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805" windowHeight="8010" activeTab="5"/>
  </bookViews>
  <sheets>
    <sheet name="Исходные данные" sheetId="1" r:id="rId1"/>
    <sheet name="Корреляции" sheetId="2" r:id="rId2"/>
    <sheet name="Один прогноз" sheetId="3" r:id="rId3"/>
    <sheet name="Оптимальное n" sheetId="4" r:id="rId4"/>
    <sheet name="Анализ значимости" sheetId="5" r:id="rId5"/>
    <sheet name="Ансамбли" sheetId="6" r:id="rId6"/>
  </sheets>
  <externalReferences>
    <externalReference r:id="rId7"/>
  </externalReferences>
  <calcPr calcId="114210"/>
</workbook>
</file>

<file path=xl/calcChain.xml><?xml version="1.0" encoding="utf-8"?>
<calcChain xmlns="http://schemas.openxmlformats.org/spreadsheetml/2006/main">
  <c r="M293" i="6" l="1"/>
  <c r="M292" i="6"/>
  <c r="S293" i="6"/>
  <c r="R293" i="6"/>
  <c r="N293" i="6"/>
  <c r="D300" i="6"/>
  <c r="E300" i="6"/>
  <c r="E299" i="6"/>
  <c r="D299" i="6"/>
  <c r="E298" i="6"/>
  <c r="D298" i="6"/>
  <c r="E297" i="6"/>
  <c r="D297" i="6"/>
  <c r="U244" i="6"/>
  <c r="V244" i="6"/>
  <c r="U245" i="6"/>
  <c r="V245" i="6"/>
  <c r="X245" i="6" s="1"/>
  <c r="U246" i="6"/>
  <c r="V246" i="6"/>
  <c r="U247" i="6"/>
  <c r="V247" i="6"/>
  <c r="X247" i="6" s="1"/>
  <c r="U248" i="6"/>
  <c r="V248" i="6"/>
  <c r="U249" i="6"/>
  <c r="V249" i="6"/>
  <c r="X249" i="6" s="1"/>
  <c r="U250" i="6"/>
  <c r="V250" i="6"/>
  <c r="U251" i="6"/>
  <c r="V251" i="6"/>
  <c r="X251" i="6" s="1"/>
  <c r="U252" i="6"/>
  <c r="V252" i="6"/>
  <c r="U253" i="6"/>
  <c r="V253" i="6"/>
  <c r="X253" i="6" s="1"/>
  <c r="U254" i="6"/>
  <c r="V254" i="6"/>
  <c r="U255" i="6"/>
  <c r="V255" i="6"/>
  <c r="X255" i="6" s="1"/>
  <c r="U256" i="6"/>
  <c r="V256" i="6"/>
  <c r="U257" i="6"/>
  <c r="V257" i="6"/>
  <c r="X257" i="6" s="1"/>
  <c r="U258" i="6"/>
  <c r="V258" i="6"/>
  <c r="U259" i="6"/>
  <c r="V259" i="6"/>
  <c r="X259" i="6" s="1"/>
  <c r="U260" i="6"/>
  <c r="V260" i="6"/>
  <c r="U261" i="6"/>
  <c r="V261" i="6"/>
  <c r="X261" i="6" s="1"/>
  <c r="U262" i="6"/>
  <c r="V262" i="6"/>
  <c r="U263" i="6"/>
  <c r="V263" i="6"/>
  <c r="X263" i="6" s="1"/>
  <c r="U264" i="6"/>
  <c r="V264" i="6"/>
  <c r="U265" i="6"/>
  <c r="W265" i="6" s="1"/>
  <c r="V265" i="6"/>
  <c r="X265" i="6" s="1"/>
  <c r="U266" i="6"/>
  <c r="V266" i="6"/>
  <c r="U267" i="6"/>
  <c r="W267" i="6" s="1"/>
  <c r="V267" i="6"/>
  <c r="X267" i="6" s="1"/>
  <c r="U268" i="6"/>
  <c r="V268" i="6"/>
  <c r="U269" i="6"/>
  <c r="W269" i="6" s="1"/>
  <c r="V269" i="6"/>
  <c r="X269" i="6" s="1"/>
  <c r="U270" i="6"/>
  <c r="V270" i="6"/>
  <c r="U271" i="6"/>
  <c r="W271" i="6" s="1"/>
  <c r="V271" i="6"/>
  <c r="X271" i="6" s="1"/>
  <c r="U272" i="6"/>
  <c r="V272" i="6"/>
  <c r="U273" i="6"/>
  <c r="W273" i="6" s="1"/>
  <c r="V273" i="6"/>
  <c r="X273" i="6" s="1"/>
  <c r="U274" i="6"/>
  <c r="V274" i="6"/>
  <c r="U275" i="6"/>
  <c r="W275" i="6" s="1"/>
  <c r="V275" i="6"/>
  <c r="X275" i="6" s="1"/>
  <c r="U276" i="6"/>
  <c r="V276" i="6"/>
  <c r="U277" i="6"/>
  <c r="W277" i="6" s="1"/>
  <c r="V277" i="6"/>
  <c r="X277" i="6" s="1"/>
  <c r="U278" i="6"/>
  <c r="V278" i="6"/>
  <c r="U279" i="6"/>
  <c r="W279" i="6" s="1"/>
  <c r="V279" i="6"/>
  <c r="X279" i="6" s="1"/>
  <c r="U280" i="6"/>
  <c r="V280" i="6"/>
  <c r="U281" i="6"/>
  <c r="W281" i="6" s="1"/>
  <c r="V281" i="6"/>
  <c r="X281" i="6" s="1"/>
  <c r="U282" i="6"/>
  <c r="V282" i="6"/>
  <c r="U283" i="6"/>
  <c r="W283" i="6" s="1"/>
  <c r="V283" i="6"/>
  <c r="X283" i="6" s="1"/>
  <c r="U284" i="6"/>
  <c r="V284" i="6"/>
  <c r="U285" i="6"/>
  <c r="W285" i="6" s="1"/>
  <c r="V285" i="6"/>
  <c r="X285" i="6" s="1"/>
  <c r="U286" i="6"/>
  <c r="V286" i="6"/>
  <c r="U287" i="6"/>
  <c r="W287" i="6" s="1"/>
  <c r="V287" i="6"/>
  <c r="X287" i="6" s="1"/>
  <c r="U288" i="6"/>
  <c r="V288" i="6"/>
  <c r="U289" i="6"/>
  <c r="W289" i="6" s="1"/>
  <c r="V289" i="6"/>
  <c r="X289" i="6" s="1"/>
  <c r="U290" i="6"/>
  <c r="V290" i="6"/>
  <c r="X243" i="6"/>
  <c r="V243" i="6"/>
  <c r="U243" i="6"/>
  <c r="X290" i="6"/>
  <c r="W290" i="6"/>
  <c r="X288" i="6"/>
  <c r="W288" i="6"/>
  <c r="X286" i="6"/>
  <c r="W286" i="6"/>
  <c r="X284" i="6"/>
  <c r="W284" i="6"/>
  <c r="X282" i="6"/>
  <c r="W282" i="6"/>
  <c r="X280" i="6"/>
  <c r="W280" i="6"/>
  <c r="X278" i="6"/>
  <c r="W278" i="6"/>
  <c r="X276" i="6"/>
  <c r="W276" i="6"/>
  <c r="X274" i="6"/>
  <c r="W274" i="6"/>
  <c r="X272" i="6"/>
  <c r="W272" i="6"/>
  <c r="X270" i="6"/>
  <c r="W270" i="6"/>
  <c r="X268" i="6"/>
  <c r="W268" i="6"/>
  <c r="X266" i="6"/>
  <c r="W266" i="6"/>
  <c r="X264" i="6"/>
  <c r="W264" i="6"/>
  <c r="W263" i="6"/>
  <c r="X262" i="6"/>
  <c r="W262" i="6"/>
  <c r="W261" i="6"/>
  <c r="X260" i="6"/>
  <c r="W260" i="6"/>
  <c r="W259" i="6"/>
  <c r="X258" i="6"/>
  <c r="W258" i="6"/>
  <c r="W257" i="6"/>
  <c r="X256" i="6"/>
  <c r="W256" i="6"/>
  <c r="W255" i="6"/>
  <c r="X254" i="6"/>
  <c r="W254" i="6"/>
  <c r="W253" i="6"/>
  <c r="X252" i="6"/>
  <c r="W252" i="6"/>
  <c r="W251" i="6"/>
  <c r="X250" i="6"/>
  <c r="W250" i="6"/>
  <c r="W249" i="6"/>
  <c r="X248" i="6"/>
  <c r="W248" i="6"/>
  <c r="W247" i="6"/>
  <c r="X246" i="6"/>
  <c r="W246" i="6"/>
  <c r="W245" i="6"/>
  <c r="X244" i="6"/>
  <c r="X292" i="6" s="1"/>
  <c r="X293" i="6" s="1"/>
  <c r="W244" i="6"/>
  <c r="W243" i="6"/>
  <c r="S290" i="6"/>
  <c r="R290" i="6"/>
  <c r="S289" i="6"/>
  <c r="R289" i="6"/>
  <c r="S288" i="6"/>
  <c r="R288" i="6"/>
  <c r="S287" i="6"/>
  <c r="R287" i="6"/>
  <c r="S286" i="6"/>
  <c r="R286" i="6"/>
  <c r="S285" i="6"/>
  <c r="R285" i="6"/>
  <c r="S284" i="6"/>
  <c r="R284" i="6"/>
  <c r="S283" i="6"/>
  <c r="R283" i="6"/>
  <c r="S282" i="6"/>
  <c r="R282" i="6"/>
  <c r="S281" i="6"/>
  <c r="R281" i="6"/>
  <c r="S280" i="6"/>
  <c r="R280" i="6"/>
  <c r="S279" i="6"/>
  <c r="R279" i="6"/>
  <c r="S278" i="6"/>
  <c r="R278" i="6"/>
  <c r="S277" i="6"/>
  <c r="R277" i="6"/>
  <c r="S276" i="6"/>
  <c r="R276" i="6"/>
  <c r="S275" i="6"/>
  <c r="R275" i="6"/>
  <c r="S274" i="6"/>
  <c r="R274" i="6"/>
  <c r="S273" i="6"/>
  <c r="R273" i="6"/>
  <c r="S272" i="6"/>
  <c r="R272" i="6"/>
  <c r="S271" i="6"/>
  <c r="R271" i="6"/>
  <c r="S270" i="6"/>
  <c r="R270" i="6"/>
  <c r="S269" i="6"/>
  <c r="R269" i="6"/>
  <c r="S268" i="6"/>
  <c r="R268" i="6"/>
  <c r="S267" i="6"/>
  <c r="R267" i="6"/>
  <c r="S266" i="6"/>
  <c r="R266" i="6"/>
  <c r="S265" i="6"/>
  <c r="R265" i="6"/>
  <c r="S264" i="6"/>
  <c r="R264" i="6"/>
  <c r="S263" i="6"/>
  <c r="R263" i="6"/>
  <c r="S262" i="6"/>
  <c r="R262" i="6"/>
  <c r="S261" i="6"/>
  <c r="R261" i="6"/>
  <c r="S260" i="6"/>
  <c r="R260" i="6"/>
  <c r="S259" i="6"/>
  <c r="R259" i="6"/>
  <c r="S258" i="6"/>
  <c r="R258" i="6"/>
  <c r="S257" i="6"/>
  <c r="R257" i="6"/>
  <c r="S256" i="6"/>
  <c r="R256" i="6"/>
  <c r="S255" i="6"/>
  <c r="R255" i="6"/>
  <c r="S254" i="6"/>
  <c r="R254" i="6"/>
  <c r="S253" i="6"/>
  <c r="R253" i="6"/>
  <c r="S252" i="6"/>
  <c r="R252" i="6"/>
  <c r="S251" i="6"/>
  <c r="R251" i="6"/>
  <c r="S250" i="6"/>
  <c r="R250" i="6"/>
  <c r="S249" i="6"/>
  <c r="R249" i="6"/>
  <c r="S248" i="6"/>
  <c r="R248" i="6"/>
  <c r="S247" i="6"/>
  <c r="R247" i="6"/>
  <c r="S246" i="6"/>
  <c r="R246" i="6"/>
  <c r="S245" i="6"/>
  <c r="R245" i="6"/>
  <c r="S244" i="6"/>
  <c r="R244" i="6"/>
  <c r="S243" i="6"/>
  <c r="S292" i="6" s="1"/>
  <c r="R243" i="6"/>
  <c r="R292" i="6" s="1"/>
  <c r="N290" i="6"/>
  <c r="M290" i="6"/>
  <c r="N289" i="6"/>
  <c r="M289" i="6"/>
  <c r="N288" i="6"/>
  <c r="M288" i="6"/>
  <c r="N287" i="6"/>
  <c r="M287" i="6"/>
  <c r="N286" i="6"/>
  <c r="M286" i="6"/>
  <c r="N285" i="6"/>
  <c r="M285" i="6"/>
  <c r="N284" i="6"/>
  <c r="M284" i="6"/>
  <c r="N283" i="6"/>
  <c r="M283" i="6"/>
  <c r="N282" i="6"/>
  <c r="M282" i="6"/>
  <c r="N281" i="6"/>
  <c r="M281" i="6"/>
  <c r="N280" i="6"/>
  <c r="M280" i="6"/>
  <c r="N279" i="6"/>
  <c r="M279" i="6"/>
  <c r="N278" i="6"/>
  <c r="M278" i="6"/>
  <c r="N277" i="6"/>
  <c r="M277" i="6"/>
  <c r="N276" i="6"/>
  <c r="M276" i="6"/>
  <c r="N275" i="6"/>
  <c r="M275" i="6"/>
  <c r="N274" i="6"/>
  <c r="M274" i="6"/>
  <c r="N273" i="6"/>
  <c r="M273" i="6"/>
  <c r="N272" i="6"/>
  <c r="M272" i="6"/>
  <c r="N271" i="6"/>
  <c r="M271" i="6"/>
  <c r="N270" i="6"/>
  <c r="M270" i="6"/>
  <c r="N269" i="6"/>
  <c r="M269" i="6"/>
  <c r="N268" i="6"/>
  <c r="M268" i="6"/>
  <c r="N267" i="6"/>
  <c r="M267" i="6"/>
  <c r="N266" i="6"/>
  <c r="M266" i="6"/>
  <c r="N265" i="6"/>
  <c r="M265" i="6"/>
  <c r="N264" i="6"/>
  <c r="M264" i="6"/>
  <c r="N263" i="6"/>
  <c r="M263" i="6"/>
  <c r="N262" i="6"/>
  <c r="M262" i="6"/>
  <c r="N261" i="6"/>
  <c r="M261" i="6"/>
  <c r="N260" i="6"/>
  <c r="M260" i="6"/>
  <c r="N259" i="6"/>
  <c r="M259" i="6"/>
  <c r="N258" i="6"/>
  <c r="M258" i="6"/>
  <c r="N257" i="6"/>
  <c r="M257" i="6"/>
  <c r="N256" i="6"/>
  <c r="M256" i="6"/>
  <c r="N255" i="6"/>
  <c r="M255" i="6"/>
  <c r="N254" i="6"/>
  <c r="M254" i="6"/>
  <c r="N253" i="6"/>
  <c r="M253" i="6"/>
  <c r="N252" i="6"/>
  <c r="M252" i="6"/>
  <c r="N251" i="6"/>
  <c r="M251" i="6"/>
  <c r="N250" i="6"/>
  <c r="M250" i="6"/>
  <c r="N249" i="6"/>
  <c r="M249" i="6"/>
  <c r="N248" i="6"/>
  <c r="M248" i="6"/>
  <c r="N247" i="6"/>
  <c r="M247" i="6"/>
  <c r="N246" i="6"/>
  <c r="M246" i="6"/>
  <c r="N245" i="6"/>
  <c r="M245" i="6"/>
  <c r="N244" i="6"/>
  <c r="M244" i="6"/>
  <c r="N243" i="6"/>
  <c r="N292" i="6" s="1"/>
  <c r="M243" i="6"/>
  <c r="H244" i="6"/>
  <c r="I244" i="6"/>
  <c r="H245" i="6"/>
  <c r="I245" i="6"/>
  <c r="H246" i="6"/>
  <c r="I246" i="6"/>
  <c r="H247" i="6"/>
  <c r="I247" i="6"/>
  <c r="H248" i="6"/>
  <c r="I248" i="6"/>
  <c r="H249" i="6"/>
  <c r="I249" i="6"/>
  <c r="H250" i="6"/>
  <c r="I250" i="6"/>
  <c r="H251" i="6"/>
  <c r="I251" i="6"/>
  <c r="H252" i="6"/>
  <c r="I252" i="6"/>
  <c r="H253" i="6"/>
  <c r="I253" i="6"/>
  <c r="H254" i="6"/>
  <c r="I254" i="6"/>
  <c r="H255" i="6"/>
  <c r="I255" i="6"/>
  <c r="H256" i="6"/>
  <c r="I256" i="6"/>
  <c r="H257" i="6"/>
  <c r="I257" i="6"/>
  <c r="H258" i="6"/>
  <c r="I258" i="6"/>
  <c r="H259" i="6"/>
  <c r="I259" i="6"/>
  <c r="H260" i="6"/>
  <c r="I260" i="6"/>
  <c r="H261" i="6"/>
  <c r="I261" i="6"/>
  <c r="H262" i="6"/>
  <c r="I262" i="6"/>
  <c r="H263" i="6"/>
  <c r="I263" i="6"/>
  <c r="H264" i="6"/>
  <c r="I264" i="6"/>
  <c r="H265" i="6"/>
  <c r="I265" i="6"/>
  <c r="H266" i="6"/>
  <c r="I266" i="6"/>
  <c r="H267" i="6"/>
  <c r="I267" i="6"/>
  <c r="H268" i="6"/>
  <c r="I268" i="6"/>
  <c r="H269" i="6"/>
  <c r="I269" i="6"/>
  <c r="H270" i="6"/>
  <c r="I270" i="6"/>
  <c r="H271" i="6"/>
  <c r="I271" i="6"/>
  <c r="H272" i="6"/>
  <c r="I272" i="6"/>
  <c r="H273" i="6"/>
  <c r="I273" i="6"/>
  <c r="H274" i="6"/>
  <c r="I274" i="6"/>
  <c r="H275" i="6"/>
  <c r="I275" i="6"/>
  <c r="H276" i="6"/>
  <c r="I276" i="6"/>
  <c r="H277" i="6"/>
  <c r="I277" i="6"/>
  <c r="H278" i="6"/>
  <c r="I278" i="6"/>
  <c r="H279" i="6"/>
  <c r="I279" i="6"/>
  <c r="H280" i="6"/>
  <c r="I280" i="6"/>
  <c r="H281" i="6"/>
  <c r="I281" i="6"/>
  <c r="H282" i="6"/>
  <c r="I282" i="6"/>
  <c r="H283" i="6"/>
  <c r="I283" i="6"/>
  <c r="H284" i="6"/>
  <c r="I284" i="6"/>
  <c r="H285" i="6"/>
  <c r="I285" i="6"/>
  <c r="H286" i="6"/>
  <c r="I286" i="6"/>
  <c r="H287" i="6"/>
  <c r="I287" i="6"/>
  <c r="H288" i="6"/>
  <c r="I288" i="6"/>
  <c r="H289" i="6"/>
  <c r="I289" i="6"/>
  <c r="H290" i="6"/>
  <c r="I290" i="6"/>
  <c r="I243" i="6"/>
  <c r="I292" i="6" s="1"/>
  <c r="I293" i="6" s="1"/>
  <c r="H243" i="6"/>
  <c r="H292" i="6" s="1"/>
  <c r="H293" i="6" s="1"/>
  <c r="AT207" i="6"/>
  <c r="AW208" i="6"/>
  <c r="AW168" i="6"/>
  <c r="AX168" i="6"/>
  <c r="AW169" i="6"/>
  <c r="AX169" i="6"/>
  <c r="AW170" i="6"/>
  <c r="AX170" i="6"/>
  <c r="AW171" i="6"/>
  <c r="AX171" i="6"/>
  <c r="AW172" i="6"/>
  <c r="AX172" i="6"/>
  <c r="AW173" i="6"/>
  <c r="AX173" i="6"/>
  <c r="AW174" i="6"/>
  <c r="AX174" i="6"/>
  <c r="AW175" i="6"/>
  <c r="AX175" i="6"/>
  <c r="AW176" i="6"/>
  <c r="AX176" i="6"/>
  <c r="AW177" i="6"/>
  <c r="AX177" i="6"/>
  <c r="AW178" i="6"/>
  <c r="AX178" i="6"/>
  <c r="AW179" i="6"/>
  <c r="AX179" i="6"/>
  <c r="AW180" i="6"/>
  <c r="AX180" i="6"/>
  <c r="AW181" i="6"/>
  <c r="AX181" i="6"/>
  <c r="AW182" i="6"/>
  <c r="AX182" i="6"/>
  <c r="AW183" i="6"/>
  <c r="AX183" i="6"/>
  <c r="AW184" i="6"/>
  <c r="AX184" i="6"/>
  <c r="AW185" i="6"/>
  <c r="AX185" i="6"/>
  <c r="AW186" i="6"/>
  <c r="AX186" i="6"/>
  <c r="AW187" i="6"/>
  <c r="AX187" i="6"/>
  <c r="AW188" i="6"/>
  <c r="AX188" i="6"/>
  <c r="AW189" i="6"/>
  <c r="AX189" i="6"/>
  <c r="AW190" i="6"/>
  <c r="AX190" i="6"/>
  <c r="AW191" i="6"/>
  <c r="AX191" i="6"/>
  <c r="AW192" i="6"/>
  <c r="AX192" i="6"/>
  <c r="AW193" i="6"/>
  <c r="AX193" i="6"/>
  <c r="AW194" i="6"/>
  <c r="AX194" i="6"/>
  <c r="AW195" i="6"/>
  <c r="AX195" i="6"/>
  <c r="AW196" i="6"/>
  <c r="AX196" i="6"/>
  <c r="AW197" i="6"/>
  <c r="AX197" i="6"/>
  <c r="AW198" i="6"/>
  <c r="AX198" i="6"/>
  <c r="AW199" i="6"/>
  <c r="AX199" i="6"/>
  <c r="AW200" i="6"/>
  <c r="AX200" i="6"/>
  <c r="AW201" i="6"/>
  <c r="AX201" i="6"/>
  <c r="AW202" i="6"/>
  <c r="AX202" i="6"/>
  <c r="AW203" i="6"/>
  <c r="AX203" i="6"/>
  <c r="AW204" i="6"/>
  <c r="AX204" i="6"/>
  <c r="AW205" i="6"/>
  <c r="AX205" i="6"/>
  <c r="AW206" i="6"/>
  <c r="AY206" i="6" s="1"/>
  <c r="AX206" i="6"/>
  <c r="AW207" i="6"/>
  <c r="AX207" i="6"/>
  <c r="AX208" i="6"/>
  <c r="AX167" i="6"/>
  <c r="AW167" i="6"/>
  <c r="V224" i="6"/>
  <c r="V225" i="6" s="1"/>
  <c r="Z224" i="6"/>
  <c r="Z225" i="6" s="1"/>
  <c r="W292" i="6" l="1"/>
  <c r="W293" i="6" s="1"/>
  <c r="Z150" i="6"/>
  <c r="Z151" i="6" s="1"/>
  <c r="V150" i="6"/>
  <c r="V151" i="6" s="1"/>
  <c r="M232" i="6"/>
  <c r="M233" i="6" s="1"/>
  <c r="Q232" i="6"/>
  <c r="Q233" i="6" s="1"/>
  <c r="H192" i="6"/>
  <c r="H193" i="6" s="1"/>
  <c r="D192" i="6"/>
  <c r="D193" i="6" s="1"/>
  <c r="AY192" i="6"/>
  <c r="AY168" i="6"/>
  <c r="AZ168" i="6"/>
  <c r="AY169" i="6"/>
  <c r="AZ169" i="6"/>
  <c r="AY170" i="6"/>
  <c r="AZ170" i="6"/>
  <c r="AY171" i="6"/>
  <c r="AZ171" i="6"/>
  <c r="AY172" i="6"/>
  <c r="AZ172" i="6"/>
  <c r="AY173" i="6"/>
  <c r="AZ173" i="6"/>
  <c r="AY174" i="6"/>
  <c r="AZ174" i="6"/>
  <c r="AY175" i="6"/>
  <c r="AZ175" i="6"/>
  <c r="AY176" i="6"/>
  <c r="AZ176" i="6"/>
  <c r="AY177" i="6"/>
  <c r="AZ177" i="6"/>
  <c r="AY178" i="6"/>
  <c r="AZ178" i="6"/>
  <c r="AY179" i="6"/>
  <c r="AZ179" i="6"/>
  <c r="AY180" i="6"/>
  <c r="AZ180" i="6"/>
  <c r="AY181" i="6"/>
  <c r="AZ181" i="6"/>
  <c r="AY182" i="6"/>
  <c r="AZ182" i="6"/>
  <c r="AY183" i="6"/>
  <c r="AZ183" i="6"/>
  <c r="AY184" i="6"/>
  <c r="AZ184" i="6"/>
  <c r="AY185" i="6"/>
  <c r="AZ185" i="6"/>
  <c r="AY186" i="6"/>
  <c r="AZ186" i="6"/>
  <c r="AY187" i="6"/>
  <c r="AZ187" i="6"/>
  <c r="AY188" i="6"/>
  <c r="AZ188" i="6"/>
  <c r="AY189" i="6"/>
  <c r="AZ189" i="6"/>
  <c r="AY190" i="6"/>
  <c r="AZ190" i="6"/>
  <c r="AY191" i="6"/>
  <c r="AZ191" i="6"/>
  <c r="AZ192" i="6"/>
  <c r="AY193" i="6"/>
  <c r="AZ193" i="6"/>
  <c r="AY194" i="6"/>
  <c r="AZ194" i="6"/>
  <c r="AY195" i="6"/>
  <c r="AZ195" i="6"/>
  <c r="AY196" i="6"/>
  <c r="AZ196" i="6"/>
  <c r="AY197" i="6"/>
  <c r="AZ197" i="6"/>
  <c r="AY198" i="6"/>
  <c r="AZ198" i="6"/>
  <c r="AY199" i="6"/>
  <c r="AZ199" i="6"/>
  <c r="AY200" i="6"/>
  <c r="AZ200" i="6"/>
  <c r="AY201" i="6"/>
  <c r="AZ201" i="6"/>
  <c r="AY202" i="6"/>
  <c r="AZ202" i="6"/>
  <c r="AY203" i="6"/>
  <c r="AZ203" i="6"/>
  <c r="AY204" i="6"/>
  <c r="AZ204" i="6"/>
  <c r="AY205" i="6"/>
  <c r="AZ205" i="6"/>
  <c r="AZ206" i="6"/>
  <c r="AY207" i="6"/>
  <c r="AZ207" i="6"/>
  <c r="AY208" i="6"/>
  <c r="AZ208" i="6"/>
  <c r="AT168" i="6"/>
  <c r="AU168" i="6"/>
  <c r="AT169" i="6"/>
  <c r="AU169" i="6"/>
  <c r="AT170" i="6"/>
  <c r="AU170" i="6"/>
  <c r="AT171" i="6"/>
  <c r="AU171" i="6"/>
  <c r="AT172" i="6"/>
  <c r="AU172" i="6"/>
  <c r="AT173" i="6"/>
  <c r="AU173" i="6"/>
  <c r="AT174" i="6"/>
  <c r="AU174" i="6"/>
  <c r="AT175" i="6"/>
  <c r="AU175" i="6"/>
  <c r="AT176" i="6"/>
  <c r="AU176" i="6"/>
  <c r="AT177" i="6"/>
  <c r="AU177" i="6"/>
  <c r="AT178" i="6"/>
  <c r="AU178" i="6"/>
  <c r="AT179" i="6"/>
  <c r="AU179" i="6"/>
  <c r="AT180" i="6"/>
  <c r="AU180" i="6"/>
  <c r="AT181" i="6"/>
  <c r="AU181" i="6"/>
  <c r="AT182" i="6"/>
  <c r="AU182" i="6"/>
  <c r="AT183" i="6"/>
  <c r="AU183" i="6"/>
  <c r="AT184" i="6"/>
  <c r="AU184" i="6"/>
  <c r="AT185" i="6"/>
  <c r="AU185" i="6"/>
  <c r="AT186" i="6"/>
  <c r="AU186" i="6"/>
  <c r="AT187" i="6"/>
  <c r="AU187" i="6"/>
  <c r="AT188" i="6"/>
  <c r="AU188" i="6"/>
  <c r="AT189" i="6"/>
  <c r="AU189" i="6"/>
  <c r="AT190" i="6"/>
  <c r="AU190" i="6"/>
  <c r="AT191" i="6"/>
  <c r="AU191" i="6"/>
  <c r="AT192" i="6"/>
  <c r="AU192" i="6"/>
  <c r="AT193" i="6"/>
  <c r="AU193" i="6"/>
  <c r="AT194" i="6"/>
  <c r="AU194" i="6"/>
  <c r="AT195" i="6"/>
  <c r="AU195" i="6"/>
  <c r="AT196" i="6"/>
  <c r="AU196" i="6"/>
  <c r="AT197" i="6"/>
  <c r="AU197" i="6"/>
  <c r="AT198" i="6"/>
  <c r="AU198" i="6"/>
  <c r="AT199" i="6"/>
  <c r="AU199" i="6"/>
  <c r="AT200" i="6"/>
  <c r="AU200" i="6"/>
  <c r="AT201" i="6"/>
  <c r="AU201" i="6"/>
  <c r="AT202" i="6"/>
  <c r="AU202" i="6"/>
  <c r="AT203" i="6"/>
  <c r="AU203" i="6"/>
  <c r="AT204" i="6"/>
  <c r="AU204" i="6"/>
  <c r="AT205" i="6"/>
  <c r="AU205" i="6"/>
  <c r="AT206" i="6"/>
  <c r="AU206" i="6"/>
  <c r="AU207" i="6"/>
  <c r="AT208" i="6"/>
  <c r="AU208" i="6"/>
  <c r="AO168" i="6"/>
  <c r="AP168" i="6"/>
  <c r="AO169" i="6"/>
  <c r="AP169" i="6"/>
  <c r="AO170" i="6"/>
  <c r="AP170" i="6"/>
  <c r="AO171" i="6"/>
  <c r="AP171" i="6"/>
  <c r="AO172" i="6"/>
  <c r="AP172" i="6"/>
  <c r="AO173" i="6"/>
  <c r="AP173" i="6"/>
  <c r="AO174" i="6"/>
  <c r="AP174" i="6"/>
  <c r="AO175" i="6"/>
  <c r="AP175" i="6"/>
  <c r="AO176" i="6"/>
  <c r="AP176" i="6"/>
  <c r="AO177" i="6"/>
  <c r="AP177" i="6"/>
  <c r="AO178" i="6"/>
  <c r="AP178" i="6"/>
  <c r="AO179" i="6"/>
  <c r="AP179" i="6"/>
  <c r="AO180" i="6"/>
  <c r="AP180" i="6"/>
  <c r="AO181" i="6"/>
  <c r="AP181" i="6"/>
  <c r="AO182" i="6"/>
  <c r="AP182" i="6"/>
  <c r="AO183" i="6"/>
  <c r="AP183" i="6"/>
  <c r="AO184" i="6"/>
  <c r="AP184" i="6"/>
  <c r="AO185" i="6"/>
  <c r="AP185" i="6"/>
  <c r="AO186" i="6"/>
  <c r="AP186" i="6"/>
  <c r="AO187" i="6"/>
  <c r="AP187" i="6"/>
  <c r="AO188" i="6"/>
  <c r="AP188" i="6"/>
  <c r="AO189" i="6"/>
  <c r="AP189" i="6"/>
  <c r="AO190" i="6"/>
  <c r="AP190" i="6"/>
  <c r="AO191" i="6"/>
  <c r="AP191" i="6"/>
  <c r="AO192" i="6"/>
  <c r="AP192" i="6"/>
  <c r="AO193" i="6"/>
  <c r="AP193" i="6"/>
  <c r="AO194" i="6"/>
  <c r="AP194" i="6"/>
  <c r="AO195" i="6"/>
  <c r="AP195" i="6"/>
  <c r="AO196" i="6"/>
  <c r="AP196" i="6"/>
  <c r="AO197" i="6"/>
  <c r="AP197" i="6"/>
  <c r="AO198" i="6"/>
  <c r="AP198" i="6"/>
  <c r="AO199" i="6"/>
  <c r="AP199" i="6"/>
  <c r="AO200" i="6"/>
  <c r="AP200" i="6"/>
  <c r="AO201" i="6"/>
  <c r="AP201" i="6"/>
  <c r="AO202" i="6"/>
  <c r="AP202" i="6"/>
  <c r="AO203" i="6"/>
  <c r="AP203" i="6"/>
  <c r="AO204" i="6"/>
  <c r="AP204" i="6"/>
  <c r="AO205" i="6"/>
  <c r="AP205" i="6"/>
  <c r="AO206" i="6"/>
  <c r="AP206" i="6"/>
  <c r="AO207" i="6"/>
  <c r="AP207" i="6"/>
  <c r="AO208" i="6"/>
  <c r="AP208" i="6"/>
  <c r="AJ168" i="6"/>
  <c r="AK168" i="6"/>
  <c r="AJ169" i="6"/>
  <c r="AK169" i="6"/>
  <c r="AJ170" i="6"/>
  <c r="AK170" i="6"/>
  <c r="AJ171" i="6"/>
  <c r="AK171" i="6"/>
  <c r="AJ172" i="6"/>
  <c r="AK172" i="6"/>
  <c r="AJ173" i="6"/>
  <c r="AK173" i="6"/>
  <c r="AJ174" i="6"/>
  <c r="AK174" i="6"/>
  <c r="AJ175" i="6"/>
  <c r="AK175" i="6"/>
  <c r="AJ176" i="6"/>
  <c r="AK176" i="6"/>
  <c r="AJ177" i="6"/>
  <c r="AK177" i="6"/>
  <c r="AJ178" i="6"/>
  <c r="AK178" i="6"/>
  <c r="AJ179" i="6"/>
  <c r="AK179" i="6"/>
  <c r="AJ180" i="6"/>
  <c r="AK180" i="6"/>
  <c r="AJ181" i="6"/>
  <c r="AK181" i="6"/>
  <c r="AJ182" i="6"/>
  <c r="AK182" i="6"/>
  <c r="AJ183" i="6"/>
  <c r="AK183" i="6"/>
  <c r="AJ184" i="6"/>
  <c r="AK184" i="6"/>
  <c r="AJ185" i="6"/>
  <c r="AK185" i="6"/>
  <c r="AJ186" i="6"/>
  <c r="AK186" i="6"/>
  <c r="AJ187" i="6"/>
  <c r="AK187" i="6"/>
  <c r="AJ188" i="6"/>
  <c r="AK188" i="6"/>
  <c r="AJ189" i="6"/>
  <c r="AK189" i="6"/>
  <c r="AJ190" i="6"/>
  <c r="AK190" i="6"/>
  <c r="AJ191" i="6"/>
  <c r="AK191" i="6"/>
  <c r="AJ192" i="6"/>
  <c r="AK192" i="6"/>
  <c r="AJ193" i="6"/>
  <c r="AK193" i="6"/>
  <c r="AJ194" i="6"/>
  <c r="AK194" i="6"/>
  <c r="AJ195" i="6"/>
  <c r="AK195" i="6"/>
  <c r="AJ196" i="6"/>
  <c r="AK196" i="6"/>
  <c r="AJ197" i="6"/>
  <c r="AK197" i="6"/>
  <c r="AJ198" i="6"/>
  <c r="AK198" i="6"/>
  <c r="AJ199" i="6"/>
  <c r="AK199" i="6"/>
  <c r="AJ200" i="6"/>
  <c r="AK200" i="6"/>
  <c r="AJ201" i="6"/>
  <c r="AK201" i="6"/>
  <c r="AJ202" i="6"/>
  <c r="AK202" i="6"/>
  <c r="AJ203" i="6"/>
  <c r="AK203" i="6"/>
  <c r="AJ204" i="6"/>
  <c r="AK204" i="6"/>
  <c r="AJ205" i="6"/>
  <c r="AK205" i="6"/>
  <c r="AJ206" i="6"/>
  <c r="AK206" i="6"/>
  <c r="AJ207" i="6"/>
  <c r="AK207" i="6"/>
  <c r="AJ208" i="6"/>
  <c r="AK208" i="6"/>
  <c r="AK167" i="6"/>
  <c r="AZ167" i="6"/>
  <c r="AY167" i="6"/>
  <c r="AU167" i="6"/>
  <c r="AU210" i="6" s="1"/>
  <c r="AU211" i="6" s="1"/>
  <c r="AG217" i="6" s="1"/>
  <c r="AT167" i="6"/>
  <c r="AP167" i="6"/>
  <c r="AO167" i="6"/>
  <c r="AO210" i="6" s="1"/>
  <c r="AO211" i="6" s="1"/>
  <c r="AF216" i="6" s="1"/>
  <c r="AJ167" i="6"/>
  <c r="AJ210" i="6" s="1"/>
  <c r="AJ211" i="6" s="1"/>
  <c r="AF215" i="6" s="1"/>
  <c r="AY210" i="6" l="1"/>
  <c r="AY211" i="6" s="1"/>
  <c r="AF218" i="6" s="1"/>
  <c r="AP210" i="6"/>
  <c r="AP211" i="6" s="1"/>
  <c r="AG216" i="6" s="1"/>
  <c r="AT210" i="6"/>
  <c r="AT211" i="6" s="1"/>
  <c r="AF217" i="6" s="1"/>
  <c r="AZ210" i="6"/>
  <c r="AZ211" i="6" s="1"/>
  <c r="AG218" i="6" s="1"/>
  <c r="AK210" i="6"/>
  <c r="AK211" i="6" s="1"/>
  <c r="AG215" i="6" s="1"/>
  <c r="AW94" i="6"/>
  <c r="AY94" i="6" s="1"/>
  <c r="AX94" i="6"/>
  <c r="AZ94" i="6" s="1"/>
  <c r="AW95" i="6"/>
  <c r="AY95" i="6" s="1"/>
  <c r="AX95" i="6"/>
  <c r="AZ95" i="6" s="1"/>
  <c r="AW96" i="6"/>
  <c r="AY96" i="6" s="1"/>
  <c r="AX96" i="6"/>
  <c r="AZ96" i="6" s="1"/>
  <c r="AW97" i="6"/>
  <c r="AY97" i="6" s="1"/>
  <c r="AX97" i="6"/>
  <c r="AZ97" i="6" s="1"/>
  <c r="AW98" i="6"/>
  <c r="AY98" i="6" s="1"/>
  <c r="AX98" i="6"/>
  <c r="AZ98" i="6" s="1"/>
  <c r="AW99" i="6"/>
  <c r="AY99" i="6" s="1"/>
  <c r="AX99" i="6"/>
  <c r="AZ99" i="6" s="1"/>
  <c r="AW100" i="6"/>
  <c r="AY100" i="6" s="1"/>
  <c r="AX100" i="6"/>
  <c r="AZ100" i="6"/>
  <c r="AW101" i="6"/>
  <c r="AY101" i="6" s="1"/>
  <c r="AX101" i="6"/>
  <c r="AZ101" i="6" s="1"/>
  <c r="AW102" i="6"/>
  <c r="AY102" i="6" s="1"/>
  <c r="AX102" i="6"/>
  <c r="AZ102" i="6" s="1"/>
  <c r="AW103" i="6"/>
  <c r="AY103" i="6" s="1"/>
  <c r="AX103" i="6"/>
  <c r="AZ103" i="6" s="1"/>
  <c r="AW104" i="6"/>
  <c r="AY104" i="6" s="1"/>
  <c r="AX104" i="6"/>
  <c r="AZ104" i="6" s="1"/>
  <c r="AW105" i="6"/>
  <c r="AY105" i="6" s="1"/>
  <c r="AX105" i="6"/>
  <c r="AZ105" i="6" s="1"/>
  <c r="AW106" i="6"/>
  <c r="AY106" i="6" s="1"/>
  <c r="AX106" i="6"/>
  <c r="AZ106" i="6" s="1"/>
  <c r="AW107" i="6"/>
  <c r="AY107" i="6" s="1"/>
  <c r="AX107" i="6"/>
  <c r="AZ107" i="6" s="1"/>
  <c r="AW108" i="6"/>
  <c r="AY108" i="6" s="1"/>
  <c r="AX108" i="6"/>
  <c r="AZ108" i="6" s="1"/>
  <c r="AW109" i="6"/>
  <c r="AY109" i="6" s="1"/>
  <c r="AX109" i="6"/>
  <c r="AZ109" i="6" s="1"/>
  <c r="AW110" i="6"/>
  <c r="AY110" i="6" s="1"/>
  <c r="AX110" i="6"/>
  <c r="AZ110" i="6" s="1"/>
  <c r="AW111" i="6"/>
  <c r="AY111" i="6" s="1"/>
  <c r="AX111" i="6"/>
  <c r="AZ111" i="6" s="1"/>
  <c r="AW112" i="6"/>
  <c r="AY112" i="6" s="1"/>
  <c r="AX112" i="6"/>
  <c r="AZ112" i="6"/>
  <c r="AW113" i="6"/>
  <c r="AY113" i="6" s="1"/>
  <c r="AX113" i="6"/>
  <c r="AZ113" i="6" s="1"/>
  <c r="AW114" i="6"/>
  <c r="AY114" i="6" s="1"/>
  <c r="AX114" i="6"/>
  <c r="AZ114" i="6" s="1"/>
  <c r="AW115" i="6"/>
  <c r="AY115" i="6" s="1"/>
  <c r="AX115" i="6"/>
  <c r="AZ115" i="6" s="1"/>
  <c r="AW116" i="6"/>
  <c r="AY116" i="6" s="1"/>
  <c r="AX116" i="6"/>
  <c r="AZ116" i="6" s="1"/>
  <c r="AW117" i="6"/>
  <c r="AY117" i="6" s="1"/>
  <c r="AX117" i="6"/>
  <c r="AZ117" i="6"/>
  <c r="AW118" i="6"/>
  <c r="AY118" i="6" s="1"/>
  <c r="AX118" i="6"/>
  <c r="AZ118" i="6" s="1"/>
  <c r="AW119" i="6"/>
  <c r="AY119" i="6" s="1"/>
  <c r="AX119" i="6"/>
  <c r="AZ119" i="6" s="1"/>
  <c r="AW120" i="6"/>
  <c r="AY120" i="6" s="1"/>
  <c r="AX120" i="6"/>
  <c r="AZ120" i="6"/>
  <c r="AW121" i="6"/>
  <c r="AY121" i="6" s="1"/>
  <c r="AX121" i="6"/>
  <c r="AZ121" i="6" s="1"/>
  <c r="AW122" i="6"/>
  <c r="AY122" i="6" s="1"/>
  <c r="AX122" i="6"/>
  <c r="AZ122" i="6" s="1"/>
  <c r="AW123" i="6"/>
  <c r="AY123" i="6" s="1"/>
  <c r="AX123" i="6"/>
  <c r="AZ123" i="6"/>
  <c r="AW124" i="6"/>
  <c r="AY124" i="6" s="1"/>
  <c r="AX124" i="6"/>
  <c r="AZ124" i="6" s="1"/>
  <c r="AW125" i="6"/>
  <c r="AY125" i="6" s="1"/>
  <c r="AX125" i="6"/>
  <c r="AZ125" i="6" s="1"/>
  <c r="AW126" i="6"/>
  <c r="AY126" i="6" s="1"/>
  <c r="AX126" i="6"/>
  <c r="AZ126" i="6" s="1"/>
  <c r="AW127" i="6"/>
  <c r="AY127" i="6" s="1"/>
  <c r="AX127" i="6"/>
  <c r="AZ127" i="6" s="1"/>
  <c r="AW128" i="6"/>
  <c r="AY128" i="6" s="1"/>
  <c r="AX128" i="6"/>
  <c r="AZ128" i="6" s="1"/>
  <c r="AW129" i="6"/>
  <c r="AY129" i="6" s="1"/>
  <c r="AX129" i="6"/>
  <c r="AZ129" i="6" s="1"/>
  <c r="AW130" i="6"/>
  <c r="AY130" i="6" s="1"/>
  <c r="AX130" i="6"/>
  <c r="AZ130" i="6" s="1"/>
  <c r="AW131" i="6"/>
  <c r="AY131" i="6" s="1"/>
  <c r="AX131" i="6"/>
  <c r="AZ131" i="6" s="1"/>
  <c r="AW132" i="6"/>
  <c r="AY132" i="6" s="1"/>
  <c r="AX132" i="6"/>
  <c r="AZ132" i="6" s="1"/>
  <c r="AX93" i="6"/>
  <c r="AZ93" i="6" s="1"/>
  <c r="AW93" i="6"/>
  <c r="AY93" i="6" s="1"/>
  <c r="AT94" i="6"/>
  <c r="AU94" i="6"/>
  <c r="AT95" i="6"/>
  <c r="AU95" i="6"/>
  <c r="AT96" i="6"/>
  <c r="AU96" i="6"/>
  <c r="AT97" i="6"/>
  <c r="AU97" i="6"/>
  <c r="AT98" i="6"/>
  <c r="AU98" i="6"/>
  <c r="AT99" i="6"/>
  <c r="AU99" i="6"/>
  <c r="AT100" i="6"/>
  <c r="AU100" i="6"/>
  <c r="AT101" i="6"/>
  <c r="AU101" i="6"/>
  <c r="AT102" i="6"/>
  <c r="AU102" i="6"/>
  <c r="AT103" i="6"/>
  <c r="AU103" i="6"/>
  <c r="AT104" i="6"/>
  <c r="AU104" i="6"/>
  <c r="AT105" i="6"/>
  <c r="AU105" i="6"/>
  <c r="AT106" i="6"/>
  <c r="AU106" i="6"/>
  <c r="AT107" i="6"/>
  <c r="AU107" i="6"/>
  <c r="AT108" i="6"/>
  <c r="AU108" i="6"/>
  <c r="AT109" i="6"/>
  <c r="AU109" i="6"/>
  <c r="AT110" i="6"/>
  <c r="AU110" i="6"/>
  <c r="AT111" i="6"/>
  <c r="AU111" i="6"/>
  <c r="AT112" i="6"/>
  <c r="AU112" i="6"/>
  <c r="AT113" i="6"/>
  <c r="AU113" i="6"/>
  <c r="AT114" i="6"/>
  <c r="AU114" i="6"/>
  <c r="AT115" i="6"/>
  <c r="AU115" i="6"/>
  <c r="AT116" i="6"/>
  <c r="AU116" i="6"/>
  <c r="AT117" i="6"/>
  <c r="AU117" i="6"/>
  <c r="AT118" i="6"/>
  <c r="AU118" i="6"/>
  <c r="AT119" i="6"/>
  <c r="AU119" i="6"/>
  <c r="AT120" i="6"/>
  <c r="AU120" i="6"/>
  <c r="AT121" i="6"/>
  <c r="AU121" i="6"/>
  <c r="AT122" i="6"/>
  <c r="AU122" i="6"/>
  <c r="AT123" i="6"/>
  <c r="AU123" i="6"/>
  <c r="AT124" i="6"/>
  <c r="AU124" i="6"/>
  <c r="AT125" i="6"/>
  <c r="AU125" i="6"/>
  <c r="AT126" i="6"/>
  <c r="AU126" i="6"/>
  <c r="AT127" i="6"/>
  <c r="AU127" i="6"/>
  <c r="AT128" i="6"/>
  <c r="AU128" i="6"/>
  <c r="AT129" i="6"/>
  <c r="AU129" i="6"/>
  <c r="AT130" i="6"/>
  <c r="AU130" i="6"/>
  <c r="AT131" i="6"/>
  <c r="AU131" i="6"/>
  <c r="AT132" i="6"/>
  <c r="AU132" i="6"/>
  <c r="AO94" i="6"/>
  <c r="AP94" i="6"/>
  <c r="AO95" i="6"/>
  <c r="AP95" i="6"/>
  <c r="AO96" i="6"/>
  <c r="AP96" i="6"/>
  <c r="AO97" i="6"/>
  <c r="AP97" i="6"/>
  <c r="AO98" i="6"/>
  <c r="AP98" i="6"/>
  <c r="AO99" i="6"/>
  <c r="AP99" i="6"/>
  <c r="AO100" i="6"/>
  <c r="AP100" i="6"/>
  <c r="AO101" i="6"/>
  <c r="AP101" i="6"/>
  <c r="AO102" i="6"/>
  <c r="AP102" i="6"/>
  <c r="AO103" i="6"/>
  <c r="AP103" i="6"/>
  <c r="AO104" i="6"/>
  <c r="AP104" i="6"/>
  <c r="AO105" i="6"/>
  <c r="AP105" i="6"/>
  <c r="AO106" i="6"/>
  <c r="AP106" i="6"/>
  <c r="AO107" i="6"/>
  <c r="AP107" i="6"/>
  <c r="AO108" i="6"/>
  <c r="AP108" i="6"/>
  <c r="AO109" i="6"/>
  <c r="AP109" i="6"/>
  <c r="AO110" i="6"/>
  <c r="AP110" i="6"/>
  <c r="AO111" i="6"/>
  <c r="AP111" i="6"/>
  <c r="AO112" i="6"/>
  <c r="AP112" i="6"/>
  <c r="AO113" i="6"/>
  <c r="AP113" i="6"/>
  <c r="AO114" i="6"/>
  <c r="AP114" i="6"/>
  <c r="AO115" i="6"/>
  <c r="AP115" i="6"/>
  <c r="AO116" i="6"/>
  <c r="AP116" i="6"/>
  <c r="AO117" i="6"/>
  <c r="AP117" i="6"/>
  <c r="AO118" i="6"/>
  <c r="AP118" i="6"/>
  <c r="AO119" i="6"/>
  <c r="AP119" i="6"/>
  <c r="AO120" i="6"/>
  <c r="AP120" i="6"/>
  <c r="AO121" i="6"/>
  <c r="AP121" i="6"/>
  <c r="AO122" i="6"/>
  <c r="AP122" i="6"/>
  <c r="AO123" i="6"/>
  <c r="AP123" i="6"/>
  <c r="AO124" i="6"/>
  <c r="AP124" i="6"/>
  <c r="AO125" i="6"/>
  <c r="AP125" i="6"/>
  <c r="AO126" i="6"/>
  <c r="AP126" i="6"/>
  <c r="AO127" i="6"/>
  <c r="AP127" i="6"/>
  <c r="AO128" i="6"/>
  <c r="AP128" i="6"/>
  <c r="AO129" i="6"/>
  <c r="AP129" i="6"/>
  <c r="AO130" i="6"/>
  <c r="AP130" i="6"/>
  <c r="AO131" i="6"/>
  <c r="AP131" i="6"/>
  <c r="AO132" i="6"/>
  <c r="AP132" i="6"/>
  <c r="AJ112" i="6"/>
  <c r="AJ94" i="6"/>
  <c r="AK94" i="6"/>
  <c r="AJ95" i="6"/>
  <c r="AK95" i="6"/>
  <c r="AJ96" i="6"/>
  <c r="AK96" i="6"/>
  <c r="AJ97" i="6"/>
  <c r="AK97" i="6"/>
  <c r="AJ98" i="6"/>
  <c r="AK98" i="6"/>
  <c r="AJ99" i="6"/>
  <c r="AK99" i="6"/>
  <c r="AJ100" i="6"/>
  <c r="AK100" i="6"/>
  <c r="AJ101" i="6"/>
  <c r="AK101" i="6"/>
  <c r="AJ102" i="6"/>
  <c r="AK102" i="6"/>
  <c r="AJ103" i="6"/>
  <c r="AK103" i="6"/>
  <c r="AJ104" i="6"/>
  <c r="AK104" i="6"/>
  <c r="AJ105" i="6"/>
  <c r="AK105" i="6"/>
  <c r="AJ106" i="6"/>
  <c r="AK106" i="6"/>
  <c r="AJ107" i="6"/>
  <c r="AK107" i="6"/>
  <c r="AJ108" i="6"/>
  <c r="AK108" i="6"/>
  <c r="AJ109" i="6"/>
  <c r="AK109" i="6"/>
  <c r="AJ110" i="6"/>
  <c r="AK110" i="6"/>
  <c r="AJ111" i="6"/>
  <c r="AK111" i="6"/>
  <c r="AK112" i="6"/>
  <c r="AJ113" i="6"/>
  <c r="AK113" i="6"/>
  <c r="AJ114" i="6"/>
  <c r="AK114" i="6"/>
  <c r="AJ115" i="6"/>
  <c r="AK115" i="6"/>
  <c r="AJ116" i="6"/>
  <c r="AK116" i="6"/>
  <c r="AJ117" i="6"/>
  <c r="AK117" i="6"/>
  <c r="AJ118" i="6"/>
  <c r="AK118" i="6"/>
  <c r="AJ119" i="6"/>
  <c r="AK119" i="6"/>
  <c r="AJ120" i="6"/>
  <c r="AK120" i="6"/>
  <c r="AJ121" i="6"/>
  <c r="AK121" i="6"/>
  <c r="AJ122" i="6"/>
  <c r="AK122" i="6"/>
  <c r="AJ123" i="6"/>
  <c r="AK123" i="6"/>
  <c r="AJ124" i="6"/>
  <c r="AK124" i="6"/>
  <c r="AJ125" i="6"/>
  <c r="AK125" i="6"/>
  <c r="AJ126" i="6"/>
  <c r="AK126" i="6"/>
  <c r="AJ127" i="6"/>
  <c r="AK127" i="6"/>
  <c r="AJ128" i="6"/>
  <c r="AK128" i="6"/>
  <c r="AJ129" i="6"/>
  <c r="AK129" i="6"/>
  <c r="AJ130" i="6"/>
  <c r="AK130" i="6"/>
  <c r="AJ131" i="6"/>
  <c r="AK131" i="6"/>
  <c r="AJ132" i="6"/>
  <c r="AK132" i="6"/>
  <c r="AU93" i="6"/>
  <c r="AT93" i="6"/>
  <c r="AP93" i="6"/>
  <c r="AO93" i="6"/>
  <c r="AO134" i="6" s="1"/>
  <c r="AO135" i="6" s="1"/>
  <c r="AF140" i="6" s="1"/>
  <c r="AJ93" i="6"/>
  <c r="AK93" i="6"/>
  <c r="Q158" i="6"/>
  <c r="Q159" i="6" s="1"/>
  <c r="M158" i="6"/>
  <c r="M159" i="6" s="1"/>
  <c r="M65" i="6"/>
  <c r="M66" i="6" s="1"/>
  <c r="H118" i="6"/>
  <c r="H119" i="6" s="1"/>
  <c r="D118" i="6"/>
  <c r="D119" i="6" s="1"/>
  <c r="AW7" i="6"/>
  <c r="AY7" i="6" s="1"/>
  <c r="AU50" i="6"/>
  <c r="AT49" i="6"/>
  <c r="AP9" i="6"/>
  <c r="AO7" i="6"/>
  <c r="AU54" i="6"/>
  <c r="AT54" i="6"/>
  <c r="AU53" i="6"/>
  <c r="AT53" i="6"/>
  <c r="AU52" i="6"/>
  <c r="AT52" i="6"/>
  <c r="AU51" i="6"/>
  <c r="AT51" i="6"/>
  <c r="AT50" i="6"/>
  <c r="AU49" i="6"/>
  <c r="AU48" i="6"/>
  <c r="AT48" i="6"/>
  <c r="AU47" i="6"/>
  <c r="AT47" i="6"/>
  <c r="AU46" i="6"/>
  <c r="AT46" i="6"/>
  <c r="AU45" i="6"/>
  <c r="AT45" i="6"/>
  <c r="AU44" i="6"/>
  <c r="AT44" i="6"/>
  <c r="AU43" i="6"/>
  <c r="AT43" i="6"/>
  <c r="AU42" i="6"/>
  <c r="AT42" i="6"/>
  <c r="AU41" i="6"/>
  <c r="AT41" i="6"/>
  <c r="AU40" i="6"/>
  <c r="AT40" i="6"/>
  <c r="AU39" i="6"/>
  <c r="AT39" i="6"/>
  <c r="AU38" i="6"/>
  <c r="AT38" i="6"/>
  <c r="AU37" i="6"/>
  <c r="AT37" i="6"/>
  <c r="AU36" i="6"/>
  <c r="AT36" i="6"/>
  <c r="AU35" i="6"/>
  <c r="AT35" i="6"/>
  <c r="AU34" i="6"/>
  <c r="AT34" i="6"/>
  <c r="AU33" i="6"/>
  <c r="AT33" i="6"/>
  <c r="AU32" i="6"/>
  <c r="AT32" i="6"/>
  <c r="AU31" i="6"/>
  <c r="AT31" i="6"/>
  <c r="AU30" i="6"/>
  <c r="AT30" i="6"/>
  <c r="AU29" i="6"/>
  <c r="AT29" i="6"/>
  <c r="AU28" i="6"/>
  <c r="AT28" i="6"/>
  <c r="AU27" i="6"/>
  <c r="AT27" i="6"/>
  <c r="AU26" i="6"/>
  <c r="AT26" i="6"/>
  <c r="AU25" i="6"/>
  <c r="AT25" i="6"/>
  <c r="AU24" i="6"/>
  <c r="AT24" i="6"/>
  <c r="AU23" i="6"/>
  <c r="AT23" i="6"/>
  <c r="AU22" i="6"/>
  <c r="AT22" i="6"/>
  <c r="AU21" i="6"/>
  <c r="AT21" i="6"/>
  <c r="AU20" i="6"/>
  <c r="AT20" i="6"/>
  <c r="AU19" i="6"/>
  <c r="AT19" i="6"/>
  <c r="AU18" i="6"/>
  <c r="AT18" i="6"/>
  <c r="AU17" i="6"/>
  <c r="AT17" i="6"/>
  <c r="AU16" i="6"/>
  <c r="AT16" i="6"/>
  <c r="AU15" i="6"/>
  <c r="AT15" i="6"/>
  <c r="AU14" i="6"/>
  <c r="AT14" i="6"/>
  <c r="AU13" i="6"/>
  <c r="AT13" i="6"/>
  <c r="AU12" i="6"/>
  <c r="AT12" i="6"/>
  <c r="AU11" i="6"/>
  <c r="AT11" i="6"/>
  <c r="AU10" i="6"/>
  <c r="AT10" i="6"/>
  <c r="AU9" i="6"/>
  <c r="AT9" i="6"/>
  <c r="AU8" i="6"/>
  <c r="AT8" i="6"/>
  <c r="AU7" i="6"/>
  <c r="AT7" i="6"/>
  <c r="AP54" i="6"/>
  <c r="AO54" i="6"/>
  <c r="AP53" i="6"/>
  <c r="AO53" i="6"/>
  <c r="AP52" i="6"/>
  <c r="AO52" i="6"/>
  <c r="AP51" i="6"/>
  <c r="AO51" i="6"/>
  <c r="AP50" i="6"/>
  <c r="AO50" i="6"/>
  <c r="AP49" i="6"/>
  <c r="AO49" i="6"/>
  <c r="AP48" i="6"/>
  <c r="AO48" i="6"/>
  <c r="AP47" i="6"/>
  <c r="AO47" i="6"/>
  <c r="AP46" i="6"/>
  <c r="AO46" i="6"/>
  <c r="AP45" i="6"/>
  <c r="AO45" i="6"/>
  <c r="AP44" i="6"/>
  <c r="AO44" i="6"/>
  <c r="AP43" i="6"/>
  <c r="AO43" i="6"/>
  <c r="AP42" i="6"/>
  <c r="AO42" i="6"/>
  <c r="AP41" i="6"/>
  <c r="AO41" i="6"/>
  <c r="AP40" i="6"/>
  <c r="AO40" i="6"/>
  <c r="AP39" i="6"/>
  <c r="AO39" i="6"/>
  <c r="AP38" i="6"/>
  <c r="AO38" i="6"/>
  <c r="AP37" i="6"/>
  <c r="AO37" i="6"/>
  <c r="AP36" i="6"/>
  <c r="AO36" i="6"/>
  <c r="AP35" i="6"/>
  <c r="AO35" i="6"/>
  <c r="AP34" i="6"/>
  <c r="AO34" i="6"/>
  <c r="AP33" i="6"/>
  <c r="AO33" i="6"/>
  <c r="AP32" i="6"/>
  <c r="AO32" i="6"/>
  <c r="AP31" i="6"/>
  <c r="AO31" i="6"/>
  <c r="AP30" i="6"/>
  <c r="AO30" i="6"/>
  <c r="AP29" i="6"/>
  <c r="AO29" i="6"/>
  <c r="AP28" i="6"/>
  <c r="AO28" i="6"/>
  <c r="AP27" i="6"/>
  <c r="AO27" i="6"/>
  <c r="AP26" i="6"/>
  <c r="AO26" i="6"/>
  <c r="AP25" i="6"/>
  <c r="AO25" i="6"/>
  <c r="AP24" i="6"/>
  <c r="AO24" i="6"/>
  <c r="AP23" i="6"/>
  <c r="AO23" i="6"/>
  <c r="AP22" i="6"/>
  <c r="AO22" i="6"/>
  <c r="AP21" i="6"/>
  <c r="AO21" i="6"/>
  <c r="AP20" i="6"/>
  <c r="AO20" i="6"/>
  <c r="AP19" i="6"/>
  <c r="AO19" i="6"/>
  <c r="AP18" i="6"/>
  <c r="AO18" i="6"/>
  <c r="AP17" i="6"/>
  <c r="AO17" i="6"/>
  <c r="AP16" i="6"/>
  <c r="AO16" i="6"/>
  <c r="AP15" i="6"/>
  <c r="AO15" i="6"/>
  <c r="AP14" i="6"/>
  <c r="AO14" i="6"/>
  <c r="AP13" i="6"/>
  <c r="AO13" i="6"/>
  <c r="AP12" i="6"/>
  <c r="AO12" i="6"/>
  <c r="AP11" i="6"/>
  <c r="AO11" i="6"/>
  <c r="AP10" i="6"/>
  <c r="AO10" i="6"/>
  <c r="AO9" i="6"/>
  <c r="AP8" i="6"/>
  <c r="AO8" i="6"/>
  <c r="AP7" i="6"/>
  <c r="AK38" i="6"/>
  <c r="AJ8" i="6"/>
  <c r="AK8" i="6"/>
  <c r="AJ9" i="6"/>
  <c r="AK9" i="6"/>
  <c r="AJ10" i="6"/>
  <c r="AK10" i="6"/>
  <c r="AJ11" i="6"/>
  <c r="AK11" i="6"/>
  <c r="AJ12" i="6"/>
  <c r="AK12" i="6"/>
  <c r="AJ13" i="6"/>
  <c r="AK13" i="6"/>
  <c r="AJ14" i="6"/>
  <c r="AK14" i="6"/>
  <c r="AJ15" i="6"/>
  <c r="AK15" i="6"/>
  <c r="AJ16" i="6"/>
  <c r="AK16" i="6"/>
  <c r="AJ17" i="6"/>
  <c r="AK17" i="6"/>
  <c r="AJ18" i="6"/>
  <c r="AK18" i="6"/>
  <c r="AJ19" i="6"/>
  <c r="AK19" i="6"/>
  <c r="AJ20" i="6"/>
  <c r="AK20" i="6"/>
  <c r="AJ21" i="6"/>
  <c r="AK21" i="6"/>
  <c r="AJ22" i="6"/>
  <c r="AK22" i="6"/>
  <c r="AJ23" i="6"/>
  <c r="AK23" i="6"/>
  <c r="AJ24" i="6"/>
  <c r="AK24" i="6"/>
  <c r="AJ25" i="6"/>
  <c r="AK25" i="6"/>
  <c r="AJ26" i="6"/>
  <c r="AK26" i="6"/>
  <c r="AJ27" i="6"/>
  <c r="AK27" i="6"/>
  <c r="AJ28" i="6"/>
  <c r="AK28" i="6"/>
  <c r="AJ29" i="6"/>
  <c r="AK29" i="6"/>
  <c r="AJ30" i="6"/>
  <c r="AK30" i="6"/>
  <c r="AJ31" i="6"/>
  <c r="AK31" i="6"/>
  <c r="AJ32" i="6"/>
  <c r="AK32" i="6"/>
  <c r="AJ33" i="6"/>
  <c r="AK33" i="6"/>
  <c r="AJ34" i="6"/>
  <c r="AK34" i="6"/>
  <c r="AJ35" i="6"/>
  <c r="AK35" i="6"/>
  <c r="AJ36" i="6"/>
  <c r="AK36" i="6"/>
  <c r="AJ37" i="6"/>
  <c r="AK37" i="6"/>
  <c r="AJ38" i="6"/>
  <c r="AJ39" i="6"/>
  <c r="AK39" i="6"/>
  <c r="AJ40" i="6"/>
  <c r="AK40" i="6"/>
  <c r="AJ41" i="6"/>
  <c r="AK41" i="6"/>
  <c r="AJ42" i="6"/>
  <c r="AK42" i="6"/>
  <c r="AJ43" i="6"/>
  <c r="AK43" i="6"/>
  <c r="AJ44" i="6"/>
  <c r="AK44" i="6"/>
  <c r="AJ45" i="6"/>
  <c r="AK45" i="6"/>
  <c r="AJ46" i="6"/>
  <c r="AK46" i="6"/>
  <c r="AJ47" i="6"/>
  <c r="AK47" i="6"/>
  <c r="AJ48" i="6"/>
  <c r="AK48" i="6"/>
  <c r="AJ49" i="6"/>
  <c r="AK49" i="6"/>
  <c r="AJ50" i="6"/>
  <c r="AK50" i="6"/>
  <c r="AJ51" i="6"/>
  <c r="AK51" i="6"/>
  <c r="AJ52" i="6"/>
  <c r="AK52" i="6"/>
  <c r="AJ53" i="6"/>
  <c r="AK53" i="6"/>
  <c r="AJ54" i="6"/>
  <c r="AK54" i="6"/>
  <c r="AK7" i="6"/>
  <c r="AJ7" i="6"/>
  <c r="AW8" i="6"/>
  <c r="AY8" i="6" s="1"/>
  <c r="AX8" i="6"/>
  <c r="AZ8" i="6" s="1"/>
  <c r="AW9" i="6"/>
  <c r="AY9" i="6" s="1"/>
  <c r="AX9" i="6"/>
  <c r="AZ9" i="6" s="1"/>
  <c r="AW10" i="6"/>
  <c r="AY10" i="6" s="1"/>
  <c r="AX10" i="6"/>
  <c r="AZ10" i="6" s="1"/>
  <c r="AW11" i="6"/>
  <c r="AY11" i="6" s="1"/>
  <c r="AX11" i="6"/>
  <c r="AZ11" i="6" s="1"/>
  <c r="AW12" i="6"/>
  <c r="AY12" i="6" s="1"/>
  <c r="AX12" i="6"/>
  <c r="AZ12" i="6" s="1"/>
  <c r="AW13" i="6"/>
  <c r="AY13" i="6" s="1"/>
  <c r="AX13" i="6"/>
  <c r="AZ13" i="6" s="1"/>
  <c r="AW14" i="6"/>
  <c r="AY14" i="6" s="1"/>
  <c r="AX14" i="6"/>
  <c r="AZ14" i="6" s="1"/>
  <c r="AW15" i="6"/>
  <c r="AY15" i="6" s="1"/>
  <c r="AX15" i="6"/>
  <c r="AZ15" i="6" s="1"/>
  <c r="AW16" i="6"/>
  <c r="AY16" i="6" s="1"/>
  <c r="AX16" i="6"/>
  <c r="AZ16" i="6" s="1"/>
  <c r="AW17" i="6"/>
  <c r="AY17" i="6" s="1"/>
  <c r="AX17" i="6"/>
  <c r="AZ17" i="6" s="1"/>
  <c r="AW18" i="6"/>
  <c r="AY18" i="6" s="1"/>
  <c r="AX18" i="6"/>
  <c r="AZ18" i="6" s="1"/>
  <c r="AW19" i="6"/>
  <c r="AY19" i="6" s="1"/>
  <c r="AX19" i="6"/>
  <c r="AZ19" i="6" s="1"/>
  <c r="AW20" i="6"/>
  <c r="AY20" i="6" s="1"/>
  <c r="AX20" i="6"/>
  <c r="AZ20" i="6" s="1"/>
  <c r="AW21" i="6"/>
  <c r="AY21" i="6" s="1"/>
  <c r="AX21" i="6"/>
  <c r="AZ21" i="6" s="1"/>
  <c r="AW22" i="6"/>
  <c r="AY22" i="6" s="1"/>
  <c r="AX22" i="6"/>
  <c r="AZ22" i="6" s="1"/>
  <c r="AW23" i="6"/>
  <c r="AY23" i="6" s="1"/>
  <c r="AX23" i="6"/>
  <c r="AZ23" i="6" s="1"/>
  <c r="AW24" i="6"/>
  <c r="AY24" i="6" s="1"/>
  <c r="AX24" i="6"/>
  <c r="AZ24" i="6" s="1"/>
  <c r="AW25" i="6"/>
  <c r="AY25" i="6" s="1"/>
  <c r="AX25" i="6"/>
  <c r="AZ25" i="6" s="1"/>
  <c r="AW26" i="6"/>
  <c r="AY26" i="6" s="1"/>
  <c r="AX26" i="6"/>
  <c r="AZ26" i="6" s="1"/>
  <c r="AW27" i="6"/>
  <c r="AY27" i="6" s="1"/>
  <c r="AX27" i="6"/>
  <c r="AZ27" i="6" s="1"/>
  <c r="AW28" i="6"/>
  <c r="AY28" i="6" s="1"/>
  <c r="AX28" i="6"/>
  <c r="AZ28" i="6" s="1"/>
  <c r="AW29" i="6"/>
  <c r="AY29" i="6" s="1"/>
  <c r="AX29" i="6"/>
  <c r="AZ29" i="6" s="1"/>
  <c r="AW30" i="6"/>
  <c r="AY30" i="6" s="1"/>
  <c r="AX30" i="6"/>
  <c r="AZ30" i="6" s="1"/>
  <c r="AW31" i="6"/>
  <c r="AY31" i="6" s="1"/>
  <c r="AX31" i="6"/>
  <c r="AZ31" i="6" s="1"/>
  <c r="AW32" i="6"/>
  <c r="AY32" i="6" s="1"/>
  <c r="AX32" i="6"/>
  <c r="AZ32" i="6" s="1"/>
  <c r="AW33" i="6"/>
  <c r="AY33" i="6" s="1"/>
  <c r="AX33" i="6"/>
  <c r="AZ33" i="6" s="1"/>
  <c r="AW34" i="6"/>
  <c r="AY34" i="6" s="1"/>
  <c r="AX34" i="6"/>
  <c r="AZ34" i="6" s="1"/>
  <c r="AW35" i="6"/>
  <c r="AY35" i="6" s="1"/>
  <c r="AX35" i="6"/>
  <c r="AZ35" i="6" s="1"/>
  <c r="AW36" i="6"/>
  <c r="AY36" i="6" s="1"/>
  <c r="AX36" i="6"/>
  <c r="AZ36" i="6" s="1"/>
  <c r="AW37" i="6"/>
  <c r="AY37" i="6" s="1"/>
  <c r="AX37" i="6"/>
  <c r="AZ37" i="6" s="1"/>
  <c r="AW38" i="6"/>
  <c r="AY38" i="6" s="1"/>
  <c r="AX38" i="6"/>
  <c r="AZ38" i="6" s="1"/>
  <c r="AW39" i="6"/>
  <c r="AY39" i="6" s="1"/>
  <c r="AX39" i="6"/>
  <c r="AZ39" i="6" s="1"/>
  <c r="AW40" i="6"/>
  <c r="AY40" i="6" s="1"/>
  <c r="AX40" i="6"/>
  <c r="AZ40" i="6" s="1"/>
  <c r="AW41" i="6"/>
  <c r="AY41" i="6" s="1"/>
  <c r="AX41" i="6"/>
  <c r="AZ41" i="6" s="1"/>
  <c r="AW42" i="6"/>
  <c r="AY42" i="6" s="1"/>
  <c r="AX42" i="6"/>
  <c r="AZ42" i="6" s="1"/>
  <c r="AW43" i="6"/>
  <c r="AY43" i="6" s="1"/>
  <c r="AX43" i="6"/>
  <c r="AZ43" i="6" s="1"/>
  <c r="AW44" i="6"/>
  <c r="AY44" i="6" s="1"/>
  <c r="AX44" i="6"/>
  <c r="AZ44" i="6" s="1"/>
  <c r="AW45" i="6"/>
  <c r="AY45" i="6" s="1"/>
  <c r="AX45" i="6"/>
  <c r="AZ45" i="6" s="1"/>
  <c r="AW46" i="6"/>
  <c r="AY46" i="6" s="1"/>
  <c r="AX46" i="6"/>
  <c r="AZ46" i="6" s="1"/>
  <c r="AW47" i="6"/>
  <c r="AY47" i="6" s="1"/>
  <c r="AX47" i="6"/>
  <c r="AZ47" i="6" s="1"/>
  <c r="AW48" i="6"/>
  <c r="AY48" i="6" s="1"/>
  <c r="AX48" i="6"/>
  <c r="AZ48" i="6" s="1"/>
  <c r="AW49" i="6"/>
  <c r="AY49" i="6" s="1"/>
  <c r="AX49" i="6"/>
  <c r="AZ49" i="6" s="1"/>
  <c r="AW50" i="6"/>
  <c r="AY50" i="6" s="1"/>
  <c r="AX50" i="6"/>
  <c r="AZ50" i="6" s="1"/>
  <c r="AW51" i="6"/>
  <c r="AY51" i="6" s="1"/>
  <c r="AX51" i="6"/>
  <c r="AZ51" i="6" s="1"/>
  <c r="AW52" i="6"/>
  <c r="AY52" i="6" s="1"/>
  <c r="AX52" i="6"/>
  <c r="AZ52" i="6" s="1"/>
  <c r="AW53" i="6"/>
  <c r="AY53" i="6" s="1"/>
  <c r="AX53" i="6"/>
  <c r="AZ53" i="6" s="1"/>
  <c r="AW54" i="6"/>
  <c r="AY54" i="6" s="1"/>
  <c r="AX54" i="6"/>
  <c r="AZ54" i="6" s="1"/>
  <c r="AX7" i="6"/>
  <c r="AZ7" i="6" s="1"/>
  <c r="Z70" i="6"/>
  <c r="Z71" i="6" s="1"/>
  <c r="V70" i="6"/>
  <c r="V71" i="6" s="1"/>
  <c r="Q65" i="6"/>
  <c r="Q66" i="6" s="1"/>
  <c r="D32" i="6"/>
  <c r="D33" i="6" s="1"/>
  <c r="H32" i="6"/>
  <c r="H33" i="6" s="1"/>
  <c r="AU56" i="6" l="1"/>
  <c r="AU57" i="6" s="1"/>
  <c r="AG63" i="6" s="1"/>
  <c r="AZ134" i="6"/>
  <c r="AZ135" i="6" s="1"/>
  <c r="AG142" i="6" s="1"/>
  <c r="AZ56" i="6"/>
  <c r="AZ57" i="6" s="1"/>
  <c r="AG64" i="6" s="1"/>
  <c r="AO56" i="6"/>
  <c r="AO57" i="6" s="1"/>
  <c r="AF62" i="6" s="1"/>
  <c r="AT134" i="6"/>
  <c r="AT135" i="6" s="1"/>
  <c r="AF141" i="6" s="1"/>
  <c r="AJ56" i="6"/>
  <c r="AJ57" i="6" s="1"/>
  <c r="AF61" i="6" s="1"/>
  <c r="AP134" i="6"/>
  <c r="AP135" i="6" s="1"/>
  <c r="AG140" i="6" s="1"/>
  <c r="AK134" i="6"/>
  <c r="AK135" i="6" s="1"/>
  <c r="AG139" i="6" s="1"/>
  <c r="AJ134" i="6"/>
  <c r="AJ135" i="6" s="1"/>
  <c r="AF139" i="6" s="1"/>
  <c r="AU134" i="6"/>
  <c r="AU135" i="6" s="1"/>
  <c r="AG141" i="6" s="1"/>
  <c r="AY56" i="6"/>
  <c r="AY57" i="6" s="1"/>
  <c r="AF64" i="6" s="1"/>
  <c r="AY134" i="6"/>
  <c r="AY135" i="6" s="1"/>
  <c r="AF142" i="6" s="1"/>
  <c r="AP56" i="6"/>
  <c r="AP57" i="6" s="1"/>
  <c r="AG62" i="6" s="1"/>
  <c r="AT56" i="6"/>
  <c r="AT57" i="6" s="1"/>
  <c r="AF63" i="6" s="1"/>
  <c r="AK56" i="6"/>
  <c r="AK57" i="6" s="1"/>
  <c r="AG61" i="6" s="1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198" i="4"/>
  <c r="AD150" i="4" l="1"/>
  <c r="AD151" i="4" s="1"/>
  <c r="C178" i="4" s="1"/>
  <c r="AA150" i="4"/>
  <c r="AA151" i="4" s="1"/>
  <c r="B178" i="4" s="1"/>
  <c r="U154" i="4"/>
  <c r="U155" i="4" s="1"/>
  <c r="B177" i="4" s="1"/>
  <c r="X154" i="4"/>
  <c r="X155" i="4" s="1"/>
  <c r="C177" i="4" s="1"/>
  <c r="R159" i="4"/>
  <c r="R160" i="4" s="1"/>
  <c r="C176" i="4" s="1"/>
  <c r="O159" i="4"/>
  <c r="O160" i="4" s="1"/>
  <c r="B176" i="4" s="1"/>
  <c r="L163" i="4"/>
  <c r="L164" i="4" s="1"/>
  <c r="C175" i="4" s="1"/>
  <c r="I163" i="4"/>
  <c r="I164" i="4" s="1"/>
  <c r="B175" i="4" s="1"/>
  <c r="C168" i="4" l="1"/>
  <c r="C169" i="4" s="1"/>
  <c r="B174" i="4" s="1"/>
  <c r="F168" i="4"/>
  <c r="F169" i="4" s="1"/>
  <c r="C174" i="4" s="1"/>
  <c r="H157" i="3" l="1"/>
  <c r="H158" i="3" s="1"/>
  <c r="D157" i="3"/>
  <c r="D158" i="3" s="1"/>
  <c r="G7" i="2" l="1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BB235" i="1" l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34" i="1"/>
</calcChain>
</file>

<file path=xl/sharedStrings.xml><?xml version="1.0" encoding="utf-8"?>
<sst xmlns="http://schemas.openxmlformats.org/spreadsheetml/2006/main" count="359" uniqueCount="74">
  <si>
    <t>Q, м³/с</t>
  </si>
  <si>
    <t>H, см</t>
  </si>
  <si>
    <t>Год</t>
  </si>
  <si>
    <t>Исходное кол-во</t>
  </si>
  <si>
    <t>Необх-е кол-во</t>
  </si>
  <si>
    <t>Итого</t>
  </si>
  <si>
    <t>Запас</t>
  </si>
  <si>
    <r>
      <t>Q</t>
    </r>
    <r>
      <rPr>
        <vertAlign val="subscript"/>
        <sz val="12"/>
        <color theme="1"/>
        <rFont val="Times New Roman"/>
        <family val="1"/>
        <charset val="204"/>
      </rPr>
      <t>min</t>
    </r>
    <r>
      <rPr>
        <sz val="12"/>
        <color theme="1"/>
        <rFont val="Times New Roman"/>
        <family val="1"/>
        <charset val="204"/>
      </rPr>
      <t>, 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/c</t>
    </r>
  </si>
  <si>
    <r>
      <t>Q</t>
    </r>
    <r>
      <rPr>
        <vertAlign val="subscript"/>
        <sz val="12"/>
        <color theme="1"/>
        <rFont val="Times New Roman"/>
        <family val="1"/>
        <charset val="204"/>
      </rPr>
      <t>max</t>
    </r>
    <r>
      <rPr>
        <sz val="12"/>
        <color theme="1"/>
        <rFont val="Times New Roman"/>
        <family val="1"/>
        <charset val="204"/>
      </rPr>
      <t>, 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/c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</si>
  <si>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min</t>
    </r>
    <r>
      <rPr>
        <sz val="12"/>
        <color theme="1"/>
        <rFont val="Times New Roman"/>
        <family val="1"/>
        <charset val="204"/>
      </rPr>
      <t>, см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</si>
  <si>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max</t>
    </r>
    <r>
      <rPr>
        <sz val="12"/>
        <color theme="1"/>
        <rFont val="Times New Roman"/>
        <family val="1"/>
        <charset val="204"/>
      </rPr>
      <t>, см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</si>
  <si>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t, дни</t>
    </r>
  </si>
  <si>
    <r>
      <t>Q</t>
    </r>
    <r>
      <rPr>
        <vertAlign val="subscript"/>
        <sz val="12"/>
        <color theme="1"/>
        <rFont val="Times New Roman"/>
        <family val="1"/>
        <charset val="204"/>
      </rPr>
      <t>ср</t>
    </r>
    <r>
      <rPr>
        <sz val="12"/>
        <color theme="1"/>
        <rFont val="Times New Roman"/>
        <family val="1"/>
        <charset val="204"/>
      </rPr>
      <t>, 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/c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</si>
  <si>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ср</t>
    </r>
    <r>
      <rPr>
        <sz val="12"/>
        <color theme="1"/>
        <rFont val="Times New Roman"/>
        <family val="1"/>
        <charset val="204"/>
      </rPr>
      <t>, см</t>
    </r>
  </si>
  <si>
    <t>Паводочный период</t>
  </si>
  <si>
    <t>Допаводочный период</t>
  </si>
  <si>
    <t>k1</t>
  </si>
  <si>
    <t>k2</t>
  </si>
  <si>
    <t>k3</t>
  </si>
  <si>
    <t>Кластеризация, зима</t>
  </si>
  <si>
    <t>Кластеризация, весна</t>
  </si>
  <si>
    <t>Кластеризация, зима-весна</t>
  </si>
  <si>
    <t>h</t>
  </si>
  <si>
    <t>h пр</t>
  </si>
  <si>
    <t>q</t>
  </si>
  <si>
    <t>q пр</t>
  </si>
  <si>
    <t>n=1</t>
  </si>
  <si>
    <t>Q</t>
  </si>
  <si>
    <t>H</t>
  </si>
  <si>
    <t>H пр</t>
  </si>
  <si>
    <t>ошибка</t>
  </si>
  <si>
    <t>Q реал</t>
  </si>
  <si>
    <t>H реал</t>
  </si>
  <si>
    <t>n=2</t>
  </si>
  <si>
    <t>n=3</t>
  </si>
  <si>
    <t>n=4</t>
  </si>
  <si>
    <t>n=5</t>
  </si>
  <si>
    <t>Подтерждающее множество - 2019 год</t>
  </si>
  <si>
    <t>После добавления</t>
  </si>
  <si>
    <t>Ошибка в коде</t>
  </si>
  <si>
    <t>Q3</t>
  </si>
  <si>
    <t>H3</t>
  </si>
  <si>
    <t>Q2</t>
  </si>
  <si>
    <t>H2</t>
  </si>
  <si>
    <t>Q1</t>
  </si>
  <si>
    <t>H1</t>
  </si>
  <si>
    <t>Значимости для модели с n=3</t>
  </si>
  <si>
    <t>Кластеры по зиме</t>
  </si>
  <si>
    <t>Winter1</t>
  </si>
  <si>
    <t>Q пр</t>
  </si>
  <si>
    <t>Q ош</t>
  </si>
  <si>
    <t>Winter2</t>
  </si>
  <si>
    <t>Winter3</t>
  </si>
  <si>
    <t>Прогноз ансамбля на 2019-й год</t>
  </si>
  <si>
    <t>Среднее</t>
  </si>
  <si>
    <t>H ош</t>
  </si>
  <si>
    <t>Зима 1</t>
  </si>
  <si>
    <t>Зима 2</t>
  </si>
  <si>
    <t>Зима 3</t>
  </si>
  <si>
    <t>Ансамбль</t>
  </si>
  <si>
    <t>Исключили 2019 из Winter2</t>
  </si>
  <si>
    <t>Исключили 2016 из Winter3</t>
  </si>
  <si>
    <t>Прогноз ансамбля на 2016-й год</t>
  </si>
  <si>
    <t>Получились плохие результаты из-за того, что показания этого года сильно отличаются от показаний других лет. Таких значений Q вообще нигде больше нет</t>
  </si>
  <si>
    <t>Исключили 2015 из Winter3</t>
  </si>
  <si>
    <t>Прогноз ансамбля на 2015-й год</t>
  </si>
  <si>
    <t>Исключили 2019 из Spring1</t>
  </si>
  <si>
    <t>Кластеры по весне</t>
  </si>
  <si>
    <t>Spring1</t>
  </si>
  <si>
    <t>Spring2</t>
  </si>
  <si>
    <t>Spring3</t>
  </si>
  <si>
    <t>Весна 1</t>
  </si>
  <si>
    <t>Весна 2</t>
  </si>
  <si>
    <t>Весна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</si>
</sst>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0"/>
    <numFmt numFmtId="166" formatCode="0.000"/>
    <numFmt numFmtId="167" formatCode="0.00000"/>
    <numFmt numFmtId="168" formatCode="0.000000"/>
  </numFmts>
  <fonts count="1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0"/>
      <name val="Arial"/>
      <charset val="204"/>
    </font>
    <font>
      <sz val="10"/>
      <color indexed="8"/>
      <name val="Arial"/>
      <charset val="204"/>
    </font>
    <font>
      <sz val="11"/>
      <name val="Calibri"/>
      <charset val="204"/>
    </font>
    <font>
      <sz val="11"/>
      <color indexed="8"/>
      <name val="Calibri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9" fillId="0" borderId="0"/>
  </cellStyleXfs>
  <cellXfs count="135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0" fillId="0" borderId="0" xfId="0"/>
    <xf numFmtId="0" fontId="0" fillId="2" borderId="0" xfId="0" applyFill="1"/>
    <xf numFmtId="2" fontId="1" fillId="3" borderId="1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Protection="1"/>
    <xf numFmtId="0" fontId="2" fillId="0" borderId="1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/>
    </xf>
    <xf numFmtId="2" fontId="2" fillId="0" borderId="1" xfId="0" applyNumberFormat="1" applyFont="1" applyFill="1" applyBorder="1" applyAlignment="1" applyProtection="1">
      <alignment horizontal="center" vertical="center"/>
    </xf>
    <xf numFmtId="0" fontId="0" fillId="0" borderId="0" xfId="0" applyBorder="1"/>
    <xf numFmtId="0" fontId="0" fillId="0" borderId="0" xfId="0" applyNumberFormat="1" applyFont="1" applyFill="1" applyBorder="1" applyProtection="1"/>
    <xf numFmtId="0" fontId="8" fillId="0" borderId="1" xfId="0" applyNumberFormat="1" applyFont="1" applyFill="1" applyBorder="1" applyAlignment="1" applyProtection="1">
      <alignment horizontal="center"/>
    </xf>
    <xf numFmtId="0" fontId="7" fillId="0" borderId="0" xfId="0" applyFont="1" applyBorder="1" applyAlignment="1">
      <alignment vertical="center" textRotation="90" wrapText="1"/>
    </xf>
    <xf numFmtId="165" fontId="10" fillId="0" borderId="0" xfId="1" applyNumberFormat="1" applyFont="1" applyFill="1" applyBorder="1" applyAlignment="1" applyProtection="1">
      <alignment horizontal="right" vertical="center"/>
    </xf>
    <xf numFmtId="166" fontId="10" fillId="0" borderId="0" xfId="1" applyNumberFormat="1" applyFont="1" applyFill="1" applyBorder="1" applyAlignment="1" applyProtection="1">
      <alignment horizontal="right" vertical="center"/>
    </xf>
    <xf numFmtId="165" fontId="10" fillId="0" borderId="0" xfId="2" applyNumberFormat="1" applyFont="1" applyAlignment="1">
      <alignment horizontal="right" vertical="center"/>
    </xf>
    <xf numFmtId="2" fontId="10" fillId="0" borderId="0" xfId="2" applyNumberFormat="1" applyFont="1" applyAlignment="1">
      <alignment horizontal="right" vertical="center"/>
    </xf>
    <xf numFmtId="166" fontId="10" fillId="0" borderId="0" xfId="2" applyNumberFormat="1" applyFont="1" applyAlignment="1">
      <alignment horizontal="right" vertical="center"/>
    </xf>
    <xf numFmtId="0" fontId="12" fillId="0" borderId="0" xfId="3" applyNumberFormat="1" applyFont="1" applyAlignment="1"/>
    <xf numFmtId="165" fontId="0" fillId="0" borderId="0" xfId="0" applyNumberFormat="1"/>
    <xf numFmtId="166" fontId="10" fillId="0" borderId="0" xfId="4" applyNumberFormat="1" applyFont="1" applyAlignment="1">
      <alignment horizontal="right" vertical="center"/>
    </xf>
    <xf numFmtId="165" fontId="10" fillId="0" borderId="0" xfId="4" applyNumberFormat="1" applyFont="1" applyAlignment="1">
      <alignment horizontal="right" vertical="center"/>
    </xf>
    <xf numFmtId="167" fontId="10" fillId="0" borderId="0" xfId="4" applyNumberFormat="1" applyFont="1" applyAlignment="1">
      <alignment horizontal="right" vertical="center"/>
    </xf>
    <xf numFmtId="168" fontId="10" fillId="0" borderId="0" xfId="4" applyNumberFormat="1" applyFont="1" applyAlignment="1">
      <alignment horizontal="right" vertical="center"/>
    </xf>
    <xf numFmtId="165" fontId="10" fillId="0" borderId="0" xfId="5" applyNumberFormat="1" applyFont="1" applyAlignment="1">
      <alignment horizontal="right" vertical="center"/>
    </xf>
    <xf numFmtId="166" fontId="10" fillId="0" borderId="0" xfId="5" applyNumberFormat="1" applyFont="1" applyAlignment="1">
      <alignment horizontal="right" vertical="center"/>
    </xf>
    <xf numFmtId="0" fontId="0" fillId="0" borderId="0" xfId="0" applyNumberFormat="1" applyFont="1" applyProtection="1"/>
    <xf numFmtId="2" fontId="10" fillId="0" borderId="0" xfId="5" applyNumberFormat="1" applyFont="1" applyAlignment="1">
      <alignment horizontal="right" vertical="center"/>
    </xf>
    <xf numFmtId="0" fontId="7" fillId="0" borderId="7" xfId="0" applyNumberFormat="1" applyFont="1" applyFill="1" applyBorder="1" applyAlignment="1" applyProtection="1">
      <alignment horizontal="center" vertical="center" shrinkToFit="1"/>
    </xf>
    <xf numFmtId="0" fontId="7" fillId="0" borderId="8" xfId="0" applyNumberFormat="1" applyFont="1" applyFill="1" applyBorder="1" applyAlignment="1" applyProtection="1">
      <alignment horizontal="center" vertical="center" shrinkToFit="1"/>
    </xf>
    <xf numFmtId="0" fontId="7" fillId="0" borderId="6" xfId="0" applyNumberFormat="1" applyFont="1" applyFill="1" applyBorder="1" applyAlignment="1" applyProtection="1">
      <alignment horizontal="center" vertical="center" shrinkToFit="1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textRotation="90" wrapText="1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textRotation="90" wrapText="1"/>
    </xf>
  </cellXfs>
  <cellStyles count="6">
    <cellStyle name="Обычный" xfId="0" builtinId="0"/>
    <cellStyle name="Обычный_Анализ значимости" xfId="4"/>
    <cellStyle name="Обычный_Ансамбли" xfId="5"/>
    <cellStyle name="Обычный_Один прогноз" xfId="1"/>
    <cellStyle name="Обычный_Оптимальное n" xfId="2"/>
    <cellStyle name="Обычный_Оптимальное n_1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1956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данные'!$B$113:$B$149</c:f>
              <c:numCache>
                <c:formatCode>0.0</c:formatCode>
                <c:ptCount val="37"/>
                <c:pt idx="0">
                  <c:v>22.9</c:v>
                </c:pt>
                <c:pt idx="1">
                  <c:v>24.6</c:v>
                </c:pt>
                <c:pt idx="2">
                  <c:v>29.1</c:v>
                </c:pt>
                <c:pt idx="3">
                  <c:v>36</c:v>
                </c:pt>
                <c:pt idx="4">
                  <c:v>44.1</c:v>
                </c:pt>
                <c:pt idx="5">
                  <c:v>52.5</c:v>
                </c:pt>
                <c:pt idx="6">
                  <c:v>61.6</c:v>
                </c:pt>
                <c:pt idx="7">
                  <c:v>70.2</c:v>
                </c:pt>
                <c:pt idx="8">
                  <c:v>83</c:v>
                </c:pt>
                <c:pt idx="9">
                  <c:v>119</c:v>
                </c:pt>
                <c:pt idx="10">
                  <c:v>190</c:v>
                </c:pt>
                <c:pt idx="11">
                  <c:v>211</c:v>
                </c:pt>
                <c:pt idx="12">
                  <c:v>221</c:v>
                </c:pt>
                <c:pt idx="13">
                  <c:v>233</c:v>
                </c:pt>
                <c:pt idx="14">
                  <c:v>243</c:v>
                </c:pt>
                <c:pt idx="15">
                  <c:v>252</c:v>
                </c:pt>
                <c:pt idx="16">
                  <c:v>258</c:v>
                </c:pt>
                <c:pt idx="17">
                  <c:v>268</c:v>
                </c:pt>
                <c:pt idx="18">
                  <c:v>284</c:v>
                </c:pt>
                <c:pt idx="19">
                  <c:v>307</c:v>
                </c:pt>
                <c:pt idx="20">
                  <c:v>332</c:v>
                </c:pt>
                <c:pt idx="21">
                  <c:v>356</c:v>
                </c:pt>
                <c:pt idx="22">
                  <c:v>375</c:v>
                </c:pt>
                <c:pt idx="23">
                  <c:v>384</c:v>
                </c:pt>
                <c:pt idx="24">
                  <c:v>386</c:v>
                </c:pt>
                <c:pt idx="25">
                  <c:v>348</c:v>
                </c:pt>
                <c:pt idx="26">
                  <c:v>342</c:v>
                </c:pt>
                <c:pt idx="27">
                  <c:v>326</c:v>
                </c:pt>
                <c:pt idx="28">
                  <c:v>302</c:v>
                </c:pt>
                <c:pt idx="29">
                  <c:v>275</c:v>
                </c:pt>
                <c:pt idx="30">
                  <c:v>236</c:v>
                </c:pt>
                <c:pt idx="31">
                  <c:v>195</c:v>
                </c:pt>
                <c:pt idx="32">
                  <c:v>153</c:v>
                </c:pt>
                <c:pt idx="33">
                  <c:v>122</c:v>
                </c:pt>
                <c:pt idx="34">
                  <c:v>96.8</c:v>
                </c:pt>
                <c:pt idx="35">
                  <c:v>88.6</c:v>
                </c:pt>
                <c:pt idx="36">
                  <c:v>85.6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39936"/>
        <c:axId val="130027904"/>
      </c:lineChart>
      <c:catAx>
        <c:axId val="13163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279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00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63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1974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данные'!$AL$98:$AL$125</c:f>
              <c:numCache>
                <c:formatCode>0.00</c:formatCode>
                <c:ptCount val="28"/>
                <c:pt idx="0">
                  <c:v>10.6</c:v>
                </c:pt>
                <c:pt idx="1">
                  <c:v>10.9</c:v>
                </c:pt>
                <c:pt idx="2">
                  <c:v>11.7</c:v>
                </c:pt>
                <c:pt idx="3">
                  <c:v>12.2</c:v>
                </c:pt>
                <c:pt idx="4">
                  <c:v>14.6</c:v>
                </c:pt>
                <c:pt idx="5">
                  <c:v>19.100000000000001</c:v>
                </c:pt>
                <c:pt idx="6">
                  <c:v>26</c:v>
                </c:pt>
                <c:pt idx="7">
                  <c:v>40.4</c:v>
                </c:pt>
                <c:pt idx="8">
                  <c:v>82.6</c:v>
                </c:pt>
                <c:pt idx="9">
                  <c:v>153</c:v>
                </c:pt>
                <c:pt idx="10">
                  <c:v>286</c:v>
                </c:pt>
                <c:pt idx="11">
                  <c:v>345</c:v>
                </c:pt>
                <c:pt idx="12">
                  <c:v>387</c:v>
                </c:pt>
                <c:pt idx="13">
                  <c:v>463</c:v>
                </c:pt>
                <c:pt idx="14">
                  <c:v>499</c:v>
                </c:pt>
                <c:pt idx="15">
                  <c:v>510</c:v>
                </c:pt>
                <c:pt idx="16">
                  <c:v>366</c:v>
                </c:pt>
                <c:pt idx="17">
                  <c:v>338</c:v>
                </c:pt>
                <c:pt idx="18">
                  <c:v>302</c:v>
                </c:pt>
                <c:pt idx="19">
                  <c:v>273</c:v>
                </c:pt>
                <c:pt idx="20">
                  <c:v>254</c:v>
                </c:pt>
                <c:pt idx="21">
                  <c:v>234</c:v>
                </c:pt>
                <c:pt idx="22">
                  <c:v>199</c:v>
                </c:pt>
                <c:pt idx="23">
                  <c:v>160</c:v>
                </c:pt>
                <c:pt idx="24">
                  <c:v>132</c:v>
                </c:pt>
                <c:pt idx="25">
                  <c:v>109</c:v>
                </c:pt>
                <c:pt idx="26">
                  <c:v>98.8</c:v>
                </c:pt>
                <c:pt idx="27">
                  <c:v>96.2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13664"/>
        <c:axId val="133315200"/>
      </c:lineChart>
      <c:catAx>
        <c:axId val="1333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3152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33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3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1975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данные'!$AP$92:$AP$121</c:f>
              <c:numCache>
                <c:formatCode>0.00</c:formatCode>
                <c:ptCount val="30"/>
                <c:pt idx="0">
                  <c:v>8.2899999999999991</c:v>
                </c:pt>
                <c:pt idx="1">
                  <c:v>9.4499999999999993</c:v>
                </c:pt>
                <c:pt idx="2">
                  <c:v>10.4</c:v>
                </c:pt>
                <c:pt idx="3">
                  <c:v>11.4</c:v>
                </c:pt>
                <c:pt idx="4">
                  <c:v>13.7</c:v>
                </c:pt>
                <c:pt idx="5">
                  <c:v>20</c:v>
                </c:pt>
                <c:pt idx="6">
                  <c:v>28</c:v>
                </c:pt>
                <c:pt idx="7">
                  <c:v>40.6</c:v>
                </c:pt>
                <c:pt idx="8">
                  <c:v>56</c:v>
                </c:pt>
                <c:pt idx="9">
                  <c:v>74.2</c:v>
                </c:pt>
                <c:pt idx="10">
                  <c:v>94.2</c:v>
                </c:pt>
                <c:pt idx="11">
                  <c:v>125</c:v>
                </c:pt>
                <c:pt idx="12">
                  <c:v>167</c:v>
                </c:pt>
                <c:pt idx="13">
                  <c:v>230</c:v>
                </c:pt>
                <c:pt idx="14">
                  <c:v>258</c:v>
                </c:pt>
                <c:pt idx="15">
                  <c:v>281</c:v>
                </c:pt>
                <c:pt idx="16">
                  <c:v>291</c:v>
                </c:pt>
                <c:pt idx="17">
                  <c:v>294</c:v>
                </c:pt>
                <c:pt idx="18">
                  <c:v>286</c:v>
                </c:pt>
                <c:pt idx="19">
                  <c:v>272</c:v>
                </c:pt>
                <c:pt idx="20">
                  <c:v>252</c:v>
                </c:pt>
                <c:pt idx="21">
                  <c:v>227</c:v>
                </c:pt>
                <c:pt idx="22">
                  <c:v>193</c:v>
                </c:pt>
                <c:pt idx="23">
                  <c:v>155</c:v>
                </c:pt>
                <c:pt idx="24">
                  <c:v>117</c:v>
                </c:pt>
                <c:pt idx="25">
                  <c:v>94.2</c:v>
                </c:pt>
                <c:pt idx="26">
                  <c:v>76.599999999999994</c:v>
                </c:pt>
                <c:pt idx="27">
                  <c:v>65.8</c:v>
                </c:pt>
                <c:pt idx="28">
                  <c:v>59</c:v>
                </c:pt>
                <c:pt idx="29">
                  <c:v>56.8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36064"/>
        <c:axId val="133362432"/>
      </c:lineChart>
      <c:catAx>
        <c:axId val="13333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3624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33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33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1976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данные'!$AT$107:$AT$145</c:f>
              <c:numCache>
                <c:formatCode>0.00</c:formatCode>
                <c:ptCount val="39"/>
                <c:pt idx="0">
                  <c:v>7.75</c:v>
                </c:pt>
                <c:pt idx="1">
                  <c:v>8.3800000000000008</c:v>
                </c:pt>
                <c:pt idx="2">
                  <c:v>8.91</c:v>
                </c:pt>
                <c:pt idx="3">
                  <c:v>10.199999999999999</c:v>
                </c:pt>
                <c:pt idx="4">
                  <c:v>12.9</c:v>
                </c:pt>
                <c:pt idx="5">
                  <c:v>17.3</c:v>
                </c:pt>
                <c:pt idx="6">
                  <c:v>22.9</c:v>
                </c:pt>
                <c:pt idx="7">
                  <c:v>32</c:v>
                </c:pt>
                <c:pt idx="8">
                  <c:v>44.2</c:v>
                </c:pt>
                <c:pt idx="9">
                  <c:v>61.1</c:v>
                </c:pt>
                <c:pt idx="10">
                  <c:v>81.599999999999994</c:v>
                </c:pt>
                <c:pt idx="11">
                  <c:v>102</c:v>
                </c:pt>
                <c:pt idx="12">
                  <c:v>144</c:v>
                </c:pt>
                <c:pt idx="13">
                  <c:v>184</c:v>
                </c:pt>
                <c:pt idx="14">
                  <c:v>223</c:v>
                </c:pt>
                <c:pt idx="15">
                  <c:v>285</c:v>
                </c:pt>
                <c:pt idx="16">
                  <c:v>339</c:v>
                </c:pt>
                <c:pt idx="17">
                  <c:v>379</c:v>
                </c:pt>
                <c:pt idx="18">
                  <c:v>438</c:v>
                </c:pt>
                <c:pt idx="19">
                  <c:v>474</c:v>
                </c:pt>
                <c:pt idx="20">
                  <c:v>476</c:v>
                </c:pt>
                <c:pt idx="21">
                  <c:v>459</c:v>
                </c:pt>
                <c:pt idx="22">
                  <c:v>435</c:v>
                </c:pt>
                <c:pt idx="23">
                  <c:v>404</c:v>
                </c:pt>
                <c:pt idx="24">
                  <c:v>392</c:v>
                </c:pt>
                <c:pt idx="25">
                  <c:v>396</c:v>
                </c:pt>
                <c:pt idx="26">
                  <c:v>400</c:v>
                </c:pt>
                <c:pt idx="27">
                  <c:v>406</c:v>
                </c:pt>
                <c:pt idx="28">
                  <c:v>408</c:v>
                </c:pt>
                <c:pt idx="29">
                  <c:v>394</c:v>
                </c:pt>
                <c:pt idx="30">
                  <c:v>377</c:v>
                </c:pt>
                <c:pt idx="31">
                  <c:v>358</c:v>
                </c:pt>
                <c:pt idx="32">
                  <c:v>345</c:v>
                </c:pt>
                <c:pt idx="33">
                  <c:v>327</c:v>
                </c:pt>
                <c:pt idx="34">
                  <c:v>304</c:v>
                </c:pt>
                <c:pt idx="35">
                  <c:v>280</c:v>
                </c:pt>
                <c:pt idx="36">
                  <c:v>256</c:v>
                </c:pt>
                <c:pt idx="37">
                  <c:v>231</c:v>
                </c:pt>
                <c:pt idx="38">
                  <c:v>210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91488"/>
        <c:axId val="133393024"/>
      </c:lineChart>
      <c:catAx>
        <c:axId val="13339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3930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33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39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1979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данные'!$AX$120:$AX$144</c:f>
              <c:numCache>
                <c:formatCode>0.00</c:formatCode>
                <c:ptCount val="25"/>
                <c:pt idx="0">
                  <c:v>15.1</c:v>
                </c:pt>
                <c:pt idx="1">
                  <c:v>19.7</c:v>
                </c:pt>
                <c:pt idx="2">
                  <c:v>23.2</c:v>
                </c:pt>
                <c:pt idx="3">
                  <c:v>38.200000000000003</c:v>
                </c:pt>
                <c:pt idx="4">
                  <c:v>68.3</c:v>
                </c:pt>
                <c:pt idx="5">
                  <c:v>128</c:v>
                </c:pt>
                <c:pt idx="6">
                  <c:v>243</c:v>
                </c:pt>
                <c:pt idx="7">
                  <c:v>471</c:v>
                </c:pt>
                <c:pt idx="8">
                  <c:v>842</c:v>
                </c:pt>
                <c:pt idx="9">
                  <c:v>922</c:v>
                </c:pt>
                <c:pt idx="10">
                  <c:v>922</c:v>
                </c:pt>
                <c:pt idx="11">
                  <c:v>865</c:v>
                </c:pt>
                <c:pt idx="12">
                  <c:v>799</c:v>
                </c:pt>
                <c:pt idx="13">
                  <c:v>733</c:v>
                </c:pt>
                <c:pt idx="14">
                  <c:v>639</c:v>
                </c:pt>
                <c:pt idx="15">
                  <c:v>536</c:v>
                </c:pt>
                <c:pt idx="16">
                  <c:v>445</c:v>
                </c:pt>
                <c:pt idx="17">
                  <c:v>372</c:v>
                </c:pt>
                <c:pt idx="18">
                  <c:v>332</c:v>
                </c:pt>
                <c:pt idx="19">
                  <c:v>303</c:v>
                </c:pt>
                <c:pt idx="20">
                  <c:v>259</c:v>
                </c:pt>
                <c:pt idx="21">
                  <c:v>216</c:v>
                </c:pt>
                <c:pt idx="22">
                  <c:v>179</c:v>
                </c:pt>
                <c:pt idx="23">
                  <c:v>153</c:v>
                </c:pt>
                <c:pt idx="24">
                  <c:v>129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30272"/>
        <c:axId val="133440256"/>
      </c:lineChart>
      <c:catAx>
        <c:axId val="13343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4402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34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43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1981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данные'!$BF$118:$BF$147</c:f>
              <c:numCache>
                <c:formatCode>0.00</c:formatCode>
                <c:ptCount val="30"/>
                <c:pt idx="0">
                  <c:v>22.1</c:v>
                </c:pt>
                <c:pt idx="1">
                  <c:v>25.2</c:v>
                </c:pt>
                <c:pt idx="2">
                  <c:v>29.5</c:v>
                </c:pt>
                <c:pt idx="3">
                  <c:v>33.1</c:v>
                </c:pt>
                <c:pt idx="4">
                  <c:v>38.9</c:v>
                </c:pt>
                <c:pt idx="5">
                  <c:v>49</c:v>
                </c:pt>
                <c:pt idx="6">
                  <c:v>67.3</c:v>
                </c:pt>
                <c:pt idx="7">
                  <c:v>101</c:v>
                </c:pt>
                <c:pt idx="8">
                  <c:v>162</c:v>
                </c:pt>
                <c:pt idx="9">
                  <c:v>260</c:v>
                </c:pt>
                <c:pt idx="10">
                  <c:v>410</c:v>
                </c:pt>
                <c:pt idx="11">
                  <c:v>480</c:v>
                </c:pt>
                <c:pt idx="12">
                  <c:v>568</c:v>
                </c:pt>
                <c:pt idx="13">
                  <c:v>692</c:v>
                </c:pt>
                <c:pt idx="14">
                  <c:v>706</c:v>
                </c:pt>
                <c:pt idx="15">
                  <c:v>714</c:v>
                </c:pt>
                <c:pt idx="16">
                  <c:v>711</c:v>
                </c:pt>
                <c:pt idx="17">
                  <c:v>692</c:v>
                </c:pt>
                <c:pt idx="18">
                  <c:v>640</c:v>
                </c:pt>
                <c:pt idx="19">
                  <c:v>585</c:v>
                </c:pt>
                <c:pt idx="20">
                  <c:v>543</c:v>
                </c:pt>
                <c:pt idx="21">
                  <c:v>502</c:v>
                </c:pt>
                <c:pt idx="22">
                  <c:v>431</c:v>
                </c:pt>
                <c:pt idx="23">
                  <c:v>379</c:v>
                </c:pt>
                <c:pt idx="24">
                  <c:v>340</c:v>
                </c:pt>
                <c:pt idx="25">
                  <c:v>299</c:v>
                </c:pt>
                <c:pt idx="26">
                  <c:v>259</c:v>
                </c:pt>
                <c:pt idx="27">
                  <c:v>225</c:v>
                </c:pt>
                <c:pt idx="28">
                  <c:v>197</c:v>
                </c:pt>
                <c:pt idx="29">
                  <c:v>190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73408"/>
        <c:axId val="133474944"/>
      </c:lineChart>
      <c:catAx>
        <c:axId val="13347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4749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34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4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1982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данные'!$BJ$109:$BJ$139</c:f>
              <c:numCache>
                <c:formatCode>0.00</c:formatCode>
                <c:ptCount val="31"/>
                <c:pt idx="0">
                  <c:v>14</c:v>
                </c:pt>
                <c:pt idx="1">
                  <c:v>15.8</c:v>
                </c:pt>
                <c:pt idx="2">
                  <c:v>22.7</c:v>
                </c:pt>
                <c:pt idx="3">
                  <c:v>29.3</c:v>
                </c:pt>
                <c:pt idx="4">
                  <c:v>36.700000000000003</c:v>
                </c:pt>
                <c:pt idx="5">
                  <c:v>48</c:v>
                </c:pt>
                <c:pt idx="6">
                  <c:v>69.3</c:v>
                </c:pt>
                <c:pt idx="7">
                  <c:v>98.5</c:v>
                </c:pt>
                <c:pt idx="8">
                  <c:v>148</c:v>
                </c:pt>
                <c:pt idx="9">
                  <c:v>220</c:v>
                </c:pt>
                <c:pt idx="10">
                  <c:v>368</c:v>
                </c:pt>
                <c:pt idx="11">
                  <c:v>408</c:v>
                </c:pt>
                <c:pt idx="12">
                  <c:v>467</c:v>
                </c:pt>
                <c:pt idx="13">
                  <c:v>553</c:v>
                </c:pt>
                <c:pt idx="14">
                  <c:v>632</c:v>
                </c:pt>
                <c:pt idx="15">
                  <c:v>674</c:v>
                </c:pt>
                <c:pt idx="16">
                  <c:v>692</c:v>
                </c:pt>
                <c:pt idx="17">
                  <c:v>693</c:v>
                </c:pt>
                <c:pt idx="18">
                  <c:v>576</c:v>
                </c:pt>
                <c:pt idx="19">
                  <c:v>526</c:v>
                </c:pt>
                <c:pt idx="20">
                  <c:v>473</c:v>
                </c:pt>
                <c:pt idx="21">
                  <c:v>423</c:v>
                </c:pt>
                <c:pt idx="22">
                  <c:v>378</c:v>
                </c:pt>
                <c:pt idx="23">
                  <c:v>328</c:v>
                </c:pt>
                <c:pt idx="24">
                  <c:v>299</c:v>
                </c:pt>
                <c:pt idx="25">
                  <c:v>265</c:v>
                </c:pt>
                <c:pt idx="26">
                  <c:v>238</c:v>
                </c:pt>
                <c:pt idx="27">
                  <c:v>194</c:v>
                </c:pt>
                <c:pt idx="28">
                  <c:v>158</c:v>
                </c:pt>
                <c:pt idx="29">
                  <c:v>131</c:v>
                </c:pt>
                <c:pt idx="30">
                  <c:v>117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12192"/>
        <c:axId val="133518080"/>
      </c:lineChart>
      <c:catAx>
        <c:axId val="13351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5180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35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51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1983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данные'!$BN$91:$BN$116</c:f>
              <c:numCache>
                <c:formatCode>0.00</c:formatCode>
                <c:ptCount val="26"/>
                <c:pt idx="0">
                  <c:v>12.1</c:v>
                </c:pt>
                <c:pt idx="1">
                  <c:v>13</c:v>
                </c:pt>
                <c:pt idx="2">
                  <c:v>17.3</c:v>
                </c:pt>
                <c:pt idx="3">
                  <c:v>19.100000000000001</c:v>
                </c:pt>
                <c:pt idx="4">
                  <c:v>27</c:v>
                </c:pt>
                <c:pt idx="5">
                  <c:v>36.5</c:v>
                </c:pt>
                <c:pt idx="6">
                  <c:v>53.7</c:v>
                </c:pt>
                <c:pt idx="7">
                  <c:v>73.099999999999994</c:v>
                </c:pt>
                <c:pt idx="8">
                  <c:v>105</c:v>
                </c:pt>
                <c:pt idx="9">
                  <c:v>146</c:v>
                </c:pt>
                <c:pt idx="10">
                  <c:v>188</c:v>
                </c:pt>
                <c:pt idx="11">
                  <c:v>290</c:v>
                </c:pt>
                <c:pt idx="12">
                  <c:v>332</c:v>
                </c:pt>
                <c:pt idx="13">
                  <c:v>352</c:v>
                </c:pt>
                <c:pt idx="14">
                  <c:v>366</c:v>
                </c:pt>
                <c:pt idx="15">
                  <c:v>367</c:v>
                </c:pt>
                <c:pt idx="16">
                  <c:v>349</c:v>
                </c:pt>
                <c:pt idx="17">
                  <c:v>323</c:v>
                </c:pt>
                <c:pt idx="18">
                  <c:v>286</c:v>
                </c:pt>
                <c:pt idx="19">
                  <c:v>272</c:v>
                </c:pt>
                <c:pt idx="20">
                  <c:v>249</c:v>
                </c:pt>
                <c:pt idx="21">
                  <c:v>210</c:v>
                </c:pt>
                <c:pt idx="22">
                  <c:v>170</c:v>
                </c:pt>
                <c:pt idx="23">
                  <c:v>148</c:v>
                </c:pt>
                <c:pt idx="24">
                  <c:v>140</c:v>
                </c:pt>
                <c:pt idx="25">
                  <c:v>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34848"/>
        <c:axId val="133536384"/>
      </c:lineChart>
      <c:catAx>
        <c:axId val="1335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5363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35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53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1985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данные'!$BR$115:$BR$143</c:f>
              <c:numCache>
                <c:formatCode>0.00</c:formatCode>
                <c:ptCount val="29"/>
                <c:pt idx="0">
                  <c:v>37.4</c:v>
                </c:pt>
                <c:pt idx="1">
                  <c:v>34.9</c:v>
                </c:pt>
                <c:pt idx="2">
                  <c:v>39.1</c:v>
                </c:pt>
                <c:pt idx="3">
                  <c:v>43.2</c:v>
                </c:pt>
                <c:pt idx="4">
                  <c:v>53.4</c:v>
                </c:pt>
                <c:pt idx="5">
                  <c:v>72</c:v>
                </c:pt>
                <c:pt idx="6">
                  <c:v>92.2</c:v>
                </c:pt>
                <c:pt idx="7">
                  <c:v>130</c:v>
                </c:pt>
                <c:pt idx="8">
                  <c:v>207</c:v>
                </c:pt>
                <c:pt idx="9">
                  <c:v>353</c:v>
                </c:pt>
                <c:pt idx="10">
                  <c:v>484</c:v>
                </c:pt>
                <c:pt idx="11">
                  <c:v>697</c:v>
                </c:pt>
                <c:pt idx="12">
                  <c:v>780</c:v>
                </c:pt>
                <c:pt idx="13">
                  <c:v>915</c:v>
                </c:pt>
                <c:pt idx="14">
                  <c:v>975</c:v>
                </c:pt>
                <c:pt idx="15">
                  <c:v>970</c:v>
                </c:pt>
                <c:pt idx="16">
                  <c:v>910</c:v>
                </c:pt>
                <c:pt idx="17">
                  <c:v>810</c:v>
                </c:pt>
                <c:pt idx="18">
                  <c:v>693</c:v>
                </c:pt>
                <c:pt idx="19">
                  <c:v>560</c:v>
                </c:pt>
                <c:pt idx="20">
                  <c:v>442</c:v>
                </c:pt>
                <c:pt idx="21">
                  <c:v>373</c:v>
                </c:pt>
                <c:pt idx="22">
                  <c:v>322</c:v>
                </c:pt>
                <c:pt idx="23">
                  <c:v>285</c:v>
                </c:pt>
                <c:pt idx="24">
                  <c:v>255</c:v>
                </c:pt>
                <c:pt idx="25">
                  <c:v>240</c:v>
                </c:pt>
                <c:pt idx="26">
                  <c:v>237</c:v>
                </c:pt>
                <c:pt idx="27">
                  <c:v>237</c:v>
                </c:pt>
                <c:pt idx="28">
                  <c:v>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49056"/>
        <c:axId val="133722880"/>
      </c:lineChart>
      <c:catAx>
        <c:axId val="1335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7228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37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54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1980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данные'!$BB$109:$BB$139</c:f>
              <c:numCache>
                <c:formatCode>0.00</c:formatCode>
                <c:ptCount val="31"/>
                <c:pt idx="0">
                  <c:v>11.5</c:v>
                </c:pt>
                <c:pt idx="1">
                  <c:v>12</c:v>
                </c:pt>
                <c:pt idx="2">
                  <c:v>13.2</c:v>
                </c:pt>
                <c:pt idx="3">
                  <c:v>14.7</c:v>
                </c:pt>
                <c:pt idx="4">
                  <c:v>19.100000000000001</c:v>
                </c:pt>
                <c:pt idx="5">
                  <c:v>28.2</c:v>
                </c:pt>
                <c:pt idx="6">
                  <c:v>46.1</c:v>
                </c:pt>
                <c:pt idx="7">
                  <c:v>80</c:v>
                </c:pt>
                <c:pt idx="8">
                  <c:v>132</c:v>
                </c:pt>
                <c:pt idx="9">
                  <c:v>229</c:v>
                </c:pt>
                <c:pt idx="10">
                  <c:v>294</c:v>
                </c:pt>
                <c:pt idx="11">
                  <c:v>376</c:v>
                </c:pt>
                <c:pt idx="12">
                  <c:v>452</c:v>
                </c:pt>
                <c:pt idx="13">
                  <c:v>460</c:v>
                </c:pt>
                <c:pt idx="14">
                  <c:v>456</c:v>
                </c:pt>
                <c:pt idx="15">
                  <c:v>431</c:v>
                </c:pt>
                <c:pt idx="16">
                  <c:v>395</c:v>
                </c:pt>
                <c:pt idx="17">
                  <c:v>357</c:v>
                </c:pt>
                <c:pt idx="18">
                  <c:v>315</c:v>
                </c:pt>
                <c:pt idx="19">
                  <c:v>278</c:v>
                </c:pt>
                <c:pt idx="20">
                  <c:v>244</c:v>
                </c:pt>
                <c:pt idx="21">
                  <c:v>215</c:v>
                </c:pt>
                <c:pt idx="22">
                  <c:v>204</c:v>
                </c:pt>
                <c:pt idx="23">
                  <c:v>206</c:v>
                </c:pt>
                <c:pt idx="24">
                  <c:v>218</c:v>
                </c:pt>
                <c:pt idx="25">
                  <c:v>229</c:v>
                </c:pt>
                <c:pt idx="26">
                  <c:v>232</c:v>
                </c:pt>
                <c:pt idx="27">
                  <c:v>220</c:v>
                </c:pt>
                <c:pt idx="28">
                  <c:v>205</c:v>
                </c:pt>
                <c:pt idx="29">
                  <c:v>185</c:v>
                </c:pt>
                <c:pt idx="30">
                  <c:v>163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48224"/>
        <c:axId val="133749760"/>
      </c:lineChart>
      <c:catAx>
        <c:axId val="13374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7497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37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74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1956</c:v>
          </c:tx>
          <c:marker>
            <c:symbol val="none"/>
          </c:marker>
          <c:val>
            <c:numRef>
              <c:f>'Исходные данные'!$C$2:$C$153</c:f>
              <c:numCache>
                <c:formatCode>0</c:formatCode>
                <c:ptCount val="15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119</c:v>
                </c:pt>
                <c:pt idx="4">
                  <c:v>118</c:v>
                </c:pt>
                <c:pt idx="5">
                  <c:v>117</c:v>
                </c:pt>
                <c:pt idx="6">
                  <c:v>117</c:v>
                </c:pt>
                <c:pt idx="7">
                  <c:v>117</c:v>
                </c:pt>
                <c:pt idx="8">
                  <c:v>118</c:v>
                </c:pt>
                <c:pt idx="9">
                  <c:v>118</c:v>
                </c:pt>
                <c:pt idx="10">
                  <c:v>117</c:v>
                </c:pt>
                <c:pt idx="11">
                  <c:v>117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116</c:v>
                </c:pt>
                <c:pt idx="23">
                  <c:v>117</c:v>
                </c:pt>
                <c:pt idx="24">
                  <c:v>118</c:v>
                </c:pt>
                <c:pt idx="25">
                  <c:v>119</c:v>
                </c:pt>
                <c:pt idx="26">
                  <c:v>121</c:v>
                </c:pt>
                <c:pt idx="27">
                  <c:v>122</c:v>
                </c:pt>
                <c:pt idx="28">
                  <c:v>123</c:v>
                </c:pt>
                <c:pt idx="29">
                  <c:v>123</c:v>
                </c:pt>
                <c:pt idx="30">
                  <c:v>123</c:v>
                </c:pt>
                <c:pt idx="31">
                  <c:v>123</c:v>
                </c:pt>
                <c:pt idx="32">
                  <c:v>124</c:v>
                </c:pt>
                <c:pt idx="33">
                  <c:v>125</c:v>
                </c:pt>
                <c:pt idx="34">
                  <c:v>127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126</c:v>
                </c:pt>
                <c:pt idx="45">
                  <c:v>126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124</c:v>
                </c:pt>
                <c:pt idx="51">
                  <c:v>123</c:v>
                </c:pt>
                <c:pt idx="52">
                  <c:v>123</c:v>
                </c:pt>
                <c:pt idx="53">
                  <c:v>122</c:v>
                </c:pt>
                <c:pt idx="54">
                  <c:v>122</c:v>
                </c:pt>
                <c:pt idx="55">
                  <c:v>122</c:v>
                </c:pt>
                <c:pt idx="56">
                  <c:v>123</c:v>
                </c:pt>
                <c:pt idx="57">
                  <c:v>123</c:v>
                </c:pt>
                <c:pt idx="58">
                  <c:v>123</c:v>
                </c:pt>
                <c:pt idx="59">
                  <c:v>123</c:v>
                </c:pt>
                <c:pt idx="60">
                  <c:v>122</c:v>
                </c:pt>
                <c:pt idx="61">
                  <c:v>121</c:v>
                </c:pt>
                <c:pt idx="62">
                  <c:v>121</c:v>
                </c:pt>
                <c:pt idx="63">
                  <c:v>121</c:v>
                </c:pt>
                <c:pt idx="64">
                  <c:v>121</c:v>
                </c:pt>
                <c:pt idx="65">
                  <c:v>120</c:v>
                </c:pt>
                <c:pt idx="66">
                  <c:v>121</c:v>
                </c:pt>
                <c:pt idx="67">
                  <c:v>121</c:v>
                </c:pt>
                <c:pt idx="68">
                  <c:v>121</c:v>
                </c:pt>
                <c:pt idx="69">
                  <c:v>121</c:v>
                </c:pt>
                <c:pt idx="70">
                  <c:v>120</c:v>
                </c:pt>
                <c:pt idx="71">
                  <c:v>121</c:v>
                </c:pt>
                <c:pt idx="72">
                  <c:v>121</c:v>
                </c:pt>
                <c:pt idx="73">
                  <c:v>122</c:v>
                </c:pt>
                <c:pt idx="74">
                  <c:v>121</c:v>
                </c:pt>
                <c:pt idx="75">
                  <c:v>122</c:v>
                </c:pt>
                <c:pt idx="76">
                  <c:v>123</c:v>
                </c:pt>
                <c:pt idx="77">
                  <c:v>123</c:v>
                </c:pt>
                <c:pt idx="78">
                  <c:v>123</c:v>
                </c:pt>
                <c:pt idx="79">
                  <c:v>124</c:v>
                </c:pt>
                <c:pt idx="80">
                  <c:v>124</c:v>
                </c:pt>
                <c:pt idx="81">
                  <c:v>124</c:v>
                </c:pt>
                <c:pt idx="82">
                  <c:v>123</c:v>
                </c:pt>
                <c:pt idx="83">
                  <c:v>123</c:v>
                </c:pt>
                <c:pt idx="84">
                  <c:v>124</c:v>
                </c:pt>
                <c:pt idx="85">
                  <c:v>124</c:v>
                </c:pt>
                <c:pt idx="86">
                  <c:v>124</c:v>
                </c:pt>
                <c:pt idx="87">
                  <c:v>123</c:v>
                </c:pt>
                <c:pt idx="88">
                  <c:v>123</c:v>
                </c:pt>
                <c:pt idx="89">
                  <c:v>124</c:v>
                </c:pt>
                <c:pt idx="90">
                  <c:v>124</c:v>
                </c:pt>
                <c:pt idx="91">
                  <c:v>125</c:v>
                </c:pt>
                <c:pt idx="92">
                  <c:v>125</c:v>
                </c:pt>
                <c:pt idx="93">
                  <c:v>124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128</c:v>
                </c:pt>
                <c:pt idx="98">
                  <c:v>128</c:v>
                </c:pt>
                <c:pt idx="99">
                  <c:v>130</c:v>
                </c:pt>
                <c:pt idx="100">
                  <c:v>133</c:v>
                </c:pt>
                <c:pt idx="101">
                  <c:v>138</c:v>
                </c:pt>
                <c:pt idx="102">
                  <c:v>142</c:v>
                </c:pt>
                <c:pt idx="103">
                  <c:v>146</c:v>
                </c:pt>
                <c:pt idx="104">
                  <c:v>166</c:v>
                </c:pt>
                <c:pt idx="105">
                  <c:v>192</c:v>
                </c:pt>
                <c:pt idx="106">
                  <c:v>210</c:v>
                </c:pt>
                <c:pt idx="107">
                  <c:v>216</c:v>
                </c:pt>
                <c:pt idx="108">
                  <c:v>212</c:v>
                </c:pt>
                <c:pt idx="109">
                  <c:v>204</c:v>
                </c:pt>
                <c:pt idx="110">
                  <c:v>196</c:v>
                </c:pt>
                <c:pt idx="111">
                  <c:v>194</c:v>
                </c:pt>
                <c:pt idx="112">
                  <c:v>201</c:v>
                </c:pt>
                <c:pt idx="113">
                  <c:v>216</c:v>
                </c:pt>
                <c:pt idx="114">
                  <c:v>236</c:v>
                </c:pt>
                <c:pt idx="115">
                  <c:v>257</c:v>
                </c:pt>
                <c:pt idx="116">
                  <c:v>274</c:v>
                </c:pt>
                <c:pt idx="117">
                  <c:v>290</c:v>
                </c:pt>
                <c:pt idx="118">
                  <c:v>305</c:v>
                </c:pt>
                <c:pt idx="119">
                  <c:v>325</c:v>
                </c:pt>
                <c:pt idx="120">
                  <c:v>354</c:v>
                </c:pt>
                <c:pt idx="121">
                  <c:v>384</c:v>
                </c:pt>
                <c:pt idx="122">
                  <c:v>407</c:v>
                </c:pt>
                <c:pt idx="123">
                  <c:v>418</c:v>
                </c:pt>
                <c:pt idx="124">
                  <c:v>431</c:v>
                </c:pt>
                <c:pt idx="125">
                  <c:v>442</c:v>
                </c:pt>
                <c:pt idx="126">
                  <c:v>451</c:v>
                </c:pt>
                <c:pt idx="127">
                  <c:v>458</c:v>
                </c:pt>
                <c:pt idx="128">
                  <c:v>468</c:v>
                </c:pt>
                <c:pt idx="129">
                  <c:v>484</c:v>
                </c:pt>
                <c:pt idx="130">
                  <c:v>507</c:v>
                </c:pt>
                <c:pt idx="131">
                  <c:v>532</c:v>
                </c:pt>
                <c:pt idx="132">
                  <c:v>553</c:v>
                </c:pt>
                <c:pt idx="133">
                  <c:v>568</c:v>
                </c:pt>
                <c:pt idx="134">
                  <c:v>575</c:v>
                </c:pt>
                <c:pt idx="135">
                  <c:v>577</c:v>
                </c:pt>
                <c:pt idx="136">
                  <c:v>576</c:v>
                </c:pt>
                <c:pt idx="137">
                  <c:v>571</c:v>
                </c:pt>
                <c:pt idx="138">
                  <c:v>559</c:v>
                </c:pt>
                <c:pt idx="139">
                  <c:v>540</c:v>
                </c:pt>
                <c:pt idx="140">
                  <c:v>516</c:v>
                </c:pt>
                <c:pt idx="141">
                  <c:v>479</c:v>
                </c:pt>
                <c:pt idx="142">
                  <c:v>434</c:v>
                </c:pt>
                <c:pt idx="143">
                  <c:v>385</c:v>
                </c:pt>
                <c:pt idx="144">
                  <c:v>342</c:v>
                </c:pt>
                <c:pt idx="145">
                  <c:v>297</c:v>
                </c:pt>
                <c:pt idx="146">
                  <c:v>282</c:v>
                </c:pt>
                <c:pt idx="147">
                  <c:v>276</c:v>
                </c:pt>
                <c:pt idx="148">
                  <c:v>278</c:v>
                </c:pt>
                <c:pt idx="149">
                  <c:v>276</c:v>
                </c:pt>
                <c:pt idx="150">
                  <c:v>264</c:v>
                </c:pt>
                <c:pt idx="151">
                  <c:v>252</c:v>
                </c:pt>
              </c:numCache>
            </c:numRef>
          </c:val>
          <c:smooth val="0"/>
        </c:ser>
        <c:ser>
          <c:idx val="1"/>
          <c:order val="1"/>
          <c:tx>
            <c:v>1975</c:v>
          </c:tx>
          <c:marker>
            <c:symbol val="none"/>
          </c:marker>
          <c:val>
            <c:numRef>
              <c:f>'Исходные данные'!$AQ$2:$AQ$152</c:f>
              <c:numCache>
                <c:formatCode>0</c:formatCode>
                <c:ptCount val="151"/>
                <c:pt idx="0">
                  <c:v>191</c:v>
                </c:pt>
                <c:pt idx="1">
                  <c:v>192</c:v>
                </c:pt>
                <c:pt idx="2">
                  <c:v>192</c:v>
                </c:pt>
                <c:pt idx="3">
                  <c:v>194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200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202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202</c:v>
                </c:pt>
                <c:pt idx="20">
                  <c:v>202</c:v>
                </c:pt>
                <c:pt idx="21">
                  <c:v>202</c:v>
                </c:pt>
                <c:pt idx="22">
                  <c:v>202</c:v>
                </c:pt>
                <c:pt idx="23">
                  <c:v>201</c:v>
                </c:pt>
                <c:pt idx="24">
                  <c:v>201</c:v>
                </c:pt>
                <c:pt idx="25">
                  <c:v>202</c:v>
                </c:pt>
                <c:pt idx="26">
                  <c:v>202</c:v>
                </c:pt>
                <c:pt idx="27">
                  <c:v>202</c:v>
                </c:pt>
                <c:pt idx="28">
                  <c:v>203</c:v>
                </c:pt>
                <c:pt idx="29">
                  <c:v>203</c:v>
                </c:pt>
                <c:pt idx="30">
                  <c:v>204</c:v>
                </c:pt>
                <c:pt idx="31">
                  <c:v>204</c:v>
                </c:pt>
                <c:pt idx="32">
                  <c:v>204</c:v>
                </c:pt>
                <c:pt idx="33">
                  <c:v>205</c:v>
                </c:pt>
                <c:pt idx="34">
                  <c:v>206</c:v>
                </c:pt>
                <c:pt idx="35">
                  <c:v>206</c:v>
                </c:pt>
                <c:pt idx="36">
                  <c:v>208</c:v>
                </c:pt>
                <c:pt idx="37">
                  <c:v>210</c:v>
                </c:pt>
                <c:pt idx="38">
                  <c:v>212</c:v>
                </c:pt>
                <c:pt idx="39">
                  <c:v>214</c:v>
                </c:pt>
                <c:pt idx="40">
                  <c:v>214</c:v>
                </c:pt>
                <c:pt idx="41">
                  <c:v>215</c:v>
                </c:pt>
                <c:pt idx="42">
                  <c:v>215</c:v>
                </c:pt>
                <c:pt idx="43">
                  <c:v>215</c:v>
                </c:pt>
                <c:pt idx="44">
                  <c:v>215</c:v>
                </c:pt>
                <c:pt idx="45">
                  <c:v>215</c:v>
                </c:pt>
                <c:pt idx="46">
                  <c:v>215</c:v>
                </c:pt>
                <c:pt idx="47">
                  <c:v>214</c:v>
                </c:pt>
                <c:pt idx="48">
                  <c:v>214</c:v>
                </c:pt>
                <c:pt idx="49">
                  <c:v>214</c:v>
                </c:pt>
                <c:pt idx="50">
                  <c:v>214</c:v>
                </c:pt>
                <c:pt idx="51">
                  <c:v>213</c:v>
                </c:pt>
                <c:pt idx="52">
                  <c:v>212</c:v>
                </c:pt>
                <c:pt idx="53">
                  <c:v>212</c:v>
                </c:pt>
                <c:pt idx="54">
                  <c:v>212</c:v>
                </c:pt>
                <c:pt idx="55">
                  <c:v>212</c:v>
                </c:pt>
                <c:pt idx="56">
                  <c:v>211</c:v>
                </c:pt>
                <c:pt idx="57">
                  <c:v>211</c:v>
                </c:pt>
                <c:pt idx="58">
                  <c:v>211</c:v>
                </c:pt>
                <c:pt idx="59">
                  <c:v>211</c:v>
                </c:pt>
                <c:pt idx="60">
                  <c:v>211</c:v>
                </c:pt>
                <c:pt idx="61">
                  <c:v>211</c:v>
                </c:pt>
                <c:pt idx="62">
                  <c:v>211</c:v>
                </c:pt>
                <c:pt idx="63">
                  <c:v>212</c:v>
                </c:pt>
                <c:pt idx="64">
                  <c:v>212</c:v>
                </c:pt>
                <c:pt idx="65">
                  <c:v>213</c:v>
                </c:pt>
                <c:pt idx="66">
                  <c:v>213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215</c:v>
                </c:pt>
                <c:pt idx="71">
                  <c:v>215</c:v>
                </c:pt>
                <c:pt idx="72">
                  <c:v>215</c:v>
                </c:pt>
                <c:pt idx="73">
                  <c:v>216</c:v>
                </c:pt>
                <c:pt idx="74">
                  <c:v>216</c:v>
                </c:pt>
                <c:pt idx="75">
                  <c:v>216</c:v>
                </c:pt>
                <c:pt idx="76">
                  <c:v>217</c:v>
                </c:pt>
                <c:pt idx="77">
                  <c:v>217</c:v>
                </c:pt>
                <c:pt idx="78">
                  <c:v>218</c:v>
                </c:pt>
                <c:pt idx="79">
                  <c:v>219</c:v>
                </c:pt>
                <c:pt idx="80">
                  <c:v>220</c:v>
                </c:pt>
                <c:pt idx="81">
                  <c:v>220</c:v>
                </c:pt>
                <c:pt idx="82">
                  <c:v>220</c:v>
                </c:pt>
                <c:pt idx="83">
                  <c:v>220</c:v>
                </c:pt>
                <c:pt idx="84">
                  <c:v>220</c:v>
                </c:pt>
                <c:pt idx="85">
                  <c:v>219</c:v>
                </c:pt>
                <c:pt idx="86">
                  <c:v>219</c:v>
                </c:pt>
                <c:pt idx="87">
                  <c:v>219</c:v>
                </c:pt>
                <c:pt idx="88">
                  <c:v>220</c:v>
                </c:pt>
                <c:pt idx="89">
                  <c:v>220</c:v>
                </c:pt>
                <c:pt idx="90">
                  <c:v>220</c:v>
                </c:pt>
                <c:pt idx="91">
                  <c:v>223</c:v>
                </c:pt>
                <c:pt idx="92">
                  <c:v>226</c:v>
                </c:pt>
                <c:pt idx="93">
                  <c:v>228</c:v>
                </c:pt>
                <c:pt idx="94">
                  <c:v>233</c:v>
                </c:pt>
                <c:pt idx="95">
                  <c:v>250</c:v>
                </c:pt>
                <c:pt idx="96">
                  <c:v>276</c:v>
                </c:pt>
                <c:pt idx="97">
                  <c:v>309</c:v>
                </c:pt>
                <c:pt idx="98">
                  <c:v>340</c:v>
                </c:pt>
                <c:pt idx="99">
                  <c:v>369</c:v>
                </c:pt>
                <c:pt idx="100">
                  <c:v>391</c:v>
                </c:pt>
                <c:pt idx="101">
                  <c:v>419</c:v>
                </c:pt>
                <c:pt idx="102">
                  <c:v>450</c:v>
                </c:pt>
                <c:pt idx="103">
                  <c:v>489</c:v>
                </c:pt>
                <c:pt idx="104">
                  <c:v>510</c:v>
                </c:pt>
                <c:pt idx="105">
                  <c:v>526</c:v>
                </c:pt>
                <c:pt idx="106">
                  <c:v>533</c:v>
                </c:pt>
                <c:pt idx="107">
                  <c:v>535</c:v>
                </c:pt>
                <c:pt idx="108">
                  <c:v>530</c:v>
                </c:pt>
                <c:pt idx="109">
                  <c:v>520</c:v>
                </c:pt>
                <c:pt idx="110">
                  <c:v>506</c:v>
                </c:pt>
                <c:pt idx="111">
                  <c:v>487</c:v>
                </c:pt>
                <c:pt idx="112">
                  <c:v>458</c:v>
                </c:pt>
                <c:pt idx="113">
                  <c:v>423</c:v>
                </c:pt>
                <c:pt idx="114">
                  <c:v>383</c:v>
                </c:pt>
                <c:pt idx="115">
                  <c:v>352</c:v>
                </c:pt>
                <c:pt idx="116">
                  <c:v>324</c:v>
                </c:pt>
                <c:pt idx="117">
                  <c:v>306</c:v>
                </c:pt>
                <c:pt idx="118">
                  <c:v>294</c:v>
                </c:pt>
                <c:pt idx="119">
                  <c:v>290</c:v>
                </c:pt>
                <c:pt idx="120">
                  <c:v>295</c:v>
                </c:pt>
                <c:pt idx="121">
                  <c:v>306</c:v>
                </c:pt>
                <c:pt idx="122">
                  <c:v>313</c:v>
                </c:pt>
                <c:pt idx="123">
                  <c:v>315</c:v>
                </c:pt>
                <c:pt idx="124">
                  <c:v>311</c:v>
                </c:pt>
                <c:pt idx="125">
                  <c:v>301</c:v>
                </c:pt>
                <c:pt idx="126">
                  <c:v>288</c:v>
                </c:pt>
                <c:pt idx="127">
                  <c:v>279</c:v>
                </c:pt>
                <c:pt idx="128">
                  <c:v>270</c:v>
                </c:pt>
                <c:pt idx="129">
                  <c:v>256</c:v>
                </c:pt>
                <c:pt idx="130">
                  <c:v>247</c:v>
                </c:pt>
                <c:pt idx="131">
                  <c:v>239</c:v>
                </c:pt>
                <c:pt idx="132">
                  <c:v>237</c:v>
                </c:pt>
                <c:pt idx="133">
                  <c:v>232</c:v>
                </c:pt>
                <c:pt idx="134">
                  <c:v>218</c:v>
                </c:pt>
                <c:pt idx="135">
                  <c:v>224</c:v>
                </c:pt>
                <c:pt idx="136">
                  <c:v>232</c:v>
                </c:pt>
                <c:pt idx="137">
                  <c:v>228</c:v>
                </c:pt>
                <c:pt idx="138">
                  <c:v>222</c:v>
                </c:pt>
                <c:pt idx="139">
                  <c:v>214</c:v>
                </c:pt>
                <c:pt idx="140">
                  <c:v>206</c:v>
                </c:pt>
                <c:pt idx="141">
                  <c:v>216</c:v>
                </c:pt>
                <c:pt idx="142">
                  <c:v>242</c:v>
                </c:pt>
                <c:pt idx="143">
                  <c:v>242</c:v>
                </c:pt>
                <c:pt idx="144">
                  <c:v>230</c:v>
                </c:pt>
                <c:pt idx="145">
                  <c:v>224</c:v>
                </c:pt>
                <c:pt idx="146">
                  <c:v>234</c:v>
                </c:pt>
                <c:pt idx="147">
                  <c:v>219</c:v>
                </c:pt>
                <c:pt idx="148">
                  <c:v>208</c:v>
                </c:pt>
                <c:pt idx="149">
                  <c:v>211</c:v>
                </c:pt>
                <c:pt idx="150">
                  <c:v>214</c:v>
                </c:pt>
              </c:numCache>
            </c:numRef>
          </c:val>
          <c:smooth val="0"/>
        </c:ser>
        <c:ser>
          <c:idx val="2"/>
          <c:order val="2"/>
          <c:tx>
            <c:v>1972</c:v>
          </c:tx>
          <c:marker>
            <c:symbol val="none"/>
          </c:marker>
          <c:val>
            <c:numRef>
              <c:f>'Исходные данные'!$AI$2:$AI$153</c:f>
              <c:numCache>
                <c:formatCode>0</c:formatCode>
                <c:ptCount val="152"/>
                <c:pt idx="0">
                  <c:v>264</c:v>
                </c:pt>
                <c:pt idx="1">
                  <c:v>262</c:v>
                </c:pt>
                <c:pt idx="2">
                  <c:v>262</c:v>
                </c:pt>
                <c:pt idx="3">
                  <c:v>262</c:v>
                </c:pt>
                <c:pt idx="4">
                  <c:v>261</c:v>
                </c:pt>
                <c:pt idx="5">
                  <c:v>260</c:v>
                </c:pt>
                <c:pt idx="6">
                  <c:v>258</c:v>
                </c:pt>
                <c:pt idx="7">
                  <c:v>258</c:v>
                </c:pt>
                <c:pt idx="8">
                  <c:v>256</c:v>
                </c:pt>
                <c:pt idx="9">
                  <c:v>255</c:v>
                </c:pt>
                <c:pt idx="10">
                  <c:v>254</c:v>
                </c:pt>
                <c:pt idx="11">
                  <c:v>252</c:v>
                </c:pt>
                <c:pt idx="12">
                  <c:v>252</c:v>
                </c:pt>
                <c:pt idx="13">
                  <c:v>251</c:v>
                </c:pt>
                <c:pt idx="14">
                  <c:v>250</c:v>
                </c:pt>
                <c:pt idx="15">
                  <c:v>250</c:v>
                </c:pt>
                <c:pt idx="16">
                  <c:v>251</c:v>
                </c:pt>
                <c:pt idx="17">
                  <c:v>251</c:v>
                </c:pt>
                <c:pt idx="18">
                  <c:v>250</c:v>
                </c:pt>
                <c:pt idx="19">
                  <c:v>249</c:v>
                </c:pt>
                <c:pt idx="20">
                  <c:v>249</c:v>
                </c:pt>
                <c:pt idx="21">
                  <c:v>248</c:v>
                </c:pt>
                <c:pt idx="22">
                  <c:v>248</c:v>
                </c:pt>
                <c:pt idx="23">
                  <c:v>248</c:v>
                </c:pt>
                <c:pt idx="24">
                  <c:v>248</c:v>
                </c:pt>
                <c:pt idx="25">
                  <c:v>247</c:v>
                </c:pt>
                <c:pt idx="26">
                  <c:v>246</c:v>
                </c:pt>
                <c:pt idx="27">
                  <c:v>244</c:v>
                </c:pt>
                <c:pt idx="28">
                  <c:v>244</c:v>
                </c:pt>
                <c:pt idx="29">
                  <c:v>242</c:v>
                </c:pt>
                <c:pt idx="30">
                  <c:v>241</c:v>
                </c:pt>
                <c:pt idx="31">
                  <c:v>240</c:v>
                </c:pt>
                <c:pt idx="32">
                  <c:v>238</c:v>
                </c:pt>
                <c:pt idx="33">
                  <c:v>236</c:v>
                </c:pt>
                <c:pt idx="34">
                  <c:v>234</c:v>
                </c:pt>
                <c:pt idx="35">
                  <c:v>232</c:v>
                </c:pt>
                <c:pt idx="36">
                  <c:v>232</c:v>
                </c:pt>
                <c:pt idx="37">
                  <c:v>231</c:v>
                </c:pt>
                <c:pt idx="38">
                  <c:v>232</c:v>
                </c:pt>
                <c:pt idx="39">
                  <c:v>232</c:v>
                </c:pt>
                <c:pt idx="40">
                  <c:v>232</c:v>
                </c:pt>
                <c:pt idx="41">
                  <c:v>232</c:v>
                </c:pt>
                <c:pt idx="42">
                  <c:v>232</c:v>
                </c:pt>
                <c:pt idx="43">
                  <c:v>232</c:v>
                </c:pt>
                <c:pt idx="44">
                  <c:v>231</c:v>
                </c:pt>
                <c:pt idx="45">
                  <c:v>231</c:v>
                </c:pt>
                <c:pt idx="46">
                  <c:v>231</c:v>
                </c:pt>
                <c:pt idx="47">
                  <c:v>231</c:v>
                </c:pt>
                <c:pt idx="48">
                  <c:v>230</c:v>
                </c:pt>
                <c:pt idx="49">
                  <c:v>230</c:v>
                </c:pt>
                <c:pt idx="50">
                  <c:v>230</c:v>
                </c:pt>
                <c:pt idx="51">
                  <c:v>230</c:v>
                </c:pt>
                <c:pt idx="52">
                  <c:v>230</c:v>
                </c:pt>
                <c:pt idx="53">
                  <c:v>230</c:v>
                </c:pt>
                <c:pt idx="54">
                  <c:v>230</c:v>
                </c:pt>
                <c:pt idx="55">
                  <c:v>231</c:v>
                </c:pt>
                <c:pt idx="56">
                  <c:v>231</c:v>
                </c:pt>
                <c:pt idx="57">
                  <c:v>231</c:v>
                </c:pt>
                <c:pt idx="58">
                  <c:v>231</c:v>
                </c:pt>
                <c:pt idx="59">
                  <c:v>231</c:v>
                </c:pt>
                <c:pt idx="60">
                  <c:v>230</c:v>
                </c:pt>
                <c:pt idx="61">
                  <c:v>230</c:v>
                </c:pt>
                <c:pt idx="62">
                  <c:v>230</c:v>
                </c:pt>
                <c:pt idx="63">
                  <c:v>230</c:v>
                </c:pt>
                <c:pt idx="64">
                  <c:v>230</c:v>
                </c:pt>
                <c:pt idx="65">
                  <c:v>230</c:v>
                </c:pt>
                <c:pt idx="66">
                  <c:v>229</c:v>
                </c:pt>
                <c:pt idx="67">
                  <c:v>229</c:v>
                </c:pt>
                <c:pt idx="68">
                  <c:v>229</c:v>
                </c:pt>
                <c:pt idx="69">
                  <c:v>228</c:v>
                </c:pt>
                <c:pt idx="70">
                  <c:v>229</c:v>
                </c:pt>
                <c:pt idx="71">
                  <c:v>229</c:v>
                </c:pt>
                <c:pt idx="72">
                  <c:v>229</c:v>
                </c:pt>
                <c:pt idx="73">
                  <c:v>228</c:v>
                </c:pt>
                <c:pt idx="74">
                  <c:v>228</c:v>
                </c:pt>
                <c:pt idx="75">
                  <c:v>228</c:v>
                </c:pt>
                <c:pt idx="76">
                  <c:v>228</c:v>
                </c:pt>
                <c:pt idx="77">
                  <c:v>228</c:v>
                </c:pt>
                <c:pt idx="78">
                  <c:v>228</c:v>
                </c:pt>
                <c:pt idx="79">
                  <c:v>228</c:v>
                </c:pt>
                <c:pt idx="80">
                  <c:v>227</c:v>
                </c:pt>
                <c:pt idx="81">
                  <c:v>226</c:v>
                </c:pt>
                <c:pt idx="82">
                  <c:v>226</c:v>
                </c:pt>
                <c:pt idx="83">
                  <c:v>226</c:v>
                </c:pt>
                <c:pt idx="84">
                  <c:v>226</c:v>
                </c:pt>
                <c:pt idx="85">
                  <c:v>226</c:v>
                </c:pt>
                <c:pt idx="86">
                  <c:v>226</c:v>
                </c:pt>
                <c:pt idx="87">
                  <c:v>227</c:v>
                </c:pt>
                <c:pt idx="88">
                  <c:v>228</c:v>
                </c:pt>
                <c:pt idx="89">
                  <c:v>228</c:v>
                </c:pt>
                <c:pt idx="90">
                  <c:v>228</c:v>
                </c:pt>
                <c:pt idx="91">
                  <c:v>228</c:v>
                </c:pt>
                <c:pt idx="92">
                  <c:v>230</c:v>
                </c:pt>
                <c:pt idx="93">
                  <c:v>233</c:v>
                </c:pt>
                <c:pt idx="94">
                  <c:v>236</c:v>
                </c:pt>
                <c:pt idx="95">
                  <c:v>239</c:v>
                </c:pt>
                <c:pt idx="96">
                  <c:v>241</c:v>
                </c:pt>
                <c:pt idx="97">
                  <c:v>242</c:v>
                </c:pt>
                <c:pt idx="98">
                  <c:v>244</c:v>
                </c:pt>
                <c:pt idx="99">
                  <c:v>246</c:v>
                </c:pt>
                <c:pt idx="100">
                  <c:v>248</c:v>
                </c:pt>
                <c:pt idx="101">
                  <c:v>250</c:v>
                </c:pt>
                <c:pt idx="102">
                  <c:v>251</c:v>
                </c:pt>
                <c:pt idx="103">
                  <c:v>254</c:v>
                </c:pt>
                <c:pt idx="104">
                  <c:v>258</c:v>
                </c:pt>
                <c:pt idx="105">
                  <c:v>268</c:v>
                </c:pt>
                <c:pt idx="106">
                  <c:v>279</c:v>
                </c:pt>
                <c:pt idx="107">
                  <c:v>289</c:v>
                </c:pt>
                <c:pt idx="108">
                  <c:v>303</c:v>
                </c:pt>
                <c:pt idx="109">
                  <c:v>324</c:v>
                </c:pt>
                <c:pt idx="110">
                  <c:v>352</c:v>
                </c:pt>
                <c:pt idx="111">
                  <c:v>384</c:v>
                </c:pt>
                <c:pt idx="112">
                  <c:v>415</c:v>
                </c:pt>
                <c:pt idx="113">
                  <c:v>444</c:v>
                </c:pt>
                <c:pt idx="114">
                  <c:v>482</c:v>
                </c:pt>
                <c:pt idx="115">
                  <c:v>555</c:v>
                </c:pt>
                <c:pt idx="116">
                  <c:v>563</c:v>
                </c:pt>
                <c:pt idx="117">
                  <c:v>582</c:v>
                </c:pt>
                <c:pt idx="118">
                  <c:v>605</c:v>
                </c:pt>
                <c:pt idx="119">
                  <c:v>627</c:v>
                </c:pt>
                <c:pt idx="120">
                  <c:v>639</c:v>
                </c:pt>
                <c:pt idx="121">
                  <c:v>648</c:v>
                </c:pt>
                <c:pt idx="122">
                  <c:v>650</c:v>
                </c:pt>
                <c:pt idx="123">
                  <c:v>647</c:v>
                </c:pt>
                <c:pt idx="124">
                  <c:v>640</c:v>
                </c:pt>
                <c:pt idx="125">
                  <c:v>629</c:v>
                </c:pt>
                <c:pt idx="126">
                  <c:v>614</c:v>
                </c:pt>
                <c:pt idx="127">
                  <c:v>596</c:v>
                </c:pt>
                <c:pt idx="128">
                  <c:v>575</c:v>
                </c:pt>
                <c:pt idx="129">
                  <c:v>552</c:v>
                </c:pt>
                <c:pt idx="130">
                  <c:v>529</c:v>
                </c:pt>
                <c:pt idx="131">
                  <c:v>508</c:v>
                </c:pt>
                <c:pt idx="132">
                  <c:v>487</c:v>
                </c:pt>
                <c:pt idx="133">
                  <c:v>472</c:v>
                </c:pt>
                <c:pt idx="134">
                  <c:v>462</c:v>
                </c:pt>
                <c:pt idx="135">
                  <c:v>456</c:v>
                </c:pt>
                <c:pt idx="136">
                  <c:v>462</c:v>
                </c:pt>
                <c:pt idx="137">
                  <c:v>469</c:v>
                </c:pt>
                <c:pt idx="138">
                  <c:v>475</c:v>
                </c:pt>
                <c:pt idx="139">
                  <c:v>482</c:v>
                </c:pt>
                <c:pt idx="140">
                  <c:v>495</c:v>
                </c:pt>
                <c:pt idx="141">
                  <c:v>509</c:v>
                </c:pt>
                <c:pt idx="142">
                  <c:v>508</c:v>
                </c:pt>
                <c:pt idx="143">
                  <c:v>499</c:v>
                </c:pt>
                <c:pt idx="144">
                  <c:v>489</c:v>
                </c:pt>
                <c:pt idx="145">
                  <c:v>477</c:v>
                </c:pt>
                <c:pt idx="146">
                  <c:v>462</c:v>
                </c:pt>
                <c:pt idx="147">
                  <c:v>452</c:v>
                </c:pt>
                <c:pt idx="148">
                  <c:v>437</c:v>
                </c:pt>
                <c:pt idx="149">
                  <c:v>434</c:v>
                </c:pt>
                <c:pt idx="150">
                  <c:v>427</c:v>
                </c:pt>
                <c:pt idx="151">
                  <c:v>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7344"/>
        <c:axId val="133659264"/>
      </c:lineChart>
      <c:catAx>
        <c:axId val="13365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</a:t>
                </a:r>
                <a:r>
                  <a:rPr lang="ru-RU" baseline="0"/>
                  <a:t> дня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3365926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336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 algn="ctr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H, 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см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336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ru-RU" sz="1200" b="1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1957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данные'!$F$113:$F$146</c:f>
              <c:numCache>
                <c:formatCode>0.0</c:formatCode>
                <c:ptCount val="34"/>
                <c:pt idx="0">
                  <c:v>16.600000000000001</c:v>
                </c:pt>
                <c:pt idx="1">
                  <c:v>18.600000000000001</c:v>
                </c:pt>
                <c:pt idx="2">
                  <c:v>22.3</c:v>
                </c:pt>
                <c:pt idx="3">
                  <c:v>30.7</c:v>
                </c:pt>
                <c:pt idx="4">
                  <c:v>44.5</c:v>
                </c:pt>
                <c:pt idx="5">
                  <c:v>73.2</c:v>
                </c:pt>
                <c:pt idx="6">
                  <c:v>114</c:v>
                </c:pt>
                <c:pt idx="7">
                  <c:v>172</c:v>
                </c:pt>
                <c:pt idx="8">
                  <c:v>241</c:v>
                </c:pt>
                <c:pt idx="9">
                  <c:v>306</c:v>
                </c:pt>
                <c:pt idx="10">
                  <c:v>375</c:v>
                </c:pt>
                <c:pt idx="11">
                  <c:v>477</c:v>
                </c:pt>
                <c:pt idx="12">
                  <c:v>562</c:v>
                </c:pt>
                <c:pt idx="13">
                  <c:v>617</c:v>
                </c:pt>
                <c:pt idx="14">
                  <c:v>631</c:v>
                </c:pt>
                <c:pt idx="15">
                  <c:v>589</c:v>
                </c:pt>
                <c:pt idx="16">
                  <c:v>561</c:v>
                </c:pt>
                <c:pt idx="17">
                  <c:v>521</c:v>
                </c:pt>
                <c:pt idx="18">
                  <c:v>484</c:v>
                </c:pt>
                <c:pt idx="19">
                  <c:v>452</c:v>
                </c:pt>
                <c:pt idx="20">
                  <c:v>419</c:v>
                </c:pt>
                <c:pt idx="21">
                  <c:v>390</c:v>
                </c:pt>
                <c:pt idx="22">
                  <c:v>362</c:v>
                </c:pt>
                <c:pt idx="23">
                  <c:v>334</c:v>
                </c:pt>
                <c:pt idx="24">
                  <c:v>303</c:v>
                </c:pt>
                <c:pt idx="25">
                  <c:v>266</c:v>
                </c:pt>
                <c:pt idx="26">
                  <c:v>220</c:v>
                </c:pt>
                <c:pt idx="27">
                  <c:v>181</c:v>
                </c:pt>
                <c:pt idx="28">
                  <c:v>145</c:v>
                </c:pt>
                <c:pt idx="29">
                  <c:v>122</c:v>
                </c:pt>
                <c:pt idx="30">
                  <c:v>106</c:v>
                </c:pt>
                <c:pt idx="31">
                  <c:v>94.6</c:v>
                </c:pt>
                <c:pt idx="32">
                  <c:v>88.6</c:v>
                </c:pt>
                <c:pt idx="33">
                  <c:v>83.7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85632"/>
        <c:axId val="130087168"/>
      </c:lineChart>
      <c:catAx>
        <c:axId val="1300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871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00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 реальное</c:v>
          </c:tx>
          <c:invertIfNegative val="0"/>
          <c:val>
            <c:numRef>
              <c:f>'Один прогноз'!$B$2:$B$40</c:f>
              <c:numCache>
                <c:formatCode>0.0000</c:formatCode>
                <c:ptCount val="39"/>
                <c:pt idx="0">
                  <c:v>104</c:v>
                </c:pt>
                <c:pt idx="1">
                  <c:v>184</c:v>
                </c:pt>
                <c:pt idx="2">
                  <c:v>272</c:v>
                </c:pt>
                <c:pt idx="3">
                  <c:v>314</c:v>
                </c:pt>
                <c:pt idx="4">
                  <c:v>383</c:v>
                </c:pt>
                <c:pt idx="5">
                  <c:v>407</c:v>
                </c:pt>
                <c:pt idx="6">
                  <c:v>370</c:v>
                </c:pt>
                <c:pt idx="7">
                  <c:v>346</c:v>
                </c:pt>
                <c:pt idx="8">
                  <c:v>127</c:v>
                </c:pt>
                <c:pt idx="9">
                  <c:v>93</c:v>
                </c:pt>
                <c:pt idx="10">
                  <c:v>138</c:v>
                </c:pt>
                <c:pt idx="11">
                  <c:v>181.99999999999997</c:v>
                </c:pt>
                <c:pt idx="12">
                  <c:v>292</c:v>
                </c:pt>
                <c:pt idx="13">
                  <c:v>560</c:v>
                </c:pt>
                <c:pt idx="14">
                  <c:v>456</c:v>
                </c:pt>
                <c:pt idx="15">
                  <c:v>416</c:v>
                </c:pt>
                <c:pt idx="16">
                  <c:v>204</c:v>
                </c:pt>
                <c:pt idx="17">
                  <c:v>102</c:v>
                </c:pt>
                <c:pt idx="18">
                  <c:v>27</c:v>
                </c:pt>
                <c:pt idx="19">
                  <c:v>118</c:v>
                </c:pt>
                <c:pt idx="20">
                  <c:v>246</c:v>
                </c:pt>
                <c:pt idx="21">
                  <c:v>265</c:v>
                </c:pt>
                <c:pt idx="22">
                  <c:v>434</c:v>
                </c:pt>
                <c:pt idx="23">
                  <c:v>434</c:v>
                </c:pt>
                <c:pt idx="24">
                  <c:v>314</c:v>
                </c:pt>
                <c:pt idx="25">
                  <c:v>206</c:v>
                </c:pt>
                <c:pt idx="26">
                  <c:v>304</c:v>
                </c:pt>
                <c:pt idx="27">
                  <c:v>318</c:v>
                </c:pt>
                <c:pt idx="28">
                  <c:v>386</c:v>
                </c:pt>
                <c:pt idx="29">
                  <c:v>257</c:v>
                </c:pt>
                <c:pt idx="30">
                  <c:v>224</c:v>
                </c:pt>
                <c:pt idx="31">
                  <c:v>171.99999999999997</c:v>
                </c:pt>
                <c:pt idx="32">
                  <c:v>117</c:v>
                </c:pt>
                <c:pt idx="33">
                  <c:v>278</c:v>
                </c:pt>
                <c:pt idx="34">
                  <c:v>112</c:v>
                </c:pt>
                <c:pt idx="35">
                  <c:v>208</c:v>
                </c:pt>
                <c:pt idx="36">
                  <c:v>244</c:v>
                </c:pt>
                <c:pt idx="37">
                  <c:v>170</c:v>
                </c:pt>
                <c:pt idx="38">
                  <c:v>174</c:v>
                </c:pt>
              </c:numCache>
            </c:numRef>
          </c:val>
        </c:ser>
        <c:ser>
          <c:idx val="1"/>
          <c:order val="1"/>
          <c:tx>
            <c:v>H прогноз</c:v>
          </c:tx>
          <c:invertIfNegative val="0"/>
          <c:val>
            <c:numRef>
              <c:f>'Один прогноз'!$C$2:$C$40</c:f>
              <c:numCache>
                <c:formatCode>0.0000</c:formatCode>
                <c:ptCount val="39"/>
                <c:pt idx="0">
                  <c:v>112.48782053609656</c:v>
                </c:pt>
                <c:pt idx="1">
                  <c:v>179.42176145577508</c:v>
                </c:pt>
                <c:pt idx="2">
                  <c:v>270.898762465316</c:v>
                </c:pt>
                <c:pt idx="3">
                  <c:v>304.09239191978128</c:v>
                </c:pt>
                <c:pt idx="4">
                  <c:v>380.4641049257084</c:v>
                </c:pt>
                <c:pt idx="5">
                  <c:v>407.64197558950298</c:v>
                </c:pt>
                <c:pt idx="6">
                  <c:v>374.99299795978726</c:v>
                </c:pt>
                <c:pt idx="7">
                  <c:v>349.82559688519433</c:v>
                </c:pt>
                <c:pt idx="8">
                  <c:v>140.16162534197656</c:v>
                </c:pt>
                <c:pt idx="9">
                  <c:v>89.127812879040505</c:v>
                </c:pt>
                <c:pt idx="10">
                  <c:v>133.59513925142247</c:v>
                </c:pt>
                <c:pt idx="11">
                  <c:v>187.55515247934579</c:v>
                </c:pt>
                <c:pt idx="12">
                  <c:v>293.60665005361568</c:v>
                </c:pt>
                <c:pt idx="13">
                  <c:v>527.30710086310796</c:v>
                </c:pt>
                <c:pt idx="14">
                  <c:v>450.04231955901383</c:v>
                </c:pt>
                <c:pt idx="15">
                  <c:v>413.12282124013592</c:v>
                </c:pt>
                <c:pt idx="16">
                  <c:v>206.67674315065258</c:v>
                </c:pt>
                <c:pt idx="17">
                  <c:v>114.41975042319793</c:v>
                </c:pt>
                <c:pt idx="18">
                  <c:v>30.399974007589801</c:v>
                </c:pt>
                <c:pt idx="19">
                  <c:v>124.29528461234266</c:v>
                </c:pt>
                <c:pt idx="20">
                  <c:v>231.42777143824301</c:v>
                </c:pt>
                <c:pt idx="21">
                  <c:v>267.03295380319042</c:v>
                </c:pt>
                <c:pt idx="22">
                  <c:v>428.71042393649202</c:v>
                </c:pt>
                <c:pt idx="23">
                  <c:v>428.26828436669081</c:v>
                </c:pt>
                <c:pt idx="24">
                  <c:v>314.45837436979502</c:v>
                </c:pt>
                <c:pt idx="25">
                  <c:v>203.83940268382497</c:v>
                </c:pt>
                <c:pt idx="26">
                  <c:v>312.06414536961279</c:v>
                </c:pt>
                <c:pt idx="27">
                  <c:v>307.80932710436883</c:v>
                </c:pt>
                <c:pt idx="28">
                  <c:v>388.01391694006696</c:v>
                </c:pt>
                <c:pt idx="29">
                  <c:v>260.0759080328599</c:v>
                </c:pt>
                <c:pt idx="30">
                  <c:v>239.84433622126551</c:v>
                </c:pt>
                <c:pt idx="31">
                  <c:v>165.21917196338723</c:v>
                </c:pt>
                <c:pt idx="32">
                  <c:v>116.33973803784879</c:v>
                </c:pt>
                <c:pt idx="33">
                  <c:v>266.31354676606736</c:v>
                </c:pt>
                <c:pt idx="34">
                  <c:v>111.55614353366335</c:v>
                </c:pt>
                <c:pt idx="35">
                  <c:v>222.83350470868282</c:v>
                </c:pt>
                <c:pt idx="36">
                  <c:v>252.54772068338937</c:v>
                </c:pt>
                <c:pt idx="37">
                  <c:v>158.56933743492587</c:v>
                </c:pt>
                <c:pt idx="38">
                  <c:v>176.36131469363963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682304"/>
        <c:axId val="131683840"/>
      </c:barChart>
      <c:catAx>
        <c:axId val="13168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1683840"/>
        <c:crosses val="autoZero"/>
        <c:auto val="1"/>
        <c:lblAlgn val="ctr"/>
        <c:lblOffset val="100"/>
        <c:noMultiLvlLbl val="0"/>
      </c:catAx>
      <c:valAx>
        <c:axId val="131683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H,</a:t>
                </a:r>
                <a:r>
                  <a:rPr lang="en-US" baseline="0"/>
                  <a:t> </a:t>
                </a:r>
                <a:r>
                  <a:rPr lang="ru-RU" baseline="0"/>
                  <a:t>см</a:t>
                </a:r>
                <a:endParaRPr lang="ru-RU"/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3168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'Оптимальное n'!$B$173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'Оптимальное n'!$A$174:$A$178</c:f>
              <c:strCache>
                <c:ptCount val="5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</c:strCache>
            </c:strRef>
          </c:cat>
          <c:val>
            <c:numRef>
              <c:f>'Оптимальное n'!$B$174:$B$178</c:f>
              <c:numCache>
                <c:formatCode>General</c:formatCode>
                <c:ptCount val="5"/>
                <c:pt idx="0">
                  <c:v>17.469931784144922</c:v>
                </c:pt>
                <c:pt idx="1">
                  <c:v>4.7536827476045751</c:v>
                </c:pt>
                <c:pt idx="2">
                  <c:v>4.2444424604191351</c:v>
                </c:pt>
                <c:pt idx="3">
                  <c:v>4.9593451480887705</c:v>
                </c:pt>
                <c:pt idx="4">
                  <c:v>4.2928963352031904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BC-4B30-AB23-8D1A76C76247}"/>
            </c:ext>
          </c:extLst>
        </c:ser>
        <c:ser>
          <c:idx val="1"/>
          <c:order val="1"/>
          <c:tx>
            <c:strRef>
              <c:f>'Оптимальное n'!$C$173</c:f>
              <c:strCache>
                <c:ptCount val="1"/>
                <c:pt idx="0">
                  <c:v>H</c:v>
                </c:pt>
              </c:strCache>
            </c:strRef>
          </c:tx>
          <c:invertIfNegative val="0"/>
          <c:dLbls>
            <c:numFmt formatCode="#,##0.00" sourceLinked="0"/>
            <c:txPr>
              <a:bodyPr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'Оптимальное n'!$A$174:$A$178</c:f>
              <c:strCache>
                <c:ptCount val="5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</c:strCache>
            </c:strRef>
          </c:cat>
          <c:val>
            <c:numRef>
              <c:f>'Оптимальное n'!$C$174:$C$178</c:f>
              <c:numCache>
                <c:formatCode>General</c:formatCode>
                <c:ptCount val="5"/>
                <c:pt idx="0">
                  <c:v>8.3064407475749533</c:v>
                </c:pt>
                <c:pt idx="1">
                  <c:v>2.9879376159862736</c:v>
                </c:pt>
                <c:pt idx="2">
                  <c:v>2.4848328511933175</c:v>
                </c:pt>
                <c:pt idx="3">
                  <c:v>2.4829371263874265</c:v>
                </c:pt>
                <c:pt idx="4">
                  <c:v>3.502835951665193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801088"/>
        <c:axId val="131802624"/>
      </c:barChart>
      <c:catAx>
        <c:axId val="1318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802624"/>
        <c:crosses val="autoZero"/>
        <c:auto val="1"/>
        <c:lblAlgn val="ctr"/>
        <c:lblOffset val="100"/>
        <c:noMultiLvlLbl val="0"/>
      </c:catAx>
      <c:valAx>
        <c:axId val="1318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Среднеквадратичная ошибка,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80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649419408024704E-2"/>
          <c:y val="3.0125354871899688E-2"/>
          <c:w val="0.89269533092837727"/>
          <c:h val="0.8347807276098469"/>
        </c:manualLayout>
      </c:layout>
      <c:lineChart>
        <c:grouping val="standard"/>
        <c:varyColors val="0"/>
        <c:ser>
          <c:idx val="0"/>
          <c:order val="0"/>
          <c:tx>
            <c:v>H реальное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'Оптимальное n'!$B$198:$B$245</c:f>
              <c:numCache>
                <c:formatCode>General</c:formatCode>
                <c:ptCount val="48"/>
                <c:pt idx="0">
                  <c:v>64</c:v>
                </c:pt>
                <c:pt idx="1">
                  <c:v>65</c:v>
                </c:pt>
                <c:pt idx="2">
                  <c:v>65</c:v>
                </c:pt>
                <c:pt idx="3">
                  <c:v>68</c:v>
                </c:pt>
                <c:pt idx="4">
                  <c:v>77</c:v>
                </c:pt>
                <c:pt idx="5">
                  <c:v>85</c:v>
                </c:pt>
                <c:pt idx="6">
                  <c:v>96</c:v>
                </c:pt>
                <c:pt idx="7">
                  <c:v>106</c:v>
                </c:pt>
                <c:pt idx="8">
                  <c:v>119</c:v>
                </c:pt>
                <c:pt idx="9">
                  <c:v>131</c:v>
                </c:pt>
                <c:pt idx="10">
                  <c:v>146</c:v>
                </c:pt>
                <c:pt idx="11">
                  <c:v>163</c:v>
                </c:pt>
                <c:pt idx="12">
                  <c:v>179</c:v>
                </c:pt>
                <c:pt idx="13">
                  <c:v>194</c:v>
                </c:pt>
                <c:pt idx="14">
                  <c:v>197</c:v>
                </c:pt>
                <c:pt idx="15">
                  <c:v>195</c:v>
                </c:pt>
                <c:pt idx="16">
                  <c:v>195</c:v>
                </c:pt>
                <c:pt idx="17">
                  <c:v>204</c:v>
                </c:pt>
                <c:pt idx="18">
                  <c:v>221</c:v>
                </c:pt>
                <c:pt idx="19">
                  <c:v>243</c:v>
                </c:pt>
                <c:pt idx="20">
                  <c:v>262</c:v>
                </c:pt>
                <c:pt idx="21">
                  <c:v>278</c:v>
                </c:pt>
                <c:pt idx="22">
                  <c:v>291</c:v>
                </c:pt>
                <c:pt idx="23">
                  <c:v>302</c:v>
                </c:pt>
                <c:pt idx="24">
                  <c:v>311</c:v>
                </c:pt>
                <c:pt idx="25">
                  <c:v>314</c:v>
                </c:pt>
                <c:pt idx="26">
                  <c:v>316</c:v>
                </c:pt>
                <c:pt idx="27">
                  <c:v>319</c:v>
                </c:pt>
                <c:pt idx="28">
                  <c:v>328</c:v>
                </c:pt>
                <c:pt idx="29">
                  <c:v>343</c:v>
                </c:pt>
                <c:pt idx="30">
                  <c:v>361</c:v>
                </c:pt>
                <c:pt idx="31">
                  <c:v>385</c:v>
                </c:pt>
                <c:pt idx="32">
                  <c:v>406</c:v>
                </c:pt>
                <c:pt idx="33">
                  <c:v>418</c:v>
                </c:pt>
                <c:pt idx="34">
                  <c:v>420</c:v>
                </c:pt>
                <c:pt idx="35">
                  <c:v>420</c:v>
                </c:pt>
                <c:pt idx="36">
                  <c:v>414</c:v>
                </c:pt>
                <c:pt idx="37">
                  <c:v>406</c:v>
                </c:pt>
                <c:pt idx="38">
                  <c:v>393</c:v>
                </c:pt>
                <c:pt idx="39">
                  <c:v>381</c:v>
                </c:pt>
                <c:pt idx="40">
                  <c:v>363</c:v>
                </c:pt>
                <c:pt idx="41">
                  <c:v>336</c:v>
                </c:pt>
                <c:pt idx="42">
                  <c:v>300</c:v>
                </c:pt>
                <c:pt idx="43">
                  <c:v>263</c:v>
                </c:pt>
                <c:pt idx="44">
                  <c:v>232</c:v>
                </c:pt>
                <c:pt idx="45">
                  <c:v>208</c:v>
                </c:pt>
                <c:pt idx="46">
                  <c:v>196</c:v>
                </c:pt>
                <c:pt idx="47">
                  <c:v>179</c:v>
                </c:pt>
              </c:numCache>
            </c:numRef>
          </c:val>
          <c:smooth val="0"/>
        </c:ser>
        <c:ser>
          <c:idx val="1"/>
          <c:order val="1"/>
          <c:tx>
            <c:v>H для модели с n=1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'Оптимальное n'!$C$198:$C$245</c:f>
              <c:numCache>
                <c:formatCode>0.0000</c:formatCode>
                <c:ptCount val="48"/>
                <c:pt idx="0">
                  <c:v>68.931609588706607</c:v>
                </c:pt>
                <c:pt idx="1">
                  <c:v>69.308347816907315</c:v>
                </c:pt>
                <c:pt idx="2">
                  <c:v>70.657671295693461</c:v>
                </c:pt>
                <c:pt idx="3">
                  <c:v>71.029901898896966</c:v>
                </c:pt>
                <c:pt idx="4">
                  <c:v>74.597128794299167</c:v>
                </c:pt>
                <c:pt idx="5">
                  <c:v>84.507039504607903</c:v>
                </c:pt>
                <c:pt idx="6">
                  <c:v>93.555490303906609</c:v>
                </c:pt>
                <c:pt idx="7">
                  <c:v>106.02248114980307</c:v>
                </c:pt>
                <c:pt idx="8">
                  <c:v>117.46389399250045</c:v>
                </c:pt>
                <c:pt idx="9">
                  <c:v>132.07440853119689</c:v>
                </c:pt>
                <c:pt idx="10">
                  <c:v>144.98938676089995</c:v>
                </c:pt>
                <c:pt idx="11">
                  <c:v>160.38555287239524</c:v>
                </c:pt>
                <c:pt idx="12">
                  <c:v>176.22056296142239</c:v>
                </c:pt>
                <c:pt idx="13">
                  <c:v>189.39089848566971</c:v>
                </c:pt>
                <c:pt idx="14">
                  <c:v>201.19682841781244</c:v>
                </c:pt>
                <c:pt idx="15">
                  <c:v>200.45493298225315</c:v>
                </c:pt>
                <c:pt idx="16">
                  <c:v>197.39218475167658</c:v>
                </c:pt>
                <c:pt idx="17">
                  <c:v>196.94915215551777</c:v>
                </c:pt>
                <c:pt idx="18">
                  <c:v>205.50664629489816</c:v>
                </c:pt>
                <c:pt idx="19">
                  <c:v>221.3652905409115</c:v>
                </c:pt>
                <c:pt idx="20">
                  <c:v>241.60571654930976</c:v>
                </c:pt>
                <c:pt idx="21">
                  <c:v>259.42586692405411</c:v>
                </c:pt>
                <c:pt idx="22">
                  <c:v>275.2787506699209</c:v>
                </c:pt>
                <c:pt idx="23">
                  <c:v>288.51687685933069</c:v>
                </c:pt>
                <c:pt idx="24">
                  <c:v>299.83244105438882</c:v>
                </c:pt>
                <c:pt idx="25">
                  <c:v>309.16286974621846</c:v>
                </c:pt>
                <c:pt idx="26">
                  <c:v>312.23443729520829</c:v>
                </c:pt>
                <c:pt idx="27">
                  <c:v>314.29310985912275</c:v>
                </c:pt>
                <c:pt idx="28">
                  <c:v>317.37543473278237</c:v>
                </c:pt>
                <c:pt idx="29">
                  <c:v>326.654404188505</c:v>
                </c:pt>
                <c:pt idx="30">
                  <c:v>341.9755000165145</c:v>
                </c:pt>
                <c:pt idx="31">
                  <c:v>360.12685328411845</c:v>
                </c:pt>
                <c:pt idx="32">
                  <c:v>383.79769921217024</c:v>
                </c:pt>
                <c:pt idx="33">
                  <c:v>404.10498834263569</c:v>
                </c:pt>
                <c:pt idx="34">
                  <c:v>415.68937313536588</c:v>
                </c:pt>
                <c:pt idx="35">
                  <c:v>417.80725314342698</c:v>
                </c:pt>
                <c:pt idx="36">
                  <c:v>417.72499946523578</c:v>
                </c:pt>
                <c:pt idx="37">
                  <c:v>411.958637783406</c:v>
                </c:pt>
                <c:pt idx="38">
                  <c:v>404.16251810476211</c:v>
                </c:pt>
                <c:pt idx="39">
                  <c:v>391.63842625938372</c:v>
                </c:pt>
                <c:pt idx="40">
                  <c:v>379.81810173697136</c:v>
                </c:pt>
                <c:pt idx="41">
                  <c:v>361.99902149886952</c:v>
                </c:pt>
                <c:pt idx="42">
                  <c:v>334.82155145417545</c:v>
                </c:pt>
                <c:pt idx="43">
                  <c:v>297.76716480116573</c:v>
                </c:pt>
                <c:pt idx="44">
                  <c:v>260.08893309554031</c:v>
                </c:pt>
                <c:pt idx="45">
                  <c:v>231.07302198130185</c:v>
                </c:pt>
                <c:pt idx="46">
                  <c:v>208.97676345277287</c:v>
                </c:pt>
                <c:pt idx="47">
                  <c:v>198.79449113209654</c:v>
                </c:pt>
              </c:numCache>
            </c:numRef>
          </c:val>
          <c:smooth val="0"/>
        </c:ser>
        <c:ser>
          <c:idx val="4"/>
          <c:order val="2"/>
          <c:tx>
            <c:v>H для модели с n=3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'Оптимальное n'!$I$198:$I$245</c:f>
              <c:numCache>
                <c:formatCode>0.0000</c:formatCode>
                <c:ptCount val="48"/>
                <c:pt idx="0">
                  <c:v>69.025042887286503</c:v>
                </c:pt>
                <c:pt idx="1">
                  <c:v>68.052046124334126</c:v>
                </c:pt>
                <c:pt idx="2">
                  <c:v>70.062360836598501</c:v>
                </c:pt>
                <c:pt idx="3">
                  <c:v>69.13633840965899</c:v>
                </c:pt>
                <c:pt idx="4">
                  <c:v>74.923928125912894</c:v>
                </c:pt>
                <c:pt idx="5">
                  <c:v>88.998505346053804</c:v>
                </c:pt>
                <c:pt idx="6">
                  <c:v>95.307223708925193</c:v>
                </c:pt>
                <c:pt idx="7">
                  <c:v>108.83590997911513</c:v>
                </c:pt>
                <c:pt idx="8">
                  <c:v>117.36810918997243</c:v>
                </c:pt>
                <c:pt idx="9">
                  <c:v>133.01209698561814</c:v>
                </c:pt>
                <c:pt idx="10">
                  <c:v>143.56274541372804</c:v>
                </c:pt>
                <c:pt idx="11">
                  <c:v>161.52517389678133</c:v>
                </c:pt>
                <c:pt idx="12">
                  <c:v>180.37196920202868</c:v>
                </c:pt>
                <c:pt idx="13">
                  <c:v>195.08826675074209</c:v>
                </c:pt>
                <c:pt idx="14">
                  <c:v>209.15126662409753</c:v>
                </c:pt>
                <c:pt idx="15">
                  <c:v>199.87015755167207</c:v>
                </c:pt>
                <c:pt idx="16">
                  <c:v>193.19755181056118</c:v>
                </c:pt>
                <c:pt idx="17">
                  <c:v>196.62732560318696</c:v>
                </c:pt>
                <c:pt idx="18">
                  <c:v>215.06428902796904</c:v>
                </c:pt>
                <c:pt idx="19">
                  <c:v>239.68912095620109</c:v>
                </c:pt>
                <c:pt idx="20">
                  <c:v>266.20270003900993</c:v>
                </c:pt>
                <c:pt idx="21">
                  <c:v>281.51293146930465</c:v>
                </c:pt>
                <c:pt idx="22">
                  <c:v>294.28748626923522</c:v>
                </c:pt>
                <c:pt idx="23">
                  <c:v>304.4099039096954</c:v>
                </c:pt>
                <c:pt idx="24">
                  <c:v>313.57764983818225</c:v>
                </c:pt>
                <c:pt idx="25">
                  <c:v>320.40233605338028</c:v>
                </c:pt>
                <c:pt idx="26">
                  <c:v>317.52650976934086</c:v>
                </c:pt>
                <c:pt idx="27">
                  <c:v>318.82277434180679</c:v>
                </c:pt>
                <c:pt idx="28">
                  <c:v>323.10428949095933</c:v>
                </c:pt>
                <c:pt idx="29">
                  <c:v>337.93591047701904</c:v>
                </c:pt>
                <c:pt idx="30">
                  <c:v>358.03324660440194</c:v>
                </c:pt>
                <c:pt idx="31">
                  <c:v>378.00029275918814</c:v>
                </c:pt>
                <c:pt idx="32">
                  <c:v>405.68311106684564</c:v>
                </c:pt>
                <c:pt idx="33">
                  <c:v>421.93448282902182</c:v>
                </c:pt>
                <c:pt idx="34">
                  <c:v>425.053889056608</c:v>
                </c:pt>
                <c:pt idx="35">
                  <c:v>418.13342215634452</c:v>
                </c:pt>
                <c:pt idx="36">
                  <c:v>416.22365740591124</c:v>
                </c:pt>
                <c:pt idx="37">
                  <c:v>405.01760748966461</c:v>
                </c:pt>
                <c:pt idx="38">
                  <c:v>395.66312713623063</c:v>
                </c:pt>
                <c:pt idx="39">
                  <c:v>378.63807590568206</c:v>
                </c:pt>
                <c:pt idx="40">
                  <c:v>368.25718955864858</c:v>
                </c:pt>
                <c:pt idx="41">
                  <c:v>344.63366244016527</c:v>
                </c:pt>
                <c:pt idx="42">
                  <c:v>309.0615212538591</c:v>
                </c:pt>
                <c:pt idx="43">
                  <c:v>264.65335508727884</c:v>
                </c:pt>
                <c:pt idx="44">
                  <c:v>228.64007624348139</c:v>
                </c:pt>
                <c:pt idx="45">
                  <c:v>205.93763080894587</c:v>
                </c:pt>
                <c:pt idx="46">
                  <c:v>189.58422489951602</c:v>
                </c:pt>
                <c:pt idx="47">
                  <c:v>188.53940543653516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58816"/>
        <c:axId val="131860736"/>
      </c:lineChart>
      <c:catAx>
        <c:axId val="13185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День половодья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8607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18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dH, 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8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  <a:sp3d/>
      </c:spPr>
    </c:floor>
    <c:sideWall>
      <c:thickness val="0"/>
      <c:spPr>
        <a:pattFill prst="pct5">
          <a:fgClr>
            <a:schemeClr val="accent1"/>
          </a:fgClr>
          <a:bgClr>
            <a:schemeClr val="bg1"/>
          </a:bgClr>
        </a:pattFill>
        <a:ln>
          <a:solidFill>
            <a:schemeClr val="accent1"/>
          </a:solidFill>
        </a:ln>
        <a:effectLst/>
        <a:sp3d>
          <a:contourClr>
            <a:schemeClr val="accent1"/>
          </a:contourClr>
        </a:sp3d>
      </c:spPr>
    </c:sideWall>
    <c:backWall>
      <c:thickness val="0"/>
      <c:spPr>
        <a:pattFill prst="pct5">
          <a:fgClr>
            <a:schemeClr val="accent1"/>
          </a:fgClr>
          <a:bgClr>
            <a:schemeClr val="bg1"/>
          </a:bgClr>
        </a:pattFill>
        <a:ln>
          <a:solidFill>
            <a:schemeClr val="accent1"/>
          </a:solidFill>
        </a:ln>
        <a:effectLst/>
        <a:sp3d>
          <a:contourClr>
            <a:schemeClr val="accent1"/>
          </a:contourClr>
        </a:sp3d>
      </c:spPr>
    </c:backWall>
    <c:plotArea>
      <c:layout>
        <c:manualLayout>
          <c:layoutTarget val="inner"/>
          <c:xMode val="edge"/>
          <c:yMode val="edge"/>
          <c:x val="6.7803189422551785E-2"/>
          <c:y val="0.1427751101829498"/>
          <c:w val="0.84080096237970259"/>
          <c:h val="0.72088764946048411"/>
        </c:manualLayout>
      </c:layout>
      <c:bar3DChart>
        <c:barDir val="col"/>
        <c:grouping val="standard"/>
        <c:varyColors val="0"/>
        <c:ser>
          <c:idx val="0"/>
          <c:order val="0"/>
          <c:tx>
            <c:v>День 1</c:v>
          </c:tx>
          <c:invertIfNegative val="0"/>
          <c:cat>
            <c:strRef>
              <c:f>'Анализ значимости'!$I$3:$J$3</c:f>
              <c:strCache>
                <c:ptCount val="2"/>
                <c:pt idx="0">
                  <c:v>Q</c:v>
                </c:pt>
                <c:pt idx="1">
                  <c:v>H</c:v>
                </c:pt>
              </c:strCache>
            </c:strRef>
          </c:cat>
          <c:val>
            <c:numRef>
              <c:f>'Анализ значимости'!$F$4:$G$4</c:f>
              <c:numCache>
                <c:formatCode>0.000000</c:formatCode>
                <c:ptCount val="2"/>
                <c:pt idx="0" formatCode="0.00000">
                  <c:v>61.476825680064323</c:v>
                </c:pt>
                <c:pt idx="1">
                  <c:v>2.9392969305926044</c:v>
                </c:pt>
              </c:numCache>
            </c:numRef>
          </c:val>
        </c:ser>
        <c:ser>
          <c:idx val="1"/>
          <c:order val="1"/>
          <c:tx>
            <c:v>День 2</c:v>
          </c:tx>
          <c:invertIfNegative val="0"/>
          <c:val>
            <c:numRef>
              <c:f>'Анализ значимости'!$D$4:$E$4</c:f>
              <c:numCache>
                <c:formatCode>0.0000</c:formatCode>
                <c:ptCount val="2"/>
                <c:pt idx="0">
                  <c:v>717.06370515317349</c:v>
                </c:pt>
                <c:pt idx="1">
                  <c:v>421.26137842794583</c:v>
                </c:pt>
              </c:numCache>
            </c:numRef>
          </c:val>
        </c:ser>
        <c:ser>
          <c:idx val="2"/>
          <c:order val="2"/>
          <c:tx>
            <c:v>День 3</c:v>
          </c:tx>
          <c:invertIfNegative val="0"/>
          <c:val>
            <c:numRef>
              <c:f>'Анализ значимости'!$B$4:$C$4</c:f>
              <c:numCache>
                <c:formatCode>0.000</c:formatCode>
                <c:ptCount val="2"/>
                <c:pt idx="0">
                  <c:v>1823.1016680401478</c:v>
                </c:pt>
                <c:pt idx="1">
                  <c:v>1434.9729923967636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850240"/>
        <c:axId val="133852160"/>
        <c:axId val="133531392"/>
      </c:bar3DChart>
      <c:catAx>
        <c:axId val="13385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Измеряемые</a:t>
                </a:r>
                <a:r>
                  <a:rPr lang="ru-RU" sz="1200" b="1" baseline="0"/>
                  <a:t> показатели</a:t>
                </a:r>
                <a:endParaRPr lang="ru-RU" sz="12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852160"/>
        <c:crosses val="autoZero"/>
        <c:auto val="1"/>
        <c:lblAlgn val="ctr"/>
        <c:lblOffset val="100"/>
        <c:noMultiLvlLbl val="0"/>
      </c:catAx>
      <c:valAx>
        <c:axId val="1338521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Значимость параметров</a:t>
                </a:r>
              </a:p>
            </c:rich>
          </c:tx>
          <c:layout>
            <c:manualLayout>
              <c:xMode val="edge"/>
              <c:yMode val="edge"/>
              <c:x val="3.6108872341423223E-2"/>
              <c:y val="0.469015466730875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850240"/>
        <c:crosses val="autoZero"/>
        <c:crossBetween val="between"/>
      </c:valAx>
      <c:serAx>
        <c:axId val="13353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85216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Ансамбли!$AF$60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Ансамбли!$AE$61:$AE$64</c:f>
              <c:strCache>
                <c:ptCount val="4"/>
                <c:pt idx="0">
                  <c:v>Зима 1</c:v>
                </c:pt>
                <c:pt idx="1">
                  <c:v>Зима 2</c:v>
                </c:pt>
                <c:pt idx="2">
                  <c:v>Зима 3</c:v>
                </c:pt>
                <c:pt idx="3">
                  <c:v>Ансамбль</c:v>
                </c:pt>
              </c:strCache>
            </c:strRef>
          </c:cat>
          <c:val>
            <c:numRef>
              <c:f>Ансамбли!$AF$61:$AF$64</c:f>
              <c:numCache>
                <c:formatCode>General</c:formatCode>
                <c:ptCount val="4"/>
                <c:pt idx="0">
                  <c:v>4.2354729229733588</c:v>
                </c:pt>
                <c:pt idx="1">
                  <c:v>2.699048759409413</c:v>
                </c:pt>
                <c:pt idx="2">
                  <c:v>2.7131839100568604</c:v>
                </c:pt>
                <c:pt idx="3">
                  <c:v>2.5674329765729418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BC-4B30-AB23-8D1A76C76247}"/>
            </c:ext>
          </c:extLst>
        </c:ser>
        <c:ser>
          <c:idx val="1"/>
          <c:order val="1"/>
          <c:tx>
            <c:strRef>
              <c:f>Ансамбли!$AG$60</c:f>
              <c:strCache>
                <c:ptCount val="1"/>
                <c:pt idx="0">
                  <c:v>H</c:v>
                </c:pt>
              </c:strCache>
            </c:strRef>
          </c:tx>
          <c:invertIfNegative val="0"/>
          <c:dLbls>
            <c:numFmt formatCode="#,##0.00" sourceLinked="0"/>
            <c:txPr>
              <a:bodyPr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Ансамбли!$AE$61:$AE$64</c:f>
              <c:strCache>
                <c:ptCount val="4"/>
                <c:pt idx="0">
                  <c:v>Зима 1</c:v>
                </c:pt>
                <c:pt idx="1">
                  <c:v>Зима 2</c:v>
                </c:pt>
                <c:pt idx="2">
                  <c:v>Зима 3</c:v>
                </c:pt>
                <c:pt idx="3">
                  <c:v>Ансамбль</c:v>
                </c:pt>
              </c:strCache>
            </c:strRef>
          </c:cat>
          <c:val>
            <c:numRef>
              <c:f>Ансамбли!$AG$61:$AG$64</c:f>
              <c:numCache>
                <c:formatCode>General</c:formatCode>
                <c:ptCount val="4"/>
                <c:pt idx="0">
                  <c:v>4.4928677545136404</c:v>
                </c:pt>
                <c:pt idx="1">
                  <c:v>1.9410749897157249</c:v>
                </c:pt>
                <c:pt idx="2">
                  <c:v>2.148782049612004</c:v>
                </c:pt>
                <c:pt idx="3">
                  <c:v>2.5441123195654471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598016"/>
        <c:axId val="132612096"/>
      </c:barChart>
      <c:catAx>
        <c:axId val="1325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12096"/>
        <c:crosses val="autoZero"/>
        <c:auto val="1"/>
        <c:lblAlgn val="ctr"/>
        <c:lblOffset val="100"/>
        <c:noMultiLvlLbl val="0"/>
      </c:catAx>
      <c:valAx>
        <c:axId val="1326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Среднеквадратичная ошибка,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59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Ансамбли!$AF$138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Ансамбли!$AE$139:$AE$142</c:f>
              <c:strCache>
                <c:ptCount val="4"/>
                <c:pt idx="0">
                  <c:v>Зима 1</c:v>
                </c:pt>
                <c:pt idx="1">
                  <c:v>Зима 2</c:v>
                </c:pt>
                <c:pt idx="2">
                  <c:v>Зима 3</c:v>
                </c:pt>
                <c:pt idx="3">
                  <c:v>Ансамбль</c:v>
                </c:pt>
              </c:strCache>
            </c:strRef>
          </c:cat>
          <c:val>
            <c:numRef>
              <c:f>Ансамбли!$AF$139:$AF$142</c:f>
              <c:numCache>
                <c:formatCode>General</c:formatCode>
                <c:ptCount val="4"/>
                <c:pt idx="0">
                  <c:v>13.156235746312642</c:v>
                </c:pt>
                <c:pt idx="1">
                  <c:v>7.989943255815632</c:v>
                </c:pt>
                <c:pt idx="2">
                  <c:v>7.389321745157952</c:v>
                </c:pt>
                <c:pt idx="3">
                  <c:v>8.0005271292115765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BC-4B30-AB23-8D1A76C76247}"/>
            </c:ext>
          </c:extLst>
        </c:ser>
        <c:ser>
          <c:idx val="1"/>
          <c:order val="1"/>
          <c:tx>
            <c:strRef>
              <c:f>Ансамбли!$AG$138</c:f>
              <c:strCache>
                <c:ptCount val="1"/>
                <c:pt idx="0">
                  <c:v>H</c:v>
                </c:pt>
              </c:strCache>
            </c:strRef>
          </c:tx>
          <c:invertIfNegative val="0"/>
          <c:dLbls>
            <c:numFmt formatCode="#,##0.00" sourceLinked="0"/>
            <c:txPr>
              <a:bodyPr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Ансамбли!$AE$139:$AE$142</c:f>
              <c:strCache>
                <c:ptCount val="4"/>
                <c:pt idx="0">
                  <c:v>Зима 1</c:v>
                </c:pt>
                <c:pt idx="1">
                  <c:v>Зима 2</c:v>
                </c:pt>
                <c:pt idx="2">
                  <c:v>Зима 3</c:v>
                </c:pt>
                <c:pt idx="3">
                  <c:v>Ансамбль</c:v>
                </c:pt>
              </c:strCache>
            </c:strRef>
          </c:cat>
          <c:val>
            <c:numRef>
              <c:f>Ансамбли!$AG$139:$AG$142</c:f>
              <c:numCache>
                <c:formatCode>General</c:formatCode>
                <c:ptCount val="4"/>
                <c:pt idx="0">
                  <c:v>13.034589753467618</c:v>
                </c:pt>
                <c:pt idx="1">
                  <c:v>5.717914553678229</c:v>
                </c:pt>
                <c:pt idx="2">
                  <c:v>5.0354018748273868</c:v>
                </c:pt>
                <c:pt idx="3">
                  <c:v>6.5104524708116536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420352"/>
        <c:axId val="134421888"/>
      </c:barChart>
      <c:catAx>
        <c:axId val="13442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21888"/>
        <c:crosses val="autoZero"/>
        <c:auto val="1"/>
        <c:lblAlgn val="ctr"/>
        <c:lblOffset val="100"/>
        <c:noMultiLvlLbl val="0"/>
      </c:catAx>
      <c:valAx>
        <c:axId val="1344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Среднеквадратичная ошибка,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2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Ансамбли!$AF$214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Ансамбли!$AE$215:$AE$218</c:f>
              <c:strCache>
                <c:ptCount val="4"/>
                <c:pt idx="0">
                  <c:v>Зима 1</c:v>
                </c:pt>
                <c:pt idx="1">
                  <c:v>Зима 2</c:v>
                </c:pt>
                <c:pt idx="2">
                  <c:v>Зима 3</c:v>
                </c:pt>
                <c:pt idx="3">
                  <c:v>Ансамбль</c:v>
                </c:pt>
              </c:strCache>
            </c:strRef>
          </c:cat>
          <c:val>
            <c:numRef>
              <c:f>Ансамбли!$AF$215:$AF$218</c:f>
              <c:numCache>
                <c:formatCode>General</c:formatCode>
                <c:ptCount val="4"/>
                <c:pt idx="0">
                  <c:v>7.384487385332374</c:v>
                </c:pt>
                <c:pt idx="1">
                  <c:v>4.244862052920241</c:v>
                </c:pt>
                <c:pt idx="2">
                  <c:v>4.3047590940110787</c:v>
                </c:pt>
                <c:pt idx="3">
                  <c:v>3.8859471970564741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BC-4B30-AB23-8D1A76C76247}"/>
            </c:ext>
          </c:extLst>
        </c:ser>
        <c:ser>
          <c:idx val="1"/>
          <c:order val="1"/>
          <c:tx>
            <c:strRef>
              <c:f>Ансамбли!$AG$214</c:f>
              <c:strCache>
                <c:ptCount val="1"/>
                <c:pt idx="0">
                  <c:v>H</c:v>
                </c:pt>
              </c:strCache>
            </c:strRef>
          </c:tx>
          <c:invertIfNegative val="0"/>
          <c:dLbls>
            <c:numFmt formatCode="#,##0.00" sourceLinked="0"/>
            <c:txPr>
              <a:bodyPr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Ансамбли!$AE$215:$AE$218</c:f>
              <c:strCache>
                <c:ptCount val="4"/>
                <c:pt idx="0">
                  <c:v>Зима 1</c:v>
                </c:pt>
                <c:pt idx="1">
                  <c:v>Зима 2</c:v>
                </c:pt>
                <c:pt idx="2">
                  <c:v>Зима 3</c:v>
                </c:pt>
                <c:pt idx="3">
                  <c:v>Ансамбль</c:v>
                </c:pt>
              </c:strCache>
            </c:strRef>
          </c:cat>
          <c:val>
            <c:numRef>
              <c:f>Ансамбли!$AG$215:$AG$218</c:f>
              <c:numCache>
                <c:formatCode>General</c:formatCode>
                <c:ptCount val="4"/>
                <c:pt idx="0">
                  <c:v>7.7769839301441586</c:v>
                </c:pt>
                <c:pt idx="1">
                  <c:v>2.1466438632885287</c:v>
                </c:pt>
                <c:pt idx="2">
                  <c:v>2.5774660620354282</c:v>
                </c:pt>
                <c:pt idx="3">
                  <c:v>3.4403246797192319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688512"/>
        <c:axId val="78287232"/>
      </c:barChart>
      <c:catAx>
        <c:axId val="6668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287232"/>
        <c:crosses val="autoZero"/>
        <c:auto val="1"/>
        <c:lblAlgn val="ctr"/>
        <c:lblOffset val="100"/>
        <c:noMultiLvlLbl val="0"/>
      </c:catAx>
      <c:valAx>
        <c:axId val="782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Среднеквадратичная ошибка,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Ансамбли!$D$296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Ансамбли!$C$297:$C$300</c:f>
              <c:strCache>
                <c:ptCount val="4"/>
                <c:pt idx="0">
                  <c:v>Весна 1</c:v>
                </c:pt>
                <c:pt idx="1">
                  <c:v>Весна 2</c:v>
                </c:pt>
                <c:pt idx="2">
                  <c:v>Весна 3</c:v>
                </c:pt>
                <c:pt idx="3">
                  <c:v>Ансамбль</c:v>
                </c:pt>
              </c:strCache>
            </c:strRef>
          </c:cat>
          <c:val>
            <c:numRef>
              <c:f>Ансамбли!$D$297:$D$300</c:f>
              <c:numCache>
                <c:formatCode>General</c:formatCode>
                <c:ptCount val="4"/>
                <c:pt idx="0">
                  <c:v>2.8853151020010026</c:v>
                </c:pt>
                <c:pt idx="1">
                  <c:v>10.377804440718499</c:v>
                </c:pt>
                <c:pt idx="2">
                  <c:v>2.3877943517127189</c:v>
                </c:pt>
                <c:pt idx="3">
                  <c:v>4.4936276222420055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BC-4B30-AB23-8D1A76C76247}"/>
            </c:ext>
          </c:extLst>
        </c:ser>
        <c:ser>
          <c:idx val="1"/>
          <c:order val="1"/>
          <c:tx>
            <c:strRef>
              <c:f>Ансамбли!$E$296</c:f>
              <c:strCache>
                <c:ptCount val="1"/>
                <c:pt idx="0">
                  <c:v>H</c:v>
                </c:pt>
              </c:strCache>
            </c:strRef>
          </c:tx>
          <c:invertIfNegative val="0"/>
          <c:dLbls>
            <c:numFmt formatCode="#,##0.00" sourceLinked="0"/>
            <c:txPr>
              <a:bodyPr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Ансамбли!$C$297:$C$300</c:f>
              <c:strCache>
                <c:ptCount val="4"/>
                <c:pt idx="0">
                  <c:v>Весна 1</c:v>
                </c:pt>
                <c:pt idx="1">
                  <c:v>Весна 2</c:v>
                </c:pt>
                <c:pt idx="2">
                  <c:v>Весна 3</c:v>
                </c:pt>
                <c:pt idx="3">
                  <c:v>Ансамбль</c:v>
                </c:pt>
              </c:strCache>
            </c:strRef>
          </c:cat>
          <c:val>
            <c:numRef>
              <c:f>Ансамбли!$E$297:$E$300</c:f>
              <c:numCache>
                <c:formatCode>General</c:formatCode>
                <c:ptCount val="4"/>
                <c:pt idx="0">
                  <c:v>2.3597759328678753</c:v>
                </c:pt>
                <c:pt idx="1">
                  <c:v>9.0020226377481407</c:v>
                </c:pt>
                <c:pt idx="2">
                  <c:v>2.1968639253171829</c:v>
                </c:pt>
                <c:pt idx="3">
                  <c:v>3.9415728613074532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923840"/>
        <c:axId val="79927936"/>
      </c:barChart>
      <c:catAx>
        <c:axId val="7992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927936"/>
        <c:crosses val="autoZero"/>
        <c:auto val="1"/>
        <c:lblAlgn val="ctr"/>
        <c:lblOffset val="100"/>
        <c:noMultiLvlLbl val="0"/>
      </c:catAx>
      <c:valAx>
        <c:axId val="799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Среднеквадратичная ошибка,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9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1958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данные'!$J$109:$J$152</c:f>
              <c:numCache>
                <c:formatCode>0.0</c:formatCode>
                <c:ptCount val="44"/>
                <c:pt idx="0">
                  <c:v>19.899999999999999</c:v>
                </c:pt>
                <c:pt idx="1">
                  <c:v>23.2</c:v>
                </c:pt>
                <c:pt idx="2">
                  <c:v>28.3</c:v>
                </c:pt>
                <c:pt idx="3">
                  <c:v>34.5</c:v>
                </c:pt>
                <c:pt idx="4">
                  <c:v>42.1</c:v>
                </c:pt>
                <c:pt idx="5">
                  <c:v>57.7</c:v>
                </c:pt>
                <c:pt idx="6">
                  <c:v>74.8</c:v>
                </c:pt>
                <c:pt idx="7">
                  <c:v>94.3</c:v>
                </c:pt>
                <c:pt idx="8">
                  <c:v>124</c:v>
                </c:pt>
                <c:pt idx="9">
                  <c:v>149</c:v>
                </c:pt>
                <c:pt idx="10">
                  <c:v>157</c:v>
                </c:pt>
                <c:pt idx="11">
                  <c:v>165</c:v>
                </c:pt>
                <c:pt idx="12">
                  <c:v>175</c:v>
                </c:pt>
                <c:pt idx="13">
                  <c:v>188</c:v>
                </c:pt>
                <c:pt idx="14">
                  <c:v>203</c:v>
                </c:pt>
                <c:pt idx="15">
                  <c:v>219</c:v>
                </c:pt>
                <c:pt idx="16">
                  <c:v>237</c:v>
                </c:pt>
                <c:pt idx="17">
                  <c:v>254</c:v>
                </c:pt>
                <c:pt idx="18">
                  <c:v>274</c:v>
                </c:pt>
                <c:pt idx="19">
                  <c:v>296</c:v>
                </c:pt>
                <c:pt idx="20">
                  <c:v>318</c:v>
                </c:pt>
                <c:pt idx="21">
                  <c:v>345</c:v>
                </c:pt>
                <c:pt idx="22">
                  <c:v>372</c:v>
                </c:pt>
                <c:pt idx="23">
                  <c:v>393</c:v>
                </c:pt>
                <c:pt idx="24">
                  <c:v>414</c:v>
                </c:pt>
                <c:pt idx="25">
                  <c:v>420</c:v>
                </c:pt>
                <c:pt idx="26">
                  <c:v>420</c:v>
                </c:pt>
                <c:pt idx="27">
                  <c:v>418</c:v>
                </c:pt>
                <c:pt idx="28">
                  <c:v>418</c:v>
                </c:pt>
                <c:pt idx="29">
                  <c:v>418</c:v>
                </c:pt>
                <c:pt idx="30">
                  <c:v>406</c:v>
                </c:pt>
                <c:pt idx="31">
                  <c:v>390</c:v>
                </c:pt>
                <c:pt idx="32">
                  <c:v>370</c:v>
                </c:pt>
                <c:pt idx="33">
                  <c:v>348</c:v>
                </c:pt>
                <c:pt idx="34">
                  <c:v>325</c:v>
                </c:pt>
                <c:pt idx="35">
                  <c:v>298</c:v>
                </c:pt>
                <c:pt idx="36">
                  <c:v>267</c:v>
                </c:pt>
                <c:pt idx="37">
                  <c:v>239</c:v>
                </c:pt>
                <c:pt idx="38">
                  <c:v>208</c:v>
                </c:pt>
                <c:pt idx="39">
                  <c:v>182</c:v>
                </c:pt>
                <c:pt idx="40">
                  <c:v>155</c:v>
                </c:pt>
                <c:pt idx="41">
                  <c:v>132</c:v>
                </c:pt>
                <c:pt idx="42">
                  <c:v>106</c:v>
                </c:pt>
                <c:pt idx="43">
                  <c:v>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56832"/>
        <c:axId val="132879104"/>
      </c:lineChart>
      <c:catAx>
        <c:axId val="1328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879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28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85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1960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данные'!$N$103:$N$138</c:f>
              <c:numCache>
                <c:formatCode>0.0</c:formatCode>
                <c:ptCount val="36"/>
                <c:pt idx="0">
                  <c:v>8.33</c:v>
                </c:pt>
                <c:pt idx="1">
                  <c:v>8.69</c:v>
                </c:pt>
                <c:pt idx="2">
                  <c:v>9.6199999999999992</c:v>
                </c:pt>
                <c:pt idx="3">
                  <c:v>10.199999999999999</c:v>
                </c:pt>
                <c:pt idx="4">
                  <c:v>11.7</c:v>
                </c:pt>
                <c:pt idx="5">
                  <c:v>13.6</c:v>
                </c:pt>
                <c:pt idx="6">
                  <c:v>19.600000000000001</c:v>
                </c:pt>
                <c:pt idx="7">
                  <c:v>30.6</c:v>
                </c:pt>
                <c:pt idx="8">
                  <c:v>52.9</c:v>
                </c:pt>
                <c:pt idx="9">
                  <c:v>84.5</c:v>
                </c:pt>
                <c:pt idx="10">
                  <c:v>133</c:v>
                </c:pt>
                <c:pt idx="11">
                  <c:v>206</c:v>
                </c:pt>
                <c:pt idx="12">
                  <c:v>326</c:v>
                </c:pt>
                <c:pt idx="13">
                  <c:v>364</c:v>
                </c:pt>
                <c:pt idx="14">
                  <c:v>387</c:v>
                </c:pt>
                <c:pt idx="15">
                  <c:v>405</c:v>
                </c:pt>
                <c:pt idx="16">
                  <c:v>423</c:v>
                </c:pt>
                <c:pt idx="17">
                  <c:v>439</c:v>
                </c:pt>
                <c:pt idx="18">
                  <c:v>446</c:v>
                </c:pt>
                <c:pt idx="19">
                  <c:v>415</c:v>
                </c:pt>
                <c:pt idx="20">
                  <c:v>399</c:v>
                </c:pt>
                <c:pt idx="21">
                  <c:v>374</c:v>
                </c:pt>
                <c:pt idx="22">
                  <c:v>354</c:v>
                </c:pt>
                <c:pt idx="23">
                  <c:v>331</c:v>
                </c:pt>
                <c:pt idx="24">
                  <c:v>301</c:v>
                </c:pt>
                <c:pt idx="25">
                  <c:v>271</c:v>
                </c:pt>
                <c:pt idx="26">
                  <c:v>241</c:v>
                </c:pt>
                <c:pt idx="27">
                  <c:v>221</c:v>
                </c:pt>
                <c:pt idx="28">
                  <c:v>209</c:v>
                </c:pt>
                <c:pt idx="29">
                  <c:v>197</c:v>
                </c:pt>
                <c:pt idx="30">
                  <c:v>181</c:v>
                </c:pt>
                <c:pt idx="31">
                  <c:v>164</c:v>
                </c:pt>
                <c:pt idx="32">
                  <c:v>142</c:v>
                </c:pt>
                <c:pt idx="33">
                  <c:v>123</c:v>
                </c:pt>
                <c:pt idx="34">
                  <c:v>107</c:v>
                </c:pt>
                <c:pt idx="35">
                  <c:v>94.4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89216"/>
        <c:axId val="132903296"/>
      </c:lineChart>
      <c:catAx>
        <c:axId val="1328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9032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29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88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1964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данные'!$R$109:$R$148</c:f>
              <c:numCache>
                <c:formatCode>0.0</c:formatCode>
                <c:ptCount val="40"/>
                <c:pt idx="0">
                  <c:v>8.9600000000000009</c:v>
                </c:pt>
                <c:pt idx="1">
                  <c:v>9.59</c:v>
                </c:pt>
                <c:pt idx="2">
                  <c:v>10.3</c:v>
                </c:pt>
                <c:pt idx="3">
                  <c:v>11.3</c:v>
                </c:pt>
                <c:pt idx="4">
                  <c:v>12.7</c:v>
                </c:pt>
                <c:pt idx="5">
                  <c:v>17.399999999999999</c:v>
                </c:pt>
                <c:pt idx="6">
                  <c:v>23.2</c:v>
                </c:pt>
                <c:pt idx="7">
                  <c:v>33.200000000000003</c:v>
                </c:pt>
                <c:pt idx="8">
                  <c:v>43.7</c:v>
                </c:pt>
                <c:pt idx="9">
                  <c:v>56</c:v>
                </c:pt>
                <c:pt idx="10">
                  <c:v>69.2</c:v>
                </c:pt>
                <c:pt idx="11">
                  <c:v>85.1</c:v>
                </c:pt>
                <c:pt idx="12">
                  <c:v>100</c:v>
                </c:pt>
                <c:pt idx="13">
                  <c:v>124</c:v>
                </c:pt>
                <c:pt idx="14">
                  <c:v>152</c:v>
                </c:pt>
                <c:pt idx="15">
                  <c:v>176</c:v>
                </c:pt>
                <c:pt idx="16">
                  <c:v>200</c:v>
                </c:pt>
                <c:pt idx="17">
                  <c:v>253</c:v>
                </c:pt>
                <c:pt idx="18">
                  <c:v>290</c:v>
                </c:pt>
                <c:pt idx="19">
                  <c:v>320</c:v>
                </c:pt>
                <c:pt idx="20">
                  <c:v>358</c:v>
                </c:pt>
                <c:pt idx="21">
                  <c:v>400</c:v>
                </c:pt>
                <c:pt idx="22">
                  <c:v>437</c:v>
                </c:pt>
                <c:pt idx="23">
                  <c:v>440</c:v>
                </c:pt>
                <c:pt idx="24">
                  <c:v>424</c:v>
                </c:pt>
                <c:pt idx="25">
                  <c:v>394</c:v>
                </c:pt>
                <c:pt idx="26">
                  <c:v>367</c:v>
                </c:pt>
                <c:pt idx="27">
                  <c:v>336</c:v>
                </c:pt>
                <c:pt idx="28">
                  <c:v>302</c:v>
                </c:pt>
                <c:pt idx="29">
                  <c:v>272</c:v>
                </c:pt>
                <c:pt idx="30">
                  <c:v>251</c:v>
                </c:pt>
                <c:pt idx="31">
                  <c:v>233</c:v>
                </c:pt>
                <c:pt idx="32">
                  <c:v>228</c:v>
                </c:pt>
                <c:pt idx="33">
                  <c:v>217</c:v>
                </c:pt>
                <c:pt idx="34">
                  <c:v>204</c:v>
                </c:pt>
                <c:pt idx="35">
                  <c:v>189</c:v>
                </c:pt>
                <c:pt idx="36">
                  <c:v>161</c:v>
                </c:pt>
                <c:pt idx="37">
                  <c:v>136</c:v>
                </c:pt>
                <c:pt idx="38">
                  <c:v>122</c:v>
                </c:pt>
                <c:pt idx="39">
                  <c:v>115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36832"/>
        <c:axId val="132938368"/>
      </c:lineChart>
      <c:catAx>
        <c:axId val="1329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9383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29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9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1966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данные'!$V$98:$V$130</c:f>
              <c:numCache>
                <c:formatCode>0.0</c:formatCode>
                <c:ptCount val="33"/>
                <c:pt idx="0">
                  <c:v>14.8</c:v>
                </c:pt>
                <c:pt idx="1">
                  <c:v>16.7</c:v>
                </c:pt>
                <c:pt idx="2">
                  <c:v>18.899999999999999</c:v>
                </c:pt>
                <c:pt idx="3">
                  <c:v>21.9</c:v>
                </c:pt>
                <c:pt idx="4">
                  <c:v>29.6</c:v>
                </c:pt>
                <c:pt idx="5">
                  <c:v>38.6</c:v>
                </c:pt>
                <c:pt idx="6">
                  <c:v>52.5</c:v>
                </c:pt>
                <c:pt idx="7">
                  <c:v>72.599999999999994</c:v>
                </c:pt>
                <c:pt idx="8">
                  <c:v>99.6</c:v>
                </c:pt>
                <c:pt idx="9">
                  <c:v>135</c:v>
                </c:pt>
                <c:pt idx="10">
                  <c:v>182</c:v>
                </c:pt>
                <c:pt idx="11">
                  <c:v>243</c:v>
                </c:pt>
                <c:pt idx="12">
                  <c:v>355</c:v>
                </c:pt>
                <c:pt idx="13">
                  <c:v>384</c:v>
                </c:pt>
                <c:pt idx="14">
                  <c:v>417</c:v>
                </c:pt>
                <c:pt idx="15">
                  <c:v>459</c:v>
                </c:pt>
                <c:pt idx="16">
                  <c:v>490</c:v>
                </c:pt>
                <c:pt idx="17">
                  <c:v>518</c:v>
                </c:pt>
                <c:pt idx="18">
                  <c:v>526</c:v>
                </c:pt>
                <c:pt idx="19">
                  <c:v>526</c:v>
                </c:pt>
                <c:pt idx="20">
                  <c:v>472</c:v>
                </c:pt>
                <c:pt idx="21">
                  <c:v>456</c:v>
                </c:pt>
                <c:pt idx="22">
                  <c:v>438</c:v>
                </c:pt>
                <c:pt idx="23">
                  <c:v>410</c:v>
                </c:pt>
                <c:pt idx="24">
                  <c:v>382</c:v>
                </c:pt>
                <c:pt idx="25">
                  <c:v>350</c:v>
                </c:pt>
                <c:pt idx="26">
                  <c:v>322</c:v>
                </c:pt>
                <c:pt idx="27">
                  <c:v>286</c:v>
                </c:pt>
                <c:pt idx="28">
                  <c:v>251</c:v>
                </c:pt>
                <c:pt idx="29">
                  <c:v>222</c:v>
                </c:pt>
                <c:pt idx="30">
                  <c:v>207</c:v>
                </c:pt>
                <c:pt idx="31">
                  <c:v>206</c:v>
                </c:pt>
                <c:pt idx="32">
                  <c:v>203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55136"/>
        <c:axId val="133116672"/>
      </c:lineChart>
      <c:catAx>
        <c:axId val="13295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1166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31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9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1967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данные'!$Z$96:$Z$132</c:f>
              <c:numCache>
                <c:formatCode>0.0</c:formatCode>
                <c:ptCount val="37"/>
                <c:pt idx="0">
                  <c:v>3.45</c:v>
                </c:pt>
                <c:pt idx="1">
                  <c:v>4.13</c:v>
                </c:pt>
                <c:pt idx="2">
                  <c:v>4.66</c:v>
                </c:pt>
                <c:pt idx="3">
                  <c:v>5.7</c:v>
                </c:pt>
                <c:pt idx="4">
                  <c:v>7.27</c:v>
                </c:pt>
                <c:pt idx="5">
                  <c:v>9.2200000000000006</c:v>
                </c:pt>
                <c:pt idx="6">
                  <c:v>12.8</c:v>
                </c:pt>
                <c:pt idx="7">
                  <c:v>19.899999999999999</c:v>
                </c:pt>
                <c:pt idx="8">
                  <c:v>31.6</c:v>
                </c:pt>
                <c:pt idx="9">
                  <c:v>46.6</c:v>
                </c:pt>
                <c:pt idx="10">
                  <c:v>69.2</c:v>
                </c:pt>
                <c:pt idx="11">
                  <c:v>92</c:v>
                </c:pt>
                <c:pt idx="12">
                  <c:v>124</c:v>
                </c:pt>
                <c:pt idx="13">
                  <c:v>180</c:v>
                </c:pt>
                <c:pt idx="14">
                  <c:v>206</c:v>
                </c:pt>
                <c:pt idx="15">
                  <c:v>185</c:v>
                </c:pt>
                <c:pt idx="16">
                  <c:v>226</c:v>
                </c:pt>
                <c:pt idx="17">
                  <c:v>229</c:v>
                </c:pt>
                <c:pt idx="18">
                  <c:v>234</c:v>
                </c:pt>
                <c:pt idx="19">
                  <c:v>192</c:v>
                </c:pt>
                <c:pt idx="20">
                  <c:v>178</c:v>
                </c:pt>
                <c:pt idx="21">
                  <c:v>160</c:v>
                </c:pt>
                <c:pt idx="22">
                  <c:v>134</c:v>
                </c:pt>
                <c:pt idx="23">
                  <c:v>121</c:v>
                </c:pt>
                <c:pt idx="24">
                  <c:v>119</c:v>
                </c:pt>
                <c:pt idx="25">
                  <c:v>147</c:v>
                </c:pt>
                <c:pt idx="26">
                  <c:v>154</c:v>
                </c:pt>
                <c:pt idx="27">
                  <c:v>156</c:v>
                </c:pt>
                <c:pt idx="28">
                  <c:v>124</c:v>
                </c:pt>
                <c:pt idx="29">
                  <c:v>119</c:v>
                </c:pt>
                <c:pt idx="30">
                  <c:v>114</c:v>
                </c:pt>
                <c:pt idx="31">
                  <c:v>111</c:v>
                </c:pt>
                <c:pt idx="32">
                  <c:v>137</c:v>
                </c:pt>
                <c:pt idx="33">
                  <c:v>146</c:v>
                </c:pt>
                <c:pt idx="34">
                  <c:v>150</c:v>
                </c:pt>
                <c:pt idx="35">
                  <c:v>155</c:v>
                </c:pt>
                <c:pt idx="36">
                  <c:v>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23072"/>
        <c:axId val="133145344"/>
      </c:lineChart>
      <c:catAx>
        <c:axId val="13312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1453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31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12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1969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данные'!$AD$105:$AD$133</c:f>
              <c:numCache>
                <c:formatCode>0.0</c:formatCode>
                <c:ptCount val="29"/>
                <c:pt idx="0">
                  <c:v>6.21</c:v>
                </c:pt>
                <c:pt idx="1">
                  <c:v>6.64</c:v>
                </c:pt>
                <c:pt idx="2">
                  <c:v>7.02</c:v>
                </c:pt>
                <c:pt idx="3">
                  <c:v>7.4</c:v>
                </c:pt>
                <c:pt idx="4">
                  <c:v>8.9600000000000009</c:v>
                </c:pt>
                <c:pt idx="5">
                  <c:v>11.7</c:v>
                </c:pt>
                <c:pt idx="6">
                  <c:v>20.2</c:v>
                </c:pt>
                <c:pt idx="7">
                  <c:v>44.8</c:v>
                </c:pt>
                <c:pt idx="8">
                  <c:v>83.1</c:v>
                </c:pt>
                <c:pt idx="9">
                  <c:v>127</c:v>
                </c:pt>
                <c:pt idx="10">
                  <c:v>202</c:v>
                </c:pt>
                <c:pt idx="11">
                  <c:v>263</c:v>
                </c:pt>
                <c:pt idx="12">
                  <c:v>329</c:v>
                </c:pt>
                <c:pt idx="13">
                  <c:v>353</c:v>
                </c:pt>
                <c:pt idx="14">
                  <c:v>391</c:v>
                </c:pt>
                <c:pt idx="15">
                  <c:v>449</c:v>
                </c:pt>
                <c:pt idx="16">
                  <c:v>503</c:v>
                </c:pt>
                <c:pt idx="17">
                  <c:v>512</c:v>
                </c:pt>
                <c:pt idx="18">
                  <c:v>501</c:v>
                </c:pt>
                <c:pt idx="19">
                  <c:v>452</c:v>
                </c:pt>
                <c:pt idx="20">
                  <c:v>372</c:v>
                </c:pt>
                <c:pt idx="21">
                  <c:v>324</c:v>
                </c:pt>
                <c:pt idx="22">
                  <c:v>267</c:v>
                </c:pt>
                <c:pt idx="23">
                  <c:v>207</c:v>
                </c:pt>
                <c:pt idx="24">
                  <c:v>158</c:v>
                </c:pt>
                <c:pt idx="25">
                  <c:v>110</c:v>
                </c:pt>
                <c:pt idx="26">
                  <c:v>81.400000000000006</c:v>
                </c:pt>
                <c:pt idx="27">
                  <c:v>69.599999999999994</c:v>
                </c:pt>
                <c:pt idx="28">
                  <c:v>68.7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74400"/>
        <c:axId val="133175936"/>
      </c:lineChart>
      <c:catAx>
        <c:axId val="13317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1759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31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1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1972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данные'!$AH$102:$AH$137</c:f>
              <c:numCache>
                <c:formatCode>0.0</c:formatCode>
                <c:ptCount val="36"/>
                <c:pt idx="0">
                  <c:v>18.600000000000001</c:v>
                </c:pt>
                <c:pt idx="1">
                  <c:v>20.5</c:v>
                </c:pt>
                <c:pt idx="2">
                  <c:v>21.5</c:v>
                </c:pt>
                <c:pt idx="3">
                  <c:v>23.6</c:v>
                </c:pt>
                <c:pt idx="4">
                  <c:v>25.9</c:v>
                </c:pt>
                <c:pt idx="5">
                  <c:v>30</c:v>
                </c:pt>
                <c:pt idx="6">
                  <c:v>35.700000000000003</c:v>
                </c:pt>
                <c:pt idx="7">
                  <c:v>40.700000000000003</c:v>
                </c:pt>
                <c:pt idx="8">
                  <c:v>48.4</c:v>
                </c:pt>
                <c:pt idx="9">
                  <c:v>61.2</c:v>
                </c:pt>
                <c:pt idx="10">
                  <c:v>80.5</c:v>
                </c:pt>
                <c:pt idx="11">
                  <c:v>106</c:v>
                </c:pt>
                <c:pt idx="12">
                  <c:v>135</c:v>
                </c:pt>
                <c:pt idx="13">
                  <c:v>169</c:v>
                </c:pt>
                <c:pt idx="14">
                  <c:v>223</c:v>
                </c:pt>
                <c:pt idx="15">
                  <c:v>329</c:v>
                </c:pt>
                <c:pt idx="16">
                  <c:v>416</c:v>
                </c:pt>
                <c:pt idx="17">
                  <c:v>452</c:v>
                </c:pt>
                <c:pt idx="18">
                  <c:v>498</c:v>
                </c:pt>
                <c:pt idx="19">
                  <c:v>542</c:v>
                </c:pt>
                <c:pt idx="20">
                  <c:v>570</c:v>
                </c:pt>
                <c:pt idx="21">
                  <c:v>590</c:v>
                </c:pt>
                <c:pt idx="22">
                  <c:v>594</c:v>
                </c:pt>
                <c:pt idx="23">
                  <c:v>577</c:v>
                </c:pt>
                <c:pt idx="24">
                  <c:v>536</c:v>
                </c:pt>
                <c:pt idx="25">
                  <c:v>505</c:v>
                </c:pt>
                <c:pt idx="26">
                  <c:v>465</c:v>
                </c:pt>
                <c:pt idx="27">
                  <c:v>420</c:v>
                </c:pt>
                <c:pt idx="28">
                  <c:v>372</c:v>
                </c:pt>
                <c:pt idx="29">
                  <c:v>327</c:v>
                </c:pt>
                <c:pt idx="30">
                  <c:v>286</c:v>
                </c:pt>
                <c:pt idx="31">
                  <c:v>253</c:v>
                </c:pt>
                <c:pt idx="32">
                  <c:v>225</c:v>
                </c:pt>
                <c:pt idx="33">
                  <c:v>207</c:v>
                </c:pt>
                <c:pt idx="34">
                  <c:v>196</c:v>
                </c:pt>
                <c:pt idx="35">
                  <c:v>190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84896"/>
        <c:axId val="133207168"/>
      </c:lineChart>
      <c:catAx>
        <c:axId val="13318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2071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32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18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153</xdr:row>
      <xdr:rowOff>218282</xdr:rowOff>
    </xdr:from>
    <xdr:to>
      <xdr:col>16</xdr:col>
      <xdr:colOff>15874</xdr:colOff>
      <xdr:row>178</xdr:row>
      <xdr:rowOff>79375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179</xdr:row>
      <xdr:rowOff>63500</xdr:rowOff>
    </xdr:from>
    <xdr:to>
      <xdr:col>16</xdr:col>
      <xdr:colOff>15875</xdr:colOff>
      <xdr:row>203</xdr:row>
      <xdr:rowOff>162718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206375</xdr:colOff>
      <xdr:row>205</xdr:row>
      <xdr:rowOff>31750</xdr:rowOff>
    </xdr:from>
    <xdr:to>
      <xdr:col>16</xdr:col>
      <xdr:colOff>31750</xdr:colOff>
      <xdr:row>229</xdr:row>
      <xdr:rowOff>130968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206375</xdr:colOff>
      <xdr:row>230</xdr:row>
      <xdr:rowOff>158750</xdr:rowOff>
    </xdr:from>
    <xdr:to>
      <xdr:col>16</xdr:col>
      <xdr:colOff>31750</xdr:colOff>
      <xdr:row>255</xdr:row>
      <xdr:rowOff>19843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349250</xdr:colOff>
      <xdr:row>154</xdr:row>
      <xdr:rowOff>0</xdr:rowOff>
    </xdr:from>
    <xdr:to>
      <xdr:col>32</xdr:col>
      <xdr:colOff>174625</xdr:colOff>
      <xdr:row>178</xdr:row>
      <xdr:rowOff>99218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333375</xdr:colOff>
      <xdr:row>179</xdr:row>
      <xdr:rowOff>79375</xdr:rowOff>
    </xdr:from>
    <xdr:to>
      <xdr:col>32</xdr:col>
      <xdr:colOff>158750</xdr:colOff>
      <xdr:row>203</xdr:row>
      <xdr:rowOff>178593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365125</xdr:colOff>
      <xdr:row>205</xdr:row>
      <xdr:rowOff>95250</xdr:rowOff>
    </xdr:from>
    <xdr:to>
      <xdr:col>32</xdr:col>
      <xdr:colOff>190500</xdr:colOff>
      <xdr:row>229</xdr:row>
      <xdr:rowOff>194468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381000</xdr:colOff>
      <xdr:row>230</xdr:row>
      <xdr:rowOff>174625</xdr:rowOff>
    </xdr:from>
    <xdr:to>
      <xdr:col>32</xdr:col>
      <xdr:colOff>206375</xdr:colOff>
      <xdr:row>255</xdr:row>
      <xdr:rowOff>35718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555625</xdr:colOff>
      <xdr:row>154</xdr:row>
      <xdr:rowOff>15875</xdr:rowOff>
    </xdr:from>
    <xdr:to>
      <xdr:col>48</xdr:col>
      <xdr:colOff>381000</xdr:colOff>
      <xdr:row>178</xdr:row>
      <xdr:rowOff>115093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179</xdr:row>
      <xdr:rowOff>95250</xdr:rowOff>
    </xdr:from>
    <xdr:to>
      <xdr:col>48</xdr:col>
      <xdr:colOff>428625</xdr:colOff>
      <xdr:row>203</xdr:row>
      <xdr:rowOff>194468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47625</xdr:colOff>
      <xdr:row>205</xdr:row>
      <xdr:rowOff>127000</xdr:rowOff>
    </xdr:from>
    <xdr:to>
      <xdr:col>48</xdr:col>
      <xdr:colOff>476250</xdr:colOff>
      <xdr:row>229</xdr:row>
      <xdr:rowOff>226218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31750</xdr:colOff>
      <xdr:row>231</xdr:row>
      <xdr:rowOff>111125</xdr:rowOff>
    </xdr:from>
    <xdr:to>
      <xdr:col>48</xdr:col>
      <xdr:colOff>460375</xdr:colOff>
      <xdr:row>255</xdr:row>
      <xdr:rowOff>210343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206375</xdr:colOff>
      <xdr:row>154</xdr:row>
      <xdr:rowOff>0</xdr:rowOff>
    </xdr:from>
    <xdr:to>
      <xdr:col>65</xdr:col>
      <xdr:colOff>31750</xdr:colOff>
      <xdr:row>178</xdr:row>
      <xdr:rowOff>99218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63500</xdr:colOff>
      <xdr:row>205</xdr:row>
      <xdr:rowOff>142875</xdr:rowOff>
    </xdr:from>
    <xdr:to>
      <xdr:col>64</xdr:col>
      <xdr:colOff>492125</xdr:colOff>
      <xdr:row>230</xdr:row>
      <xdr:rowOff>3968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66</xdr:col>
      <xdr:colOff>15875</xdr:colOff>
      <xdr:row>154</xdr:row>
      <xdr:rowOff>31750</xdr:rowOff>
    </xdr:from>
    <xdr:to>
      <xdr:col>79</xdr:col>
      <xdr:colOff>333375</xdr:colOff>
      <xdr:row>178</xdr:row>
      <xdr:rowOff>130968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65</xdr:col>
      <xdr:colOff>587375</xdr:colOff>
      <xdr:row>179</xdr:row>
      <xdr:rowOff>174625</xdr:rowOff>
    </xdr:from>
    <xdr:to>
      <xdr:col>79</xdr:col>
      <xdr:colOff>301625</xdr:colOff>
      <xdr:row>204</xdr:row>
      <xdr:rowOff>35718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66</xdr:col>
      <xdr:colOff>63500</xdr:colOff>
      <xdr:row>205</xdr:row>
      <xdr:rowOff>142875</xdr:rowOff>
    </xdr:from>
    <xdr:to>
      <xdr:col>81</xdr:col>
      <xdr:colOff>492125</xdr:colOff>
      <xdr:row>230</xdr:row>
      <xdr:rowOff>3968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49</xdr:col>
      <xdr:colOff>206375</xdr:colOff>
      <xdr:row>179</xdr:row>
      <xdr:rowOff>158750</xdr:rowOff>
    </xdr:from>
    <xdr:to>
      <xdr:col>65</xdr:col>
      <xdr:colOff>31750</xdr:colOff>
      <xdr:row>204</xdr:row>
      <xdr:rowOff>19843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222250</xdr:colOff>
      <xdr:row>257</xdr:row>
      <xdr:rowOff>47624</xdr:rowOff>
    </xdr:from>
    <xdr:to>
      <xdr:col>18</xdr:col>
      <xdr:colOff>492125</xdr:colOff>
      <xdr:row>285</xdr:row>
      <xdr:rowOff>206375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</xdr:colOff>
      <xdr:row>1</xdr:row>
      <xdr:rowOff>19050</xdr:rowOff>
    </xdr:from>
    <xdr:to>
      <xdr:col>26</xdr:col>
      <xdr:colOff>504825</xdr:colOff>
      <xdr:row>34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165</xdr:row>
      <xdr:rowOff>180975</xdr:rowOff>
    </xdr:from>
    <xdr:to>
      <xdr:col>21</xdr:col>
      <xdr:colOff>597203</xdr:colOff>
      <xdr:row>187</xdr:row>
      <xdr:rowOff>75142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192</xdr:row>
      <xdr:rowOff>133350</xdr:rowOff>
    </xdr:from>
    <xdr:to>
      <xdr:col>25</xdr:col>
      <xdr:colOff>523874</xdr:colOff>
      <xdr:row>219</xdr:row>
      <xdr:rowOff>185739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5</xdr:row>
      <xdr:rowOff>104775</xdr:rowOff>
    </xdr:from>
    <xdr:to>
      <xdr:col>22</xdr:col>
      <xdr:colOff>528639</xdr:colOff>
      <xdr:row>27</xdr:row>
      <xdr:rowOff>133348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495300</xdr:colOff>
      <xdr:row>65</xdr:row>
      <xdr:rowOff>180975</xdr:rowOff>
    </xdr:from>
    <xdr:to>
      <xdr:col>40</xdr:col>
      <xdr:colOff>63803</xdr:colOff>
      <xdr:row>87</xdr:row>
      <xdr:rowOff>75142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391584</xdr:colOff>
      <xdr:row>138</xdr:row>
      <xdr:rowOff>10583</xdr:rowOff>
    </xdr:from>
    <xdr:to>
      <xdr:col>45</xdr:col>
      <xdr:colOff>573920</xdr:colOff>
      <xdr:row>159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539751</xdr:colOff>
      <xdr:row>216</xdr:row>
      <xdr:rowOff>137583</xdr:rowOff>
    </xdr:from>
    <xdr:to>
      <xdr:col>46</xdr:col>
      <xdr:colOff>108253</xdr:colOff>
      <xdr:row>238</xdr:row>
      <xdr:rowOff>31750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179917</xdr:colOff>
      <xdr:row>294</xdr:row>
      <xdr:rowOff>95250</xdr:rowOff>
    </xdr:from>
    <xdr:to>
      <xdr:col>19</xdr:col>
      <xdr:colOff>531587</xdr:colOff>
      <xdr:row>315</xdr:row>
      <xdr:rowOff>179917</xdr:rowOff>
    </xdr:to>
    <xdr:graphicFrame macro="">
      <xdr:nvGraphicFramePr>
        <xdr:cNvPr id="5" name="Диаграмма 4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47;&#1076;&#1077;&#1089;&#1100;\Kosa_tablit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усло"/>
      <sheetName val="1956"/>
      <sheetName val="1957"/>
      <sheetName val="1958"/>
      <sheetName val="1960"/>
      <sheetName val="1964"/>
      <sheetName val="1966"/>
      <sheetName val="1967"/>
      <sheetName val="1968"/>
      <sheetName val="1969"/>
      <sheetName val="1970"/>
      <sheetName val="1971"/>
      <sheetName val="1972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Кластеризация"/>
      <sheetName val="Сводная диаграмма"/>
      <sheetName val="H, Q и U за весь период"/>
      <sheetName val="График Tср"/>
      <sheetName val="Средние показател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5">
          <cell r="Q5">
            <v>6.018365384615378</v>
          </cell>
          <cell r="R5">
            <v>5.22</v>
          </cell>
          <cell r="S5">
            <v>122.74038461538461</v>
          </cell>
          <cell r="T5">
            <v>115</v>
          </cell>
          <cell r="U5">
            <v>14.1</v>
          </cell>
          <cell r="V5">
            <v>386</v>
          </cell>
          <cell r="W5">
            <v>166</v>
          </cell>
          <cell r="X5">
            <v>577</v>
          </cell>
          <cell r="Y5">
            <v>32</v>
          </cell>
        </row>
        <row r="6">
          <cell r="Q6">
            <v>9.324035087719297</v>
          </cell>
          <cell r="R6">
            <v>7.05</v>
          </cell>
          <cell r="S6">
            <v>158.10526315789474</v>
          </cell>
          <cell r="T6">
            <v>143</v>
          </cell>
          <cell r="U6">
            <v>30.7</v>
          </cell>
          <cell r="V6">
            <v>631</v>
          </cell>
          <cell r="W6">
            <v>227</v>
          </cell>
          <cell r="X6">
            <v>730</v>
          </cell>
          <cell r="Y6">
            <v>12</v>
          </cell>
        </row>
        <row r="7">
          <cell r="Q7">
            <v>7.6175700934579451</v>
          </cell>
          <cell r="R7">
            <v>5.74</v>
          </cell>
          <cell r="S7">
            <v>141.34579439252337</v>
          </cell>
          <cell r="T7">
            <v>130</v>
          </cell>
          <cell r="U7">
            <v>19.899999999999999</v>
          </cell>
          <cell r="V7">
            <v>420</v>
          </cell>
          <cell r="W7">
            <v>166</v>
          </cell>
          <cell r="X7">
            <v>602</v>
          </cell>
          <cell r="Y7">
            <v>26</v>
          </cell>
        </row>
        <row r="8">
          <cell r="Q8">
            <v>6.6580188679245271</v>
          </cell>
          <cell r="R8">
            <v>5.2</v>
          </cell>
          <cell r="S8">
            <v>147.90566037735849</v>
          </cell>
          <cell r="T8">
            <v>122</v>
          </cell>
          <cell r="U8">
            <v>13.6</v>
          </cell>
          <cell r="V8">
            <v>446</v>
          </cell>
          <cell r="W8">
            <v>188</v>
          </cell>
          <cell r="X8">
            <v>617</v>
          </cell>
          <cell r="Y8">
            <v>14</v>
          </cell>
        </row>
        <row r="9">
          <cell r="Q9">
            <v>9.1468141592920329</v>
          </cell>
          <cell r="R9">
            <v>7.18</v>
          </cell>
          <cell r="S9">
            <v>178.92920353982302</v>
          </cell>
          <cell r="T9">
            <v>170</v>
          </cell>
          <cell r="U9">
            <v>23.2</v>
          </cell>
          <cell r="V9">
            <v>440</v>
          </cell>
          <cell r="W9">
            <v>243</v>
          </cell>
          <cell r="X9">
            <v>602</v>
          </cell>
          <cell r="Y9">
            <v>18</v>
          </cell>
        </row>
        <row r="10">
          <cell r="Q10">
            <v>8.0586138613861404</v>
          </cell>
          <cell r="R10">
            <v>5.52</v>
          </cell>
          <cell r="S10">
            <v>193.35643564356437</v>
          </cell>
          <cell r="T10">
            <v>178</v>
          </cell>
          <cell r="U10">
            <v>38.6</v>
          </cell>
          <cell r="V10">
            <v>526</v>
          </cell>
          <cell r="W10">
            <v>261</v>
          </cell>
          <cell r="X10">
            <v>667</v>
          </cell>
          <cell r="Y10">
            <v>14</v>
          </cell>
        </row>
        <row r="11">
          <cell r="Q11">
            <v>3.4965656565656555</v>
          </cell>
          <cell r="R11">
            <v>2.2999999999999998</v>
          </cell>
          <cell r="S11">
            <v>172.46464646464648</v>
          </cell>
          <cell r="T11">
            <v>156</v>
          </cell>
          <cell r="U11">
            <v>9.2200000000000006</v>
          </cell>
          <cell r="V11">
            <v>234</v>
          </cell>
          <cell r="W11">
            <v>198</v>
          </cell>
          <cell r="X11">
            <v>464</v>
          </cell>
          <cell r="Y11">
            <v>14</v>
          </cell>
        </row>
        <row r="12">
          <cell r="Q12">
            <v>5.4603738317757005</v>
          </cell>
          <cell r="R12">
            <v>4.1900000000000004</v>
          </cell>
          <cell r="S12">
            <v>179.82242990654206</v>
          </cell>
          <cell r="T12">
            <v>172</v>
          </cell>
          <cell r="U12">
            <v>8.9600000000000009</v>
          </cell>
          <cell r="V12">
            <v>512</v>
          </cell>
          <cell r="W12">
            <v>201</v>
          </cell>
          <cell r="X12">
            <v>634</v>
          </cell>
          <cell r="Y12">
            <v>14</v>
          </cell>
        </row>
        <row r="13">
          <cell r="Q13">
            <v>12.028981481481484</v>
          </cell>
          <cell r="R13">
            <v>6.98</v>
          </cell>
          <cell r="S13">
            <v>239.30555555555554</v>
          </cell>
          <cell r="T13">
            <v>226</v>
          </cell>
          <cell r="U13">
            <v>48.4</v>
          </cell>
          <cell r="V13">
            <v>594</v>
          </cell>
          <cell r="W13">
            <v>303</v>
          </cell>
          <cell r="X13">
            <v>650</v>
          </cell>
          <cell r="Y13">
            <v>15</v>
          </cell>
        </row>
        <row r="14">
          <cell r="Q14">
            <v>7.5297058823529461</v>
          </cell>
          <cell r="R14">
            <v>5.49</v>
          </cell>
          <cell r="S14">
            <v>218.65686274509804</v>
          </cell>
          <cell r="T14">
            <v>204</v>
          </cell>
          <cell r="U14">
            <v>26</v>
          </cell>
          <cell r="V14">
            <v>510</v>
          </cell>
          <cell r="W14">
            <v>249</v>
          </cell>
          <cell r="X14">
            <v>274</v>
          </cell>
          <cell r="Y14">
            <v>10</v>
          </cell>
        </row>
        <row r="15">
          <cell r="Q15">
            <v>5.1439999999999984</v>
          </cell>
          <cell r="R15">
            <v>4.13</v>
          </cell>
          <cell r="S15">
            <v>209.91578947368421</v>
          </cell>
          <cell r="T15">
            <v>191</v>
          </cell>
          <cell r="U15">
            <v>20</v>
          </cell>
          <cell r="V15">
            <v>294</v>
          </cell>
          <cell r="W15">
            <v>250</v>
          </cell>
          <cell r="X15">
            <v>535</v>
          </cell>
          <cell r="Y15">
            <v>13</v>
          </cell>
        </row>
        <row r="16">
          <cell r="Q16">
            <v>6.8981250000000047</v>
          </cell>
          <cell r="R16">
            <v>5.52</v>
          </cell>
          <cell r="S16">
            <v>211.4375</v>
          </cell>
          <cell r="T16">
            <v>202</v>
          </cell>
          <cell r="U16">
            <v>32</v>
          </cell>
          <cell r="V16">
            <v>476</v>
          </cell>
          <cell r="W16">
            <v>269</v>
          </cell>
          <cell r="X16">
            <v>602</v>
          </cell>
          <cell r="Y16">
            <v>14</v>
          </cell>
        </row>
        <row r="17">
          <cell r="Q17">
            <v>9.8973553719008329</v>
          </cell>
          <cell r="R17">
            <v>7.9</v>
          </cell>
          <cell r="S17">
            <v>249.06611570247935</v>
          </cell>
          <cell r="T17">
            <v>234</v>
          </cell>
          <cell r="U17">
            <v>38.200000000000003</v>
          </cell>
          <cell r="V17">
            <v>922</v>
          </cell>
          <cell r="W17">
            <v>314</v>
          </cell>
          <cell r="X17">
            <v>720</v>
          </cell>
          <cell r="Y17">
            <v>7</v>
          </cell>
        </row>
        <row r="18">
          <cell r="Q18">
            <v>10.493482142857149</v>
          </cell>
          <cell r="R18">
            <v>9.36</v>
          </cell>
          <cell r="S18">
            <v>237.05357142857142</v>
          </cell>
          <cell r="T18">
            <v>232</v>
          </cell>
          <cell r="U18">
            <v>28.2</v>
          </cell>
          <cell r="V18">
            <v>460</v>
          </cell>
          <cell r="W18">
            <v>296</v>
          </cell>
          <cell r="X18">
            <v>642</v>
          </cell>
          <cell r="Y18">
            <v>9</v>
          </cell>
        </row>
        <row r="19">
          <cell r="Q19">
            <v>16.144166666666663</v>
          </cell>
          <cell r="R19">
            <v>11.2</v>
          </cell>
          <cell r="S19">
            <v>255.03333333333333</v>
          </cell>
          <cell r="T19">
            <v>239</v>
          </cell>
          <cell r="U19">
            <v>38.9</v>
          </cell>
          <cell r="V19">
            <v>714</v>
          </cell>
          <cell r="W19">
            <v>311</v>
          </cell>
          <cell r="X19">
            <v>705</v>
          </cell>
          <cell r="Y19">
            <v>12</v>
          </cell>
        </row>
        <row r="20">
          <cell r="Q20">
            <v>7.5117117117117109</v>
          </cell>
          <cell r="R20">
            <v>5.85</v>
          </cell>
          <cell r="S20">
            <v>227.6846846846847</v>
          </cell>
          <cell r="T20">
            <v>210</v>
          </cell>
          <cell r="U20">
            <v>36.700000000000003</v>
          </cell>
          <cell r="V20">
            <v>693</v>
          </cell>
          <cell r="W20">
            <v>330</v>
          </cell>
          <cell r="X20">
            <v>673</v>
          </cell>
          <cell r="Y20">
            <v>14</v>
          </cell>
        </row>
        <row r="21">
          <cell r="Q21">
            <v>10.924301075268813</v>
          </cell>
          <cell r="R21">
            <v>7.88</v>
          </cell>
          <cell r="S21">
            <v>233.03225806451613</v>
          </cell>
          <cell r="T21">
            <v>225</v>
          </cell>
          <cell r="U21">
            <v>27</v>
          </cell>
          <cell r="V21">
            <v>367</v>
          </cell>
          <cell r="W21">
            <v>275</v>
          </cell>
          <cell r="X21">
            <v>562</v>
          </cell>
          <cell r="Y21">
            <v>12</v>
          </cell>
        </row>
        <row r="22">
          <cell r="Q22">
            <v>17.268644067796611</v>
          </cell>
          <cell r="R22">
            <v>12.8</v>
          </cell>
          <cell r="S22">
            <v>269.13559322033899</v>
          </cell>
          <cell r="T22">
            <v>251</v>
          </cell>
          <cell r="U22">
            <v>72</v>
          </cell>
          <cell r="V22">
            <v>975</v>
          </cell>
          <cell r="W22">
            <v>384</v>
          </cell>
          <cell r="X22">
            <v>719</v>
          </cell>
          <cell r="Y22">
            <v>10</v>
          </cell>
        </row>
        <row r="23">
          <cell r="Q23">
            <v>10.781428571428574</v>
          </cell>
          <cell r="R23">
            <v>8.82</v>
          </cell>
          <cell r="S23">
            <v>248.52040816326524</v>
          </cell>
          <cell r="T23">
            <v>229.99999999999972</v>
          </cell>
          <cell r="U23">
            <v>26.3</v>
          </cell>
          <cell r="V23">
            <v>351</v>
          </cell>
          <cell r="W23">
            <v>275</v>
          </cell>
          <cell r="X23">
            <v>518.99999999999841</v>
          </cell>
          <cell r="Y23">
            <v>14</v>
          </cell>
        </row>
        <row r="24">
          <cell r="Q24">
            <v>18.005932203389822</v>
          </cell>
          <cell r="R24">
            <v>11.4</v>
          </cell>
          <cell r="S24">
            <v>269.05932203389818</v>
          </cell>
          <cell r="T24">
            <v>250.99999999999909</v>
          </cell>
          <cell r="U24">
            <v>43</v>
          </cell>
          <cell r="V24">
            <v>584</v>
          </cell>
          <cell r="W24">
            <v>306.99999999999932</v>
          </cell>
          <cell r="X24">
            <v>626.99999999999955</v>
          </cell>
          <cell r="Y24">
            <v>17</v>
          </cell>
        </row>
        <row r="25">
          <cell r="Q25">
            <v>9.9329126213592254</v>
          </cell>
          <cell r="R25">
            <v>6.43</v>
          </cell>
          <cell r="S25">
            <v>234.69902912621347</v>
          </cell>
          <cell r="T25">
            <v>217.00000000000017</v>
          </cell>
          <cell r="U25">
            <v>41.4</v>
          </cell>
          <cell r="V25">
            <v>470</v>
          </cell>
          <cell r="W25">
            <v>306.00000000000023</v>
          </cell>
          <cell r="X25">
            <v>589</v>
          </cell>
          <cell r="Y25">
            <v>16</v>
          </cell>
        </row>
        <row r="26">
          <cell r="Q26">
            <v>7.1249484536082415</v>
          </cell>
          <cell r="R26">
            <v>6.08</v>
          </cell>
          <cell r="S26">
            <v>226.08247422680401</v>
          </cell>
          <cell r="T26">
            <v>214.99999999999915</v>
          </cell>
          <cell r="U26">
            <v>9.0500000000000007</v>
          </cell>
          <cell r="V26">
            <v>341</v>
          </cell>
          <cell r="W26">
            <v>234.00000000000034</v>
          </cell>
          <cell r="X26">
            <v>526.99999999999955</v>
          </cell>
          <cell r="Y26">
            <v>30</v>
          </cell>
        </row>
        <row r="27">
          <cell r="Q27">
            <v>6.5919230769230763</v>
          </cell>
          <cell r="R27">
            <v>3.88</v>
          </cell>
          <cell r="S27">
            <v>196.97115384615367</v>
          </cell>
          <cell r="T27">
            <v>185.99999999999994</v>
          </cell>
          <cell r="U27">
            <v>21.3</v>
          </cell>
          <cell r="V27">
            <v>324</v>
          </cell>
          <cell r="W27">
            <v>242.99999999999926</v>
          </cell>
          <cell r="X27">
            <v>517.99999999999932</v>
          </cell>
          <cell r="Y27">
            <v>16</v>
          </cell>
        </row>
        <row r="28">
          <cell r="Q28">
            <v>9.6024299065420582</v>
          </cell>
          <cell r="R28">
            <v>6.28</v>
          </cell>
          <cell r="S28">
            <v>238.26168224299059</v>
          </cell>
          <cell r="T28">
            <v>220.99999999999937</v>
          </cell>
          <cell r="U28">
            <v>23.9</v>
          </cell>
          <cell r="V28">
            <v>640</v>
          </cell>
          <cell r="W28">
            <v>281.00000000000023</v>
          </cell>
          <cell r="X28">
            <v>636</v>
          </cell>
          <cell r="Y28">
            <v>17</v>
          </cell>
        </row>
        <row r="29">
          <cell r="Q29">
            <v>11.379047619047618</v>
          </cell>
          <cell r="R29">
            <v>7.95</v>
          </cell>
          <cell r="S29">
            <v>232.02857142857133</v>
          </cell>
          <cell r="T29">
            <v>218.99999999999977</v>
          </cell>
          <cell r="U29">
            <v>21.3</v>
          </cell>
          <cell r="V29">
            <v>536</v>
          </cell>
          <cell r="W29">
            <v>250.99999999999909</v>
          </cell>
          <cell r="X29">
            <v>605.99999999999886</v>
          </cell>
          <cell r="Y29">
            <v>24</v>
          </cell>
        </row>
        <row r="30">
          <cell r="Q30">
            <v>11.011666666666665</v>
          </cell>
          <cell r="R30">
            <v>9.57</v>
          </cell>
          <cell r="S30">
            <v>243.60185185185171</v>
          </cell>
          <cell r="T30">
            <v>226.9999999999996</v>
          </cell>
          <cell r="U30">
            <v>23</v>
          </cell>
          <cell r="V30">
            <v>506</v>
          </cell>
          <cell r="W30">
            <v>289.99999999999915</v>
          </cell>
          <cell r="X30">
            <v>629.99999999999977</v>
          </cell>
          <cell r="Y30">
            <v>20</v>
          </cell>
        </row>
        <row r="31">
          <cell r="Q31">
            <v>16.082999999999995</v>
          </cell>
          <cell r="R31">
            <v>13.3</v>
          </cell>
          <cell r="S31">
            <v>266.75</v>
          </cell>
          <cell r="T31">
            <v>249</v>
          </cell>
          <cell r="U31">
            <v>31.8</v>
          </cell>
          <cell r="V31">
            <v>715</v>
          </cell>
          <cell r="W31">
            <v>298</v>
          </cell>
          <cell r="X31">
            <v>684</v>
          </cell>
          <cell r="Y31">
            <v>16</v>
          </cell>
        </row>
        <row r="32">
          <cell r="Q32">
            <v>8.4258333333333351</v>
          </cell>
          <cell r="R32">
            <v>5.6</v>
          </cell>
          <cell r="S32">
            <v>207.9537037037037</v>
          </cell>
          <cell r="T32">
            <v>190</v>
          </cell>
          <cell r="U32">
            <v>44.8</v>
          </cell>
          <cell r="V32">
            <v>634</v>
          </cell>
          <cell r="W32">
            <v>294</v>
          </cell>
          <cell r="X32">
            <v>672</v>
          </cell>
          <cell r="Y32">
            <v>22</v>
          </cell>
        </row>
        <row r="33">
          <cell r="Q33">
            <v>12.755363636363633</v>
          </cell>
          <cell r="R33">
            <v>8.42</v>
          </cell>
          <cell r="S33">
            <v>220.40909090909091</v>
          </cell>
          <cell r="T33">
            <v>202</v>
          </cell>
          <cell r="U33">
            <v>34.799999999999997</v>
          </cell>
          <cell r="V33">
            <v>402</v>
          </cell>
          <cell r="W33">
            <v>271</v>
          </cell>
          <cell r="X33">
            <v>583</v>
          </cell>
          <cell r="Y33">
            <v>23</v>
          </cell>
        </row>
        <row r="34">
          <cell r="Q34">
            <v>9.2013725490196077</v>
          </cell>
          <cell r="R34">
            <v>6.64</v>
          </cell>
          <cell r="S34">
            <v>212.50980392156862</v>
          </cell>
          <cell r="T34">
            <v>189</v>
          </cell>
          <cell r="U34">
            <v>29.5</v>
          </cell>
          <cell r="V34">
            <v>408</v>
          </cell>
          <cell r="W34">
            <v>251</v>
          </cell>
          <cell r="X34">
            <v>586</v>
          </cell>
          <cell r="Y34">
            <v>30</v>
          </cell>
        </row>
      </sheetData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367"/>
  <sheetViews>
    <sheetView topLeftCell="A135" zoomScale="60" zoomScaleNormal="60" workbookViewId="0">
      <selection activeCell="Y263" sqref="Y263"/>
    </sheetView>
  </sheetViews>
  <sheetFormatPr defaultRowHeight="15" x14ac:dyDescent="0.25"/>
  <cols>
    <col min="68" max="68" width="19.85546875" bestFit="1" customWidth="1"/>
    <col min="69" max="69" width="17.7109375" bestFit="1" customWidth="1"/>
    <col min="70" max="70" width="9.42578125" bestFit="1" customWidth="1"/>
  </cols>
  <sheetData>
    <row r="1" spans="1:119" ht="18.75" x14ac:dyDescent="0.25">
      <c r="A1" s="7">
        <v>1956</v>
      </c>
      <c r="B1" s="3" t="s">
        <v>0</v>
      </c>
      <c r="C1" s="4" t="s">
        <v>1</v>
      </c>
      <c r="E1" s="7">
        <v>1957</v>
      </c>
      <c r="F1" s="6" t="s">
        <v>0</v>
      </c>
      <c r="G1" s="6" t="s">
        <v>1</v>
      </c>
      <c r="I1" s="7">
        <v>1958</v>
      </c>
      <c r="J1" s="6" t="s">
        <v>0</v>
      </c>
      <c r="K1" s="6" t="s">
        <v>1</v>
      </c>
      <c r="M1" s="7">
        <v>1960</v>
      </c>
      <c r="N1" s="6" t="s">
        <v>0</v>
      </c>
      <c r="O1" s="6" t="s">
        <v>1</v>
      </c>
      <c r="Q1" s="7">
        <v>1964</v>
      </c>
      <c r="R1" s="6" t="s">
        <v>0</v>
      </c>
      <c r="S1" s="6" t="s">
        <v>1</v>
      </c>
      <c r="T1" s="5"/>
      <c r="U1" s="7">
        <v>1966</v>
      </c>
      <c r="V1" s="6" t="s">
        <v>0</v>
      </c>
      <c r="W1" s="6" t="s">
        <v>1</v>
      </c>
      <c r="X1" s="5"/>
      <c r="Y1" s="7">
        <v>1967</v>
      </c>
      <c r="Z1" s="6" t="s">
        <v>0</v>
      </c>
      <c r="AA1" s="6" t="s">
        <v>1</v>
      </c>
      <c r="AB1" s="5"/>
      <c r="AC1" s="7">
        <v>1969</v>
      </c>
      <c r="AD1" s="6" t="s">
        <v>0</v>
      </c>
      <c r="AE1" s="6" t="s">
        <v>1</v>
      </c>
      <c r="AF1" s="5"/>
      <c r="AG1" s="7">
        <v>1972</v>
      </c>
      <c r="AH1" s="6" t="s">
        <v>0</v>
      </c>
      <c r="AI1" s="6" t="s">
        <v>1</v>
      </c>
      <c r="AK1" s="7">
        <v>1974</v>
      </c>
      <c r="AL1" s="6" t="s">
        <v>0</v>
      </c>
      <c r="AM1" s="6" t="s">
        <v>1</v>
      </c>
      <c r="AN1" s="5"/>
      <c r="AO1" s="7">
        <v>1975</v>
      </c>
      <c r="AP1" s="6" t="s">
        <v>0</v>
      </c>
      <c r="AQ1" s="6" t="s">
        <v>1</v>
      </c>
      <c r="AR1" s="5"/>
      <c r="AS1" s="7">
        <v>1976</v>
      </c>
      <c r="AT1" s="6" t="s">
        <v>0</v>
      </c>
      <c r="AU1" s="6" t="s">
        <v>1</v>
      </c>
      <c r="AV1" s="5"/>
      <c r="AW1" s="7">
        <v>1979</v>
      </c>
      <c r="AX1" s="6" t="s">
        <v>0</v>
      </c>
      <c r="AY1" s="6" t="s">
        <v>1</v>
      </c>
      <c r="AZ1" s="5"/>
      <c r="BA1" s="7">
        <v>1980</v>
      </c>
      <c r="BB1" s="6" t="s">
        <v>0</v>
      </c>
      <c r="BC1" s="6" t="s">
        <v>1</v>
      </c>
      <c r="BD1" s="5"/>
      <c r="BE1" s="7">
        <v>1981</v>
      </c>
      <c r="BF1" s="6" t="s">
        <v>0</v>
      </c>
      <c r="BG1" s="6" t="s">
        <v>1</v>
      </c>
      <c r="BH1" s="5"/>
      <c r="BI1" s="7">
        <v>1982</v>
      </c>
      <c r="BJ1" s="6" t="s">
        <v>0</v>
      </c>
      <c r="BK1" s="6" t="s">
        <v>1</v>
      </c>
      <c r="BM1" s="7">
        <v>1983</v>
      </c>
      <c r="BN1" s="6" t="s">
        <v>0</v>
      </c>
      <c r="BO1" s="6" t="s">
        <v>1</v>
      </c>
      <c r="BP1" s="5"/>
      <c r="BQ1" s="7">
        <v>1985</v>
      </c>
      <c r="BR1" s="6" t="s">
        <v>0</v>
      </c>
      <c r="BS1" s="6" t="s">
        <v>1</v>
      </c>
      <c r="BT1" s="5"/>
      <c r="BU1" s="7">
        <v>2008</v>
      </c>
      <c r="BV1" s="1" t="s">
        <v>0</v>
      </c>
      <c r="BW1" s="1" t="s">
        <v>1</v>
      </c>
      <c r="BX1" s="5"/>
      <c r="BY1" s="7">
        <v>2009</v>
      </c>
      <c r="BZ1" s="6" t="s">
        <v>0</v>
      </c>
      <c r="CA1" s="6" t="s">
        <v>1</v>
      </c>
      <c r="CC1" s="7">
        <v>2010</v>
      </c>
      <c r="CD1" s="6" t="s">
        <v>0</v>
      </c>
      <c r="CE1" s="6" t="s">
        <v>1</v>
      </c>
      <c r="CF1" s="5"/>
      <c r="CG1" s="7">
        <v>2011</v>
      </c>
      <c r="CH1" s="6" t="s">
        <v>0</v>
      </c>
      <c r="CI1" s="6" t="s">
        <v>1</v>
      </c>
      <c r="CJ1" s="5"/>
      <c r="CK1" s="7">
        <v>2012</v>
      </c>
      <c r="CL1" s="6" t="s">
        <v>0</v>
      </c>
      <c r="CM1" s="6" t="s">
        <v>1</v>
      </c>
      <c r="CN1" s="5"/>
      <c r="CO1" s="7">
        <v>2013</v>
      </c>
      <c r="CP1" s="6" t="s">
        <v>0</v>
      </c>
      <c r="CQ1" s="6" t="s">
        <v>1</v>
      </c>
      <c r="CR1" s="5"/>
      <c r="CS1" s="7">
        <v>2014</v>
      </c>
      <c r="CT1" s="6" t="s">
        <v>0</v>
      </c>
      <c r="CU1" s="6" t="s">
        <v>1</v>
      </c>
      <c r="CW1" s="7">
        <v>2015</v>
      </c>
      <c r="CX1" s="6" t="s">
        <v>0</v>
      </c>
      <c r="CY1" s="6" t="s">
        <v>1</v>
      </c>
      <c r="CZ1" s="5"/>
      <c r="DA1" s="7">
        <v>2016</v>
      </c>
      <c r="DB1" s="6" t="s">
        <v>0</v>
      </c>
      <c r="DC1" s="6" t="s">
        <v>1</v>
      </c>
      <c r="DD1" s="5"/>
      <c r="DE1" s="7">
        <v>2017</v>
      </c>
      <c r="DF1" s="6" t="s">
        <v>0</v>
      </c>
      <c r="DG1" s="6" t="s">
        <v>1</v>
      </c>
      <c r="DH1" s="5"/>
      <c r="DI1" s="7">
        <v>2018</v>
      </c>
      <c r="DJ1" s="6" t="s">
        <v>0</v>
      </c>
      <c r="DK1" s="6" t="s">
        <v>1</v>
      </c>
      <c r="DL1" s="5"/>
      <c r="DM1" s="7">
        <v>2019</v>
      </c>
      <c r="DN1" s="6" t="s">
        <v>0</v>
      </c>
      <c r="DO1" s="6" t="s">
        <v>1</v>
      </c>
    </row>
    <row r="2" spans="1:119" ht="18.75" x14ac:dyDescent="0.25">
      <c r="B2" s="8">
        <v>6.86</v>
      </c>
      <c r="C2" s="11">
        <v>120</v>
      </c>
      <c r="F2" s="13">
        <v>12.9</v>
      </c>
      <c r="G2" s="14">
        <v>179</v>
      </c>
      <c r="J2" s="16">
        <v>9.0299999999999994</v>
      </c>
      <c r="K2" s="17">
        <v>130</v>
      </c>
      <c r="N2" s="19">
        <v>6.81</v>
      </c>
      <c r="O2" s="20">
        <v>122</v>
      </c>
      <c r="R2" s="21">
        <v>12.9</v>
      </c>
      <c r="S2" s="23">
        <v>183</v>
      </c>
      <c r="V2" s="25">
        <v>11.8</v>
      </c>
      <c r="W2" s="26">
        <v>193</v>
      </c>
      <c r="Z2" s="27">
        <v>3.69</v>
      </c>
      <c r="AA2" s="28">
        <v>156</v>
      </c>
      <c r="AD2" s="30">
        <v>7.85</v>
      </c>
      <c r="AE2" s="32">
        <v>184</v>
      </c>
      <c r="AH2" s="33">
        <v>20.2</v>
      </c>
      <c r="AI2" s="35">
        <v>264</v>
      </c>
      <c r="AL2" s="36">
        <v>10.199999999999999</v>
      </c>
      <c r="AM2" s="37">
        <v>224</v>
      </c>
      <c r="AP2" s="40">
        <v>4.5599999999999996</v>
      </c>
      <c r="AQ2" s="41">
        <v>191</v>
      </c>
      <c r="AT2" s="44">
        <v>7.13</v>
      </c>
      <c r="AU2" s="45">
        <v>202</v>
      </c>
      <c r="AX2" s="47">
        <v>11.7</v>
      </c>
      <c r="AY2" s="48">
        <v>244</v>
      </c>
      <c r="BB2" s="51">
        <v>9.94</v>
      </c>
      <c r="BC2" s="52">
        <v>246</v>
      </c>
      <c r="BF2" s="53">
        <v>16.7</v>
      </c>
      <c r="BG2" s="54">
        <v>249</v>
      </c>
      <c r="BJ2" s="57">
        <v>6.67</v>
      </c>
      <c r="BK2" s="58">
        <v>210</v>
      </c>
      <c r="BN2" s="61">
        <v>17.7</v>
      </c>
      <c r="BO2" s="62">
        <v>242</v>
      </c>
      <c r="BR2" s="66">
        <v>15.3</v>
      </c>
      <c r="BS2" s="67">
        <v>262</v>
      </c>
      <c r="BV2" s="73">
        <v>22.3</v>
      </c>
      <c r="BW2" s="74">
        <v>274</v>
      </c>
      <c r="BZ2" s="75">
        <v>28.7</v>
      </c>
      <c r="CA2" s="76">
        <v>291</v>
      </c>
      <c r="CD2" s="77">
        <v>17.600000000000001</v>
      </c>
      <c r="CE2" s="78">
        <v>258</v>
      </c>
      <c r="CH2" s="79">
        <v>9.0500000000000007</v>
      </c>
      <c r="CI2" s="80">
        <v>235</v>
      </c>
      <c r="CL2" s="81">
        <v>5.87</v>
      </c>
      <c r="CM2" s="83">
        <v>198</v>
      </c>
      <c r="CP2" s="84">
        <v>11.9</v>
      </c>
      <c r="CQ2" s="85">
        <v>264</v>
      </c>
      <c r="CT2" s="86">
        <v>16.2</v>
      </c>
      <c r="CU2" s="87">
        <v>252</v>
      </c>
      <c r="CX2" s="88">
        <v>10.6</v>
      </c>
      <c r="CY2" s="89">
        <v>252</v>
      </c>
      <c r="DB2" s="90">
        <v>18.8</v>
      </c>
      <c r="DC2" s="90">
        <v>274</v>
      </c>
      <c r="DF2" s="91">
        <v>8.4499999999999993</v>
      </c>
      <c r="DG2" s="91">
        <v>216</v>
      </c>
      <c r="DJ2" s="92">
        <v>10.5</v>
      </c>
      <c r="DK2" s="92">
        <v>220</v>
      </c>
      <c r="DN2" s="93">
        <v>11.4</v>
      </c>
      <c r="DO2" s="93">
        <v>229</v>
      </c>
    </row>
    <row r="3" spans="1:119" ht="18.75" x14ac:dyDescent="0.25">
      <c r="B3" s="8">
        <v>6.86</v>
      </c>
      <c r="C3" s="11">
        <v>120</v>
      </c>
      <c r="F3" s="13">
        <v>12.3</v>
      </c>
      <c r="G3" s="14">
        <v>178</v>
      </c>
      <c r="J3" s="16">
        <v>9.1999999999999993</v>
      </c>
      <c r="K3" s="17">
        <v>131</v>
      </c>
      <c r="N3" s="19">
        <v>6.96</v>
      </c>
      <c r="O3" s="20">
        <v>123</v>
      </c>
      <c r="R3" s="21">
        <v>12.9</v>
      </c>
      <c r="S3" s="23">
        <v>183</v>
      </c>
      <c r="V3" s="25">
        <v>11.7</v>
      </c>
      <c r="W3" s="26">
        <v>192</v>
      </c>
      <c r="Z3" s="27">
        <v>3.74</v>
      </c>
      <c r="AA3" s="28">
        <v>157</v>
      </c>
      <c r="AD3" s="30">
        <v>7.77</v>
      </c>
      <c r="AE3" s="32">
        <v>186</v>
      </c>
      <c r="AH3" s="33">
        <v>20.3</v>
      </c>
      <c r="AI3" s="35">
        <v>262</v>
      </c>
      <c r="AL3" s="36">
        <v>9.9</v>
      </c>
      <c r="AM3" s="37">
        <v>225</v>
      </c>
      <c r="AP3" s="40">
        <v>4.67</v>
      </c>
      <c r="AQ3" s="41">
        <v>192</v>
      </c>
      <c r="AT3" s="44">
        <v>7.27</v>
      </c>
      <c r="AU3" s="45">
        <v>203</v>
      </c>
      <c r="AX3" s="47">
        <v>11.7</v>
      </c>
      <c r="AY3" s="48">
        <v>244</v>
      </c>
      <c r="BB3" s="51">
        <v>10.1</v>
      </c>
      <c r="BC3" s="52">
        <v>246</v>
      </c>
      <c r="BF3" s="53">
        <v>16.7</v>
      </c>
      <c r="BG3" s="54">
        <v>249</v>
      </c>
      <c r="BJ3" s="57">
        <v>6.65</v>
      </c>
      <c r="BK3" s="58">
        <v>211</v>
      </c>
      <c r="BN3" s="61">
        <v>17.399999999999999</v>
      </c>
      <c r="BO3" s="62">
        <v>242</v>
      </c>
      <c r="BR3" s="66">
        <v>15.6</v>
      </c>
      <c r="BS3" s="67">
        <v>261</v>
      </c>
      <c r="BV3" s="73">
        <v>26.3</v>
      </c>
      <c r="BW3" s="74">
        <v>276</v>
      </c>
      <c r="BZ3" s="75">
        <v>30</v>
      </c>
      <c r="CA3" s="76">
        <v>293</v>
      </c>
      <c r="CD3" s="77">
        <v>21.7</v>
      </c>
      <c r="CE3" s="78">
        <v>268</v>
      </c>
      <c r="CH3" s="79">
        <v>9.86</v>
      </c>
      <c r="CI3" s="80">
        <v>236</v>
      </c>
      <c r="CL3" s="82">
        <v>5.87</v>
      </c>
      <c r="CM3" s="83">
        <v>198</v>
      </c>
      <c r="CP3" s="84">
        <v>13.7</v>
      </c>
      <c r="CQ3" s="85">
        <v>266</v>
      </c>
      <c r="CT3" s="86">
        <v>16.399999999999999</v>
      </c>
      <c r="CU3" s="87">
        <v>251</v>
      </c>
      <c r="CX3" s="88">
        <v>10.6</v>
      </c>
      <c r="CY3" s="89">
        <v>252</v>
      </c>
      <c r="DB3" s="90">
        <v>19.399999999999999</v>
      </c>
      <c r="DC3" s="90">
        <v>274</v>
      </c>
      <c r="DF3" s="91">
        <v>8.58</v>
      </c>
      <c r="DG3" s="91">
        <v>217</v>
      </c>
      <c r="DJ3" s="92">
        <v>10.5</v>
      </c>
      <c r="DK3" s="92">
        <v>220</v>
      </c>
      <c r="DN3" s="93">
        <v>12.6</v>
      </c>
      <c r="DO3" s="93">
        <v>229</v>
      </c>
    </row>
    <row r="4" spans="1:119" ht="18.75" x14ac:dyDescent="0.25">
      <c r="B4" s="8">
        <v>6.69</v>
      </c>
      <c r="C4" s="11">
        <v>120</v>
      </c>
      <c r="F4" s="13">
        <v>12.2</v>
      </c>
      <c r="G4" s="14">
        <v>177</v>
      </c>
      <c r="J4" s="16">
        <v>9.1999999999999993</v>
      </c>
      <c r="K4" s="17">
        <v>131</v>
      </c>
      <c r="N4" s="19">
        <v>6.96</v>
      </c>
      <c r="O4" s="20">
        <v>123</v>
      </c>
      <c r="R4" s="21">
        <v>12.4</v>
      </c>
      <c r="S4" s="23">
        <v>182</v>
      </c>
      <c r="V4" s="25">
        <v>11.7</v>
      </c>
      <c r="W4" s="26">
        <v>192</v>
      </c>
      <c r="Z4" s="27">
        <v>3.74</v>
      </c>
      <c r="AA4" s="28">
        <v>157</v>
      </c>
      <c r="AD4" s="30">
        <v>7.77</v>
      </c>
      <c r="AE4" s="32">
        <v>186</v>
      </c>
      <c r="AH4" s="33">
        <v>20.3</v>
      </c>
      <c r="AI4" s="35">
        <v>262</v>
      </c>
      <c r="AL4" s="36">
        <v>9.9</v>
      </c>
      <c r="AM4" s="37">
        <v>224</v>
      </c>
      <c r="AP4" s="40">
        <v>4.5</v>
      </c>
      <c r="AQ4" s="41">
        <v>192</v>
      </c>
      <c r="AT4" s="44">
        <v>7.42</v>
      </c>
      <c r="AU4" s="45">
        <v>204</v>
      </c>
      <c r="AX4" s="47">
        <v>11.7</v>
      </c>
      <c r="AY4" s="48">
        <v>244</v>
      </c>
      <c r="BB4" s="51">
        <v>10.1</v>
      </c>
      <c r="BC4" s="52">
        <v>246</v>
      </c>
      <c r="BF4" s="53">
        <v>16.5</v>
      </c>
      <c r="BG4" s="54">
        <v>250</v>
      </c>
      <c r="BJ4" s="57">
        <v>6.55</v>
      </c>
      <c r="BK4" s="58">
        <v>211</v>
      </c>
      <c r="BN4" s="61">
        <v>17.600000000000001</v>
      </c>
      <c r="BO4" s="62">
        <v>243</v>
      </c>
      <c r="BR4" s="66">
        <v>15.4</v>
      </c>
      <c r="BS4" s="67">
        <v>260</v>
      </c>
      <c r="BV4" s="73">
        <v>29.9</v>
      </c>
      <c r="BW4" s="74">
        <v>278</v>
      </c>
      <c r="BZ4" s="75">
        <v>32.200000000000003</v>
      </c>
      <c r="CA4" s="76">
        <v>298</v>
      </c>
      <c r="CD4" s="77">
        <v>26.4</v>
      </c>
      <c r="CE4" s="78">
        <v>280</v>
      </c>
      <c r="CH4" s="79">
        <v>10.9</v>
      </c>
      <c r="CI4" s="80">
        <v>238</v>
      </c>
      <c r="CL4" s="81">
        <v>6.21</v>
      </c>
      <c r="CM4" s="83">
        <v>199</v>
      </c>
      <c r="CP4" s="84">
        <v>16</v>
      </c>
      <c r="CQ4" s="85">
        <v>273</v>
      </c>
      <c r="CT4" s="86">
        <v>16.600000000000001</v>
      </c>
      <c r="CU4" s="87">
        <v>250</v>
      </c>
      <c r="CX4" s="88">
        <v>10.6</v>
      </c>
      <c r="CY4" s="89">
        <v>252</v>
      </c>
      <c r="DB4" s="90">
        <v>19.5</v>
      </c>
      <c r="DC4" s="90">
        <v>272</v>
      </c>
      <c r="DF4" s="91">
        <v>10</v>
      </c>
      <c r="DG4" s="91">
        <v>220</v>
      </c>
      <c r="DJ4" s="92">
        <v>10.7</v>
      </c>
      <c r="DK4" s="92">
        <v>221</v>
      </c>
      <c r="DN4" s="93">
        <v>14.3</v>
      </c>
      <c r="DO4" s="93">
        <v>230</v>
      </c>
    </row>
    <row r="5" spans="1:119" ht="18.75" x14ac:dyDescent="0.25">
      <c r="B5" s="8">
        <v>6.54</v>
      </c>
      <c r="C5" s="11">
        <v>119</v>
      </c>
      <c r="F5" s="13">
        <v>12.1</v>
      </c>
      <c r="G5" s="14">
        <v>176</v>
      </c>
      <c r="J5" s="16">
        <v>9.5299999999999994</v>
      </c>
      <c r="K5" s="17">
        <v>133</v>
      </c>
      <c r="N5" s="19">
        <v>6.62</v>
      </c>
      <c r="O5" s="20">
        <v>122</v>
      </c>
      <c r="R5" s="21">
        <v>12.4</v>
      </c>
      <c r="S5" s="23">
        <v>182</v>
      </c>
      <c r="V5" s="25">
        <v>11.7</v>
      </c>
      <c r="W5" s="26">
        <v>192</v>
      </c>
      <c r="Z5" s="27">
        <v>3.74</v>
      </c>
      <c r="AA5" s="29">
        <v>157</v>
      </c>
      <c r="AD5" s="30">
        <v>7.84</v>
      </c>
      <c r="AE5" s="32">
        <v>187</v>
      </c>
      <c r="AH5" s="33">
        <v>19.600000000000001</v>
      </c>
      <c r="AI5" s="35">
        <v>262</v>
      </c>
      <c r="AL5" s="36">
        <v>9.8000000000000007</v>
      </c>
      <c r="AM5" s="37">
        <v>222</v>
      </c>
      <c r="AP5" s="40">
        <v>4.7300000000000004</v>
      </c>
      <c r="AQ5" s="41">
        <v>194</v>
      </c>
      <c r="AT5" s="44">
        <v>7.42</v>
      </c>
      <c r="AU5" s="45">
        <v>204</v>
      </c>
      <c r="AX5" s="47">
        <v>11.6</v>
      </c>
      <c r="AY5" s="48">
        <v>243</v>
      </c>
      <c r="BB5" s="51">
        <v>10.3</v>
      </c>
      <c r="BC5" s="52">
        <v>246</v>
      </c>
      <c r="BF5" s="53">
        <v>16.7</v>
      </c>
      <c r="BG5" s="54">
        <v>251</v>
      </c>
      <c r="BJ5" s="57">
        <v>6.66</v>
      </c>
      <c r="BK5" s="58">
        <v>212</v>
      </c>
      <c r="BN5" s="61">
        <v>17.600000000000001</v>
      </c>
      <c r="BO5" s="62">
        <v>244</v>
      </c>
      <c r="BR5" s="66">
        <v>15</v>
      </c>
      <c r="BS5" s="67">
        <v>258</v>
      </c>
      <c r="BV5" s="73">
        <v>36.6</v>
      </c>
      <c r="BW5" s="74">
        <v>286</v>
      </c>
      <c r="BZ5" s="75">
        <v>34.200000000000003</v>
      </c>
      <c r="CA5" s="76">
        <v>302</v>
      </c>
      <c r="CD5" s="77">
        <v>33.200000000000003</v>
      </c>
      <c r="CE5" s="78">
        <v>293</v>
      </c>
      <c r="CH5" s="79">
        <v>11.9</v>
      </c>
      <c r="CI5" s="80">
        <v>240</v>
      </c>
      <c r="CL5" s="81">
        <v>6.8</v>
      </c>
      <c r="CM5" s="83">
        <v>202</v>
      </c>
      <c r="CP5" s="84">
        <v>18.8</v>
      </c>
      <c r="CQ5" s="85">
        <v>284</v>
      </c>
      <c r="CT5" s="86">
        <v>17</v>
      </c>
      <c r="CU5" s="87">
        <v>248</v>
      </c>
      <c r="CX5" s="88">
        <v>10.8</v>
      </c>
      <c r="CY5" s="89">
        <v>253</v>
      </c>
      <c r="DB5" s="90">
        <v>20.7</v>
      </c>
      <c r="DC5" s="90">
        <v>272</v>
      </c>
      <c r="DF5" s="91">
        <v>10.8</v>
      </c>
      <c r="DG5" s="91">
        <v>223</v>
      </c>
      <c r="DJ5" s="92">
        <v>10.7</v>
      </c>
      <c r="DK5" s="92">
        <v>221</v>
      </c>
      <c r="DN5" s="93">
        <v>15.6</v>
      </c>
      <c r="DO5" s="93">
        <v>230</v>
      </c>
    </row>
    <row r="6" spans="1:119" ht="18.75" x14ac:dyDescent="0.25">
      <c r="B6" s="8">
        <v>6.42</v>
      </c>
      <c r="C6" s="11">
        <v>118</v>
      </c>
      <c r="F6" s="13">
        <v>11.8</v>
      </c>
      <c r="G6" s="14">
        <v>174</v>
      </c>
      <c r="J6" s="16">
        <v>9.5299999999999994</v>
      </c>
      <c r="K6" s="17">
        <v>133</v>
      </c>
      <c r="N6" s="19">
        <v>6.77</v>
      </c>
      <c r="O6" s="20">
        <v>123</v>
      </c>
      <c r="R6" s="21">
        <v>12.3</v>
      </c>
      <c r="S6" s="23">
        <v>181</v>
      </c>
      <c r="V6" s="25">
        <v>11.7</v>
      </c>
      <c r="W6" s="26">
        <v>192</v>
      </c>
      <c r="Z6" s="27">
        <v>3.78</v>
      </c>
      <c r="AA6" s="28">
        <v>158</v>
      </c>
      <c r="AD6" s="30">
        <v>7.62</v>
      </c>
      <c r="AE6" s="32">
        <v>187</v>
      </c>
      <c r="AH6" s="33">
        <v>19.600000000000001</v>
      </c>
      <c r="AI6" s="35">
        <v>261</v>
      </c>
      <c r="AL6" s="36">
        <v>9.73</v>
      </c>
      <c r="AM6" s="37">
        <v>221</v>
      </c>
      <c r="AP6" s="40">
        <v>4.9400000000000004</v>
      </c>
      <c r="AQ6" s="41">
        <v>196</v>
      </c>
      <c r="AT6" s="44">
        <v>7.56</v>
      </c>
      <c r="AU6" s="45">
        <v>205</v>
      </c>
      <c r="AX6" s="47">
        <v>11.4</v>
      </c>
      <c r="AY6" s="48">
        <v>242</v>
      </c>
      <c r="BB6" s="51">
        <v>10.4</v>
      </c>
      <c r="BC6" s="52">
        <v>245</v>
      </c>
      <c r="BF6" s="53">
        <v>16.5</v>
      </c>
      <c r="BG6" s="54">
        <v>250</v>
      </c>
      <c r="BJ6" s="57">
        <v>6.43</v>
      </c>
      <c r="BK6" s="58">
        <v>212</v>
      </c>
      <c r="BN6" s="61">
        <v>17.899999999999999</v>
      </c>
      <c r="BO6" s="62">
        <v>245</v>
      </c>
      <c r="BR6" s="66">
        <v>14.8</v>
      </c>
      <c r="BS6" s="67">
        <v>257</v>
      </c>
      <c r="BV6" s="73">
        <v>47.9</v>
      </c>
      <c r="BW6" s="74">
        <v>298</v>
      </c>
      <c r="BZ6" s="75">
        <v>35.700000000000003</v>
      </c>
      <c r="CA6" s="76">
        <v>304</v>
      </c>
      <c r="CD6" s="77">
        <v>41.4</v>
      </c>
      <c r="CE6" s="78">
        <v>307</v>
      </c>
      <c r="CH6" s="79">
        <v>13.1</v>
      </c>
      <c r="CI6" s="80">
        <v>243</v>
      </c>
      <c r="CL6" s="81">
        <v>7.2</v>
      </c>
      <c r="CM6" s="83">
        <v>204</v>
      </c>
      <c r="CP6" s="84">
        <v>20.8</v>
      </c>
      <c r="CQ6" s="85">
        <v>290</v>
      </c>
      <c r="CT6" s="86">
        <v>18</v>
      </c>
      <c r="CU6" s="87">
        <v>249</v>
      </c>
      <c r="CX6" s="88">
        <v>11.4</v>
      </c>
      <c r="CY6" s="89">
        <v>254</v>
      </c>
      <c r="DB6" s="90">
        <v>23.1</v>
      </c>
      <c r="DC6" s="90">
        <v>277</v>
      </c>
      <c r="DF6" s="91">
        <v>12.7</v>
      </c>
      <c r="DG6" s="91">
        <v>228</v>
      </c>
      <c r="DJ6" s="92">
        <v>11</v>
      </c>
      <c r="DK6" s="92">
        <v>223</v>
      </c>
      <c r="DN6" s="93">
        <v>17.100000000000001</v>
      </c>
      <c r="DO6" s="93">
        <v>231</v>
      </c>
    </row>
    <row r="7" spans="1:119" ht="18.75" x14ac:dyDescent="0.25">
      <c r="B7" s="8">
        <v>6.27</v>
      </c>
      <c r="C7" s="11">
        <v>117</v>
      </c>
      <c r="F7" s="15">
        <v>11.8</v>
      </c>
      <c r="G7" s="14">
        <v>174</v>
      </c>
      <c r="J7" s="16">
        <v>9.3699999999999992</v>
      </c>
      <c r="K7" s="17">
        <v>132</v>
      </c>
      <c r="N7" s="19">
        <v>6.62</v>
      </c>
      <c r="O7" s="20">
        <v>122</v>
      </c>
      <c r="R7" s="21">
        <v>11.8</v>
      </c>
      <c r="S7" s="23">
        <v>181</v>
      </c>
      <c r="V7" s="25">
        <v>11.1</v>
      </c>
      <c r="W7" s="26">
        <v>191</v>
      </c>
      <c r="Z7" s="27">
        <v>3.78</v>
      </c>
      <c r="AA7" s="28">
        <v>158</v>
      </c>
      <c r="AD7" s="30">
        <v>7.62</v>
      </c>
      <c r="AE7" s="32">
        <v>187</v>
      </c>
      <c r="AH7" s="33">
        <v>18.7</v>
      </c>
      <c r="AI7" s="35">
        <v>260</v>
      </c>
      <c r="AL7" s="36">
        <v>9.4700000000000006</v>
      </c>
      <c r="AM7" s="37">
        <v>221</v>
      </c>
      <c r="AP7" s="40">
        <v>5.04</v>
      </c>
      <c r="AQ7" s="41">
        <v>197</v>
      </c>
      <c r="AT7" s="44">
        <v>7.56</v>
      </c>
      <c r="AU7" s="45">
        <v>205</v>
      </c>
      <c r="AX7" s="47">
        <v>11.8</v>
      </c>
      <c r="AY7" s="48">
        <v>242</v>
      </c>
      <c r="BB7" s="51">
        <v>10.6</v>
      </c>
      <c r="BC7" s="52">
        <v>245</v>
      </c>
      <c r="BF7" s="53">
        <v>16.7</v>
      </c>
      <c r="BG7" s="54">
        <v>251</v>
      </c>
      <c r="BJ7" s="57">
        <v>6.53</v>
      </c>
      <c r="BK7" s="58">
        <v>213</v>
      </c>
      <c r="BN7" s="61">
        <v>17.100000000000001</v>
      </c>
      <c r="BO7" s="62">
        <v>242</v>
      </c>
      <c r="BR7" s="66">
        <v>15.2</v>
      </c>
      <c r="BS7" s="67">
        <v>257</v>
      </c>
      <c r="BV7" s="73">
        <v>58.8</v>
      </c>
      <c r="BW7" s="74">
        <v>311</v>
      </c>
      <c r="BZ7" s="75">
        <v>36.5</v>
      </c>
      <c r="CA7" s="76">
        <v>304</v>
      </c>
      <c r="CD7" s="77">
        <v>49.1</v>
      </c>
      <c r="CE7" s="78">
        <v>319</v>
      </c>
      <c r="CH7" s="79">
        <v>15</v>
      </c>
      <c r="CI7" s="80">
        <v>247</v>
      </c>
      <c r="CL7" s="81">
        <v>7.79</v>
      </c>
      <c r="CM7" s="83">
        <v>206</v>
      </c>
      <c r="CP7" s="84">
        <v>21.9</v>
      </c>
      <c r="CQ7" s="85">
        <v>292</v>
      </c>
      <c r="CT7" s="86">
        <v>19.5</v>
      </c>
      <c r="CU7" s="87">
        <v>250</v>
      </c>
      <c r="CX7" s="88">
        <v>11.5</v>
      </c>
      <c r="CY7" s="89">
        <v>255</v>
      </c>
      <c r="DB7" s="90">
        <v>26.6</v>
      </c>
      <c r="DC7" s="90">
        <v>285</v>
      </c>
      <c r="DF7" s="91">
        <v>14</v>
      </c>
      <c r="DG7" s="91">
        <v>231</v>
      </c>
      <c r="DJ7" s="92">
        <v>11.4</v>
      </c>
      <c r="DK7" s="92">
        <v>223</v>
      </c>
      <c r="DN7" s="93">
        <v>18.3</v>
      </c>
      <c r="DO7" s="93">
        <v>231</v>
      </c>
    </row>
    <row r="8" spans="1:119" ht="18.75" x14ac:dyDescent="0.25">
      <c r="B8" s="8">
        <v>6.27</v>
      </c>
      <c r="C8" s="11">
        <v>117</v>
      </c>
      <c r="F8" s="13">
        <v>11.8</v>
      </c>
      <c r="G8" s="14">
        <v>174</v>
      </c>
      <c r="J8" s="16">
        <v>9.5299999999999994</v>
      </c>
      <c r="K8" s="17">
        <v>133</v>
      </c>
      <c r="N8" s="19">
        <v>6.44</v>
      </c>
      <c r="O8" s="20">
        <v>122</v>
      </c>
      <c r="R8" s="21">
        <v>12</v>
      </c>
      <c r="S8" s="23">
        <v>182</v>
      </c>
      <c r="V8" s="25">
        <v>11</v>
      </c>
      <c r="W8" s="26">
        <v>190</v>
      </c>
      <c r="Z8" s="27">
        <v>3.83</v>
      </c>
      <c r="AA8" s="28">
        <v>159</v>
      </c>
      <c r="AD8" s="30">
        <v>7.68</v>
      </c>
      <c r="AE8" s="32">
        <v>188</v>
      </c>
      <c r="AH8" s="33">
        <v>18.5</v>
      </c>
      <c r="AI8" s="35">
        <v>258</v>
      </c>
      <c r="AL8" s="36">
        <v>9.4700000000000006</v>
      </c>
      <c r="AM8" s="37">
        <v>221</v>
      </c>
      <c r="AP8" s="40">
        <v>5.17</v>
      </c>
      <c r="AQ8" s="41">
        <v>198</v>
      </c>
      <c r="AT8" s="44">
        <v>7.7</v>
      </c>
      <c r="AU8" s="45">
        <v>206</v>
      </c>
      <c r="AX8" s="47">
        <v>11.8</v>
      </c>
      <c r="AY8" s="48">
        <v>242</v>
      </c>
      <c r="BB8" s="51">
        <v>10.7</v>
      </c>
      <c r="BC8" s="52">
        <v>244</v>
      </c>
      <c r="BF8" s="53">
        <v>17.100000000000001</v>
      </c>
      <c r="BG8" s="54">
        <v>251</v>
      </c>
      <c r="BJ8" s="57">
        <v>6.4</v>
      </c>
      <c r="BK8" s="58">
        <v>214</v>
      </c>
      <c r="BN8" s="61">
        <v>16.2</v>
      </c>
      <c r="BO8" s="62">
        <v>240</v>
      </c>
      <c r="BR8" s="66">
        <v>15.4</v>
      </c>
      <c r="BS8" s="67">
        <v>258</v>
      </c>
      <c r="BV8" s="73">
        <v>82.2</v>
      </c>
      <c r="BW8" s="74">
        <v>337</v>
      </c>
      <c r="BZ8" s="75">
        <v>37.4</v>
      </c>
      <c r="CA8" s="76">
        <v>304</v>
      </c>
      <c r="CD8" s="77">
        <v>59.3</v>
      </c>
      <c r="CE8" s="78">
        <v>329</v>
      </c>
      <c r="CH8" s="79">
        <v>18.2</v>
      </c>
      <c r="CI8" s="80">
        <v>257</v>
      </c>
      <c r="CL8" s="81">
        <v>7.98</v>
      </c>
      <c r="CM8" s="83">
        <v>206</v>
      </c>
      <c r="CP8" s="84">
        <v>22.6</v>
      </c>
      <c r="CQ8" s="85">
        <v>292</v>
      </c>
      <c r="CT8" s="86">
        <v>21.3</v>
      </c>
      <c r="CU8" s="87">
        <v>252</v>
      </c>
      <c r="CX8" s="88">
        <v>12.3</v>
      </c>
      <c r="CY8" s="89">
        <v>257</v>
      </c>
      <c r="DB8" s="90">
        <v>31.8</v>
      </c>
      <c r="DC8" s="90">
        <v>298</v>
      </c>
      <c r="DF8" s="91">
        <v>15.8</v>
      </c>
      <c r="DG8" s="91">
        <v>234</v>
      </c>
      <c r="DJ8" s="92">
        <v>11.9</v>
      </c>
      <c r="DK8" s="92">
        <v>224</v>
      </c>
      <c r="DN8" s="93">
        <v>20.8</v>
      </c>
      <c r="DO8" s="93">
        <v>234</v>
      </c>
    </row>
    <row r="9" spans="1:119" ht="18.75" x14ac:dyDescent="0.25">
      <c r="B9" s="8">
        <v>6.1</v>
      </c>
      <c r="C9" s="11">
        <v>117</v>
      </c>
      <c r="F9" s="13">
        <v>11.7</v>
      </c>
      <c r="G9" s="14">
        <v>173</v>
      </c>
      <c r="J9" s="16">
        <v>9.64</v>
      </c>
      <c r="K9" s="17">
        <v>135</v>
      </c>
      <c r="N9" s="19">
        <v>6.44</v>
      </c>
      <c r="O9" s="20">
        <v>122</v>
      </c>
      <c r="R9" s="21">
        <v>11.6</v>
      </c>
      <c r="S9" s="23">
        <v>183</v>
      </c>
      <c r="V9" s="25">
        <v>10.6</v>
      </c>
      <c r="W9" s="26">
        <v>190</v>
      </c>
      <c r="Z9" s="27">
        <v>3.83</v>
      </c>
      <c r="AA9" s="28">
        <v>159</v>
      </c>
      <c r="AD9" s="30">
        <v>7.46</v>
      </c>
      <c r="AE9" s="32">
        <v>188</v>
      </c>
      <c r="AH9" s="33">
        <v>17.8</v>
      </c>
      <c r="AI9" s="35">
        <v>258</v>
      </c>
      <c r="AL9" s="36">
        <v>9.4700000000000006</v>
      </c>
      <c r="AM9" s="37">
        <v>222</v>
      </c>
      <c r="AP9" s="40">
        <v>4.9800000000000004</v>
      </c>
      <c r="AQ9" s="41">
        <v>198</v>
      </c>
      <c r="AT9" s="44">
        <v>7.7</v>
      </c>
      <c r="AU9" s="45">
        <v>206</v>
      </c>
      <c r="AX9" s="47">
        <v>11.6</v>
      </c>
      <c r="AY9" s="48">
        <v>241</v>
      </c>
      <c r="BB9" s="51">
        <v>10.9</v>
      </c>
      <c r="BC9" s="52">
        <v>244</v>
      </c>
      <c r="BF9" s="53">
        <v>17.3</v>
      </c>
      <c r="BG9" s="54">
        <v>252</v>
      </c>
      <c r="BJ9" s="57">
        <v>6.6</v>
      </c>
      <c r="BK9" s="58">
        <v>216</v>
      </c>
      <c r="BN9" s="61">
        <v>15.6</v>
      </c>
      <c r="BO9" s="62">
        <v>237</v>
      </c>
      <c r="BR9" s="66">
        <v>15.8</v>
      </c>
      <c r="BS9" s="67">
        <v>260</v>
      </c>
      <c r="BV9" s="73">
        <v>129</v>
      </c>
      <c r="BW9" s="74">
        <v>387</v>
      </c>
      <c r="BZ9" s="75">
        <v>39</v>
      </c>
      <c r="CA9" s="76">
        <v>304</v>
      </c>
      <c r="CD9" s="77">
        <v>70.400000000000006</v>
      </c>
      <c r="CE9" s="78">
        <v>337</v>
      </c>
      <c r="CH9" s="79">
        <v>23.3</v>
      </c>
      <c r="CI9" s="80">
        <v>270</v>
      </c>
      <c r="CL9" s="81">
        <v>8.58</v>
      </c>
      <c r="CM9" s="83">
        <v>207</v>
      </c>
      <c r="CP9" s="84">
        <v>23.3</v>
      </c>
      <c r="CQ9" s="85">
        <v>292</v>
      </c>
      <c r="CT9" s="86">
        <v>24</v>
      </c>
      <c r="CU9" s="87">
        <v>257</v>
      </c>
      <c r="CX9" s="88">
        <v>13.3</v>
      </c>
      <c r="CY9" s="89">
        <v>260</v>
      </c>
      <c r="DB9" s="90">
        <v>37.6</v>
      </c>
      <c r="DC9" s="90">
        <v>312</v>
      </c>
      <c r="DF9" s="91">
        <v>17.600000000000001</v>
      </c>
      <c r="DG9" s="91">
        <v>237</v>
      </c>
      <c r="DJ9" s="92">
        <v>12.2</v>
      </c>
      <c r="DK9" s="92">
        <v>224</v>
      </c>
      <c r="DN9" s="93">
        <v>25.4</v>
      </c>
      <c r="DO9" s="93">
        <v>243</v>
      </c>
    </row>
    <row r="10" spans="1:119" ht="18.75" x14ac:dyDescent="0.25">
      <c r="B10" s="8">
        <v>6.25</v>
      </c>
      <c r="C10" s="11">
        <v>118</v>
      </c>
      <c r="F10" s="13">
        <v>11.3</v>
      </c>
      <c r="G10" s="14">
        <v>173</v>
      </c>
      <c r="J10" s="16">
        <v>9.64</v>
      </c>
      <c r="K10" s="17">
        <v>135</v>
      </c>
      <c r="N10" s="19">
        <v>6.72</v>
      </c>
      <c r="O10" s="20">
        <v>124</v>
      </c>
      <c r="R10" s="21">
        <v>11.8</v>
      </c>
      <c r="S10" s="23">
        <v>184</v>
      </c>
      <c r="V10" s="25">
        <v>10.1</v>
      </c>
      <c r="W10" s="26">
        <v>190</v>
      </c>
      <c r="Z10" s="27">
        <v>3.88</v>
      </c>
      <c r="AA10" s="28">
        <v>160</v>
      </c>
      <c r="AD10" s="30">
        <v>7.46</v>
      </c>
      <c r="AE10" s="32">
        <v>188</v>
      </c>
      <c r="AH10" s="33">
        <v>17.5</v>
      </c>
      <c r="AI10" s="35">
        <v>256</v>
      </c>
      <c r="AL10" s="36">
        <v>9.41</v>
      </c>
      <c r="AM10" s="37">
        <v>222</v>
      </c>
      <c r="AP10" s="40">
        <v>5.08</v>
      </c>
      <c r="AQ10" s="41">
        <v>199</v>
      </c>
      <c r="AT10" s="44">
        <v>7.7</v>
      </c>
      <c r="AU10" s="45">
        <v>206</v>
      </c>
      <c r="AX10" s="47">
        <v>11.6</v>
      </c>
      <c r="AY10" s="48">
        <v>241</v>
      </c>
      <c r="BB10" s="51">
        <v>11.3</v>
      </c>
      <c r="BC10" s="52">
        <v>244</v>
      </c>
      <c r="BF10" s="53">
        <v>17.8</v>
      </c>
      <c r="BG10" s="54">
        <v>252</v>
      </c>
      <c r="BJ10" s="57">
        <v>6.71</v>
      </c>
      <c r="BK10" s="58">
        <v>217</v>
      </c>
      <c r="BN10" s="61">
        <v>14</v>
      </c>
      <c r="BO10" s="62">
        <v>231</v>
      </c>
      <c r="BR10" s="66">
        <v>16.2</v>
      </c>
      <c r="BS10" s="67">
        <v>262</v>
      </c>
      <c r="BV10" s="73">
        <v>195</v>
      </c>
      <c r="BW10" s="74">
        <v>430</v>
      </c>
      <c r="BZ10" s="75">
        <v>40.200000000000003</v>
      </c>
      <c r="CA10" s="76">
        <v>305</v>
      </c>
      <c r="CD10" s="77">
        <v>89.7</v>
      </c>
      <c r="CE10" s="78">
        <v>350</v>
      </c>
      <c r="CH10" s="79">
        <v>30.8</v>
      </c>
      <c r="CI10" s="80">
        <v>288</v>
      </c>
      <c r="CL10" s="81">
        <v>8.7799999999999994</v>
      </c>
      <c r="CM10" s="83">
        <v>207</v>
      </c>
      <c r="CP10" s="84">
        <v>23.2</v>
      </c>
      <c r="CQ10" s="85">
        <v>289</v>
      </c>
      <c r="CT10" s="86">
        <v>28.3</v>
      </c>
      <c r="CU10" s="87">
        <v>266</v>
      </c>
      <c r="CX10" s="88">
        <v>14.7</v>
      </c>
      <c r="CY10" s="89">
        <v>266</v>
      </c>
      <c r="DB10" s="90">
        <v>43</v>
      </c>
      <c r="DC10" s="90">
        <v>321</v>
      </c>
      <c r="DF10" s="91">
        <v>20.5</v>
      </c>
      <c r="DG10" s="91">
        <v>242</v>
      </c>
      <c r="DJ10" s="92">
        <v>13.1</v>
      </c>
      <c r="DK10" s="92">
        <v>227</v>
      </c>
      <c r="DN10" s="93">
        <v>29.5</v>
      </c>
      <c r="DO10" s="93">
        <v>251</v>
      </c>
    </row>
    <row r="11" spans="1:119" ht="18.75" x14ac:dyDescent="0.25">
      <c r="B11" s="8">
        <v>6.25</v>
      </c>
      <c r="C11" s="11">
        <v>118</v>
      </c>
      <c r="F11" s="13">
        <v>11.2</v>
      </c>
      <c r="G11" s="14">
        <v>172</v>
      </c>
      <c r="J11" s="16">
        <v>9.64</v>
      </c>
      <c r="K11" s="17">
        <v>135</v>
      </c>
      <c r="N11" s="19">
        <v>6.53</v>
      </c>
      <c r="O11" s="20">
        <v>124</v>
      </c>
      <c r="R11" s="21">
        <v>11.9</v>
      </c>
      <c r="S11" s="23">
        <v>185</v>
      </c>
      <c r="V11" s="25">
        <v>9.58</v>
      </c>
      <c r="W11" s="26">
        <v>189</v>
      </c>
      <c r="Z11" s="27">
        <v>3.78</v>
      </c>
      <c r="AA11" s="28">
        <v>158</v>
      </c>
      <c r="AD11" s="30">
        <v>7.46</v>
      </c>
      <c r="AE11" s="32">
        <v>188</v>
      </c>
      <c r="AH11" s="33">
        <v>16.7</v>
      </c>
      <c r="AI11" s="35">
        <v>255</v>
      </c>
      <c r="AL11" s="36">
        <v>9.52</v>
      </c>
      <c r="AM11" s="37">
        <v>222</v>
      </c>
      <c r="AP11" s="40">
        <v>4.97</v>
      </c>
      <c r="AQ11" s="41">
        <v>200</v>
      </c>
      <c r="AT11" s="44">
        <v>7.99</v>
      </c>
      <c r="AU11" s="45">
        <v>208</v>
      </c>
      <c r="AX11" s="47">
        <v>11.5</v>
      </c>
      <c r="AY11" s="48">
        <v>240</v>
      </c>
      <c r="BB11" s="51">
        <v>11.7</v>
      </c>
      <c r="BC11" s="52">
        <v>244</v>
      </c>
      <c r="BF11" s="53">
        <v>17.8</v>
      </c>
      <c r="BG11" s="54">
        <v>252</v>
      </c>
      <c r="BJ11" s="57">
        <v>6.45</v>
      </c>
      <c r="BK11" s="58">
        <v>217</v>
      </c>
      <c r="BN11" s="61">
        <v>14</v>
      </c>
      <c r="BO11" s="62">
        <v>231</v>
      </c>
      <c r="BR11" s="66">
        <v>16.600000000000001</v>
      </c>
      <c r="BS11" s="67">
        <v>264</v>
      </c>
      <c r="BV11" s="73">
        <v>238</v>
      </c>
      <c r="BW11" s="74">
        <v>454</v>
      </c>
      <c r="BZ11" s="75">
        <v>43</v>
      </c>
      <c r="CA11" s="76">
        <v>308</v>
      </c>
      <c r="CD11" s="77">
        <v>110</v>
      </c>
      <c r="CE11" s="78">
        <v>355</v>
      </c>
      <c r="CH11" s="79">
        <v>41.7</v>
      </c>
      <c r="CI11" s="80">
        <v>309</v>
      </c>
      <c r="CL11" s="81">
        <v>9.64</v>
      </c>
      <c r="CM11" s="83">
        <v>209</v>
      </c>
      <c r="CP11" s="84">
        <v>23.1</v>
      </c>
      <c r="CQ11" s="85">
        <v>286</v>
      </c>
      <c r="CT11" s="86">
        <v>36.4</v>
      </c>
      <c r="CU11" s="87">
        <v>281</v>
      </c>
      <c r="CX11" s="88">
        <v>16.899999999999999</v>
      </c>
      <c r="CY11" s="89">
        <v>272</v>
      </c>
      <c r="DB11" s="90">
        <v>51.3</v>
      </c>
      <c r="DC11" s="90">
        <v>328</v>
      </c>
      <c r="DF11" s="91">
        <v>22.5</v>
      </c>
      <c r="DG11" s="91">
        <v>246</v>
      </c>
      <c r="DJ11" s="92">
        <v>14.6</v>
      </c>
      <c r="DK11" s="92">
        <v>231</v>
      </c>
      <c r="DN11" s="93">
        <v>35.5</v>
      </c>
      <c r="DO11" s="93">
        <v>262</v>
      </c>
    </row>
    <row r="12" spans="1:119" ht="18.75" x14ac:dyDescent="0.25">
      <c r="B12" s="8">
        <v>6.1</v>
      </c>
      <c r="C12" s="11">
        <v>117</v>
      </c>
      <c r="F12" s="13">
        <v>11.1</v>
      </c>
      <c r="G12" s="14">
        <v>171</v>
      </c>
      <c r="J12" s="16">
        <v>9.4700000000000006</v>
      </c>
      <c r="K12" s="17">
        <v>134</v>
      </c>
      <c r="N12" s="19">
        <v>6.77</v>
      </c>
      <c r="O12" s="20">
        <v>126</v>
      </c>
      <c r="R12" s="21">
        <v>12</v>
      </c>
      <c r="S12" s="23">
        <v>186</v>
      </c>
      <c r="V12" s="25">
        <v>9.0399999999999991</v>
      </c>
      <c r="W12" s="26">
        <v>188</v>
      </c>
      <c r="Z12" s="27">
        <v>3.78</v>
      </c>
      <c r="AA12" s="28">
        <v>158</v>
      </c>
      <c r="AD12" s="30">
        <v>7.17</v>
      </c>
      <c r="AE12" s="32">
        <v>187</v>
      </c>
      <c r="AH12" s="33">
        <v>15.8</v>
      </c>
      <c r="AI12" s="35">
        <v>254</v>
      </c>
      <c r="AL12" s="36">
        <v>9.34</v>
      </c>
      <c r="AM12" s="37">
        <v>222</v>
      </c>
      <c r="AP12" s="40">
        <v>4.97</v>
      </c>
      <c r="AQ12" s="41">
        <v>200</v>
      </c>
      <c r="AT12" s="44">
        <v>7.99</v>
      </c>
      <c r="AU12" s="45">
        <v>208</v>
      </c>
      <c r="AX12" s="47">
        <v>11.5</v>
      </c>
      <c r="AY12" s="48">
        <v>240</v>
      </c>
      <c r="BB12" s="51">
        <v>11.8</v>
      </c>
      <c r="BC12" s="52">
        <v>243</v>
      </c>
      <c r="BF12" s="53">
        <v>18.399999999999999</v>
      </c>
      <c r="BG12" s="54">
        <v>253</v>
      </c>
      <c r="BJ12" s="57">
        <v>6.45</v>
      </c>
      <c r="BK12" s="58">
        <v>217</v>
      </c>
      <c r="BN12" s="61">
        <v>14</v>
      </c>
      <c r="BO12" s="62">
        <v>231</v>
      </c>
      <c r="BR12" s="66">
        <v>17.100000000000001</v>
      </c>
      <c r="BS12" s="67">
        <v>264</v>
      </c>
      <c r="BV12" s="73">
        <v>264</v>
      </c>
      <c r="BW12" s="74">
        <v>469</v>
      </c>
      <c r="BZ12" s="75">
        <v>47.7</v>
      </c>
      <c r="CA12" s="76">
        <v>315</v>
      </c>
      <c r="CD12" s="77">
        <v>126</v>
      </c>
      <c r="CE12" s="78">
        <v>367</v>
      </c>
      <c r="CH12" s="79">
        <v>54.8</v>
      </c>
      <c r="CI12" s="80">
        <v>332</v>
      </c>
      <c r="CL12" s="81">
        <v>10.8</v>
      </c>
      <c r="CM12" s="83">
        <v>213</v>
      </c>
      <c r="CP12" s="84">
        <v>22.4</v>
      </c>
      <c r="CQ12" s="85">
        <v>283</v>
      </c>
      <c r="CT12" s="86">
        <v>52</v>
      </c>
      <c r="CU12" s="87">
        <v>309</v>
      </c>
      <c r="CX12" s="88">
        <v>19.7</v>
      </c>
      <c r="CY12" s="89">
        <v>281</v>
      </c>
      <c r="DB12" s="90">
        <v>60.3</v>
      </c>
      <c r="DC12" s="90">
        <v>337</v>
      </c>
      <c r="DF12" s="91">
        <v>25.3</v>
      </c>
      <c r="DG12" s="91">
        <v>251</v>
      </c>
      <c r="DJ12" s="92">
        <v>16.8</v>
      </c>
      <c r="DK12" s="92">
        <v>236</v>
      </c>
      <c r="DN12" s="93">
        <v>41.8</v>
      </c>
      <c r="DO12" s="93">
        <v>272</v>
      </c>
    </row>
    <row r="13" spans="1:119" ht="18.75" x14ac:dyDescent="0.25">
      <c r="B13" s="8">
        <v>6.1</v>
      </c>
      <c r="C13" s="11">
        <v>117</v>
      </c>
      <c r="F13" s="13">
        <v>11</v>
      </c>
      <c r="G13" s="14">
        <v>170</v>
      </c>
      <c r="J13" s="16">
        <v>9.24</v>
      </c>
      <c r="K13" s="17">
        <v>134</v>
      </c>
      <c r="N13" s="19">
        <v>6.77</v>
      </c>
      <c r="O13" s="20">
        <v>126</v>
      </c>
      <c r="R13" s="21">
        <v>11.5</v>
      </c>
      <c r="S13" s="23">
        <v>186</v>
      </c>
      <c r="V13" s="25">
        <v>9.0399999999999991</v>
      </c>
      <c r="W13" s="26">
        <v>188</v>
      </c>
      <c r="Z13" s="27">
        <v>3.83</v>
      </c>
      <c r="AA13" s="28">
        <v>159</v>
      </c>
      <c r="AD13" s="30">
        <v>7.1</v>
      </c>
      <c r="AE13" s="32">
        <v>186</v>
      </c>
      <c r="AH13" s="33">
        <v>15.6</v>
      </c>
      <c r="AI13" s="35">
        <v>252</v>
      </c>
      <c r="AL13" s="36">
        <v>9.3699999999999992</v>
      </c>
      <c r="AM13" s="37">
        <v>222</v>
      </c>
      <c r="AP13" s="40">
        <v>5.09</v>
      </c>
      <c r="AQ13" s="41">
        <v>201</v>
      </c>
      <c r="AT13" s="44">
        <v>8.14</v>
      </c>
      <c r="AU13" s="45">
        <v>209</v>
      </c>
      <c r="AX13" s="47">
        <v>11.3</v>
      </c>
      <c r="AY13" s="48">
        <v>239</v>
      </c>
      <c r="BB13" s="51">
        <v>12.2</v>
      </c>
      <c r="BC13" s="52">
        <v>243</v>
      </c>
      <c r="BF13" s="53">
        <v>18.399999999999999</v>
      </c>
      <c r="BG13" s="54">
        <v>253</v>
      </c>
      <c r="BJ13" s="57">
        <v>6.25</v>
      </c>
      <c r="BK13" s="58">
        <v>215</v>
      </c>
      <c r="BN13" s="61">
        <v>13.7</v>
      </c>
      <c r="BO13" s="62">
        <v>231</v>
      </c>
      <c r="BR13" s="66">
        <v>16.7</v>
      </c>
      <c r="BS13" s="67">
        <v>262</v>
      </c>
      <c r="BV13" s="73">
        <v>307</v>
      </c>
      <c r="BW13" s="74">
        <v>494</v>
      </c>
      <c r="BZ13" s="75">
        <v>58.3</v>
      </c>
      <c r="CA13" s="76">
        <v>335</v>
      </c>
      <c r="CD13" s="77">
        <v>141</v>
      </c>
      <c r="CE13" s="78">
        <v>382</v>
      </c>
      <c r="CH13" s="79">
        <v>76</v>
      </c>
      <c r="CI13" s="80">
        <v>363</v>
      </c>
      <c r="CL13" s="81">
        <v>11.8</v>
      </c>
      <c r="CM13" s="83">
        <v>215</v>
      </c>
      <c r="CP13" s="84">
        <v>22.5</v>
      </c>
      <c r="CQ13" s="85">
        <v>281</v>
      </c>
      <c r="CT13" s="86">
        <v>74.599999999999994</v>
      </c>
      <c r="CU13" s="87">
        <v>337</v>
      </c>
      <c r="CX13" s="88">
        <v>23</v>
      </c>
      <c r="CY13" s="89">
        <v>291</v>
      </c>
      <c r="DB13" s="90">
        <v>78.8</v>
      </c>
      <c r="DC13" s="90">
        <v>347</v>
      </c>
      <c r="DF13" s="91">
        <v>28.9</v>
      </c>
      <c r="DG13" s="91">
        <v>256</v>
      </c>
      <c r="DJ13" s="92">
        <v>18.899999999999999</v>
      </c>
      <c r="DK13" s="92">
        <v>240</v>
      </c>
      <c r="DN13" s="93">
        <v>51.3</v>
      </c>
      <c r="DO13" s="93">
        <v>285</v>
      </c>
    </row>
    <row r="14" spans="1:119" ht="18.75" x14ac:dyDescent="0.25">
      <c r="B14" s="8">
        <v>5.99</v>
      </c>
      <c r="C14" s="11">
        <v>116</v>
      </c>
      <c r="F14" s="13">
        <v>10.7</v>
      </c>
      <c r="G14" s="14">
        <v>168</v>
      </c>
      <c r="J14" s="16">
        <v>9.24</v>
      </c>
      <c r="K14" s="17">
        <v>134</v>
      </c>
      <c r="N14" s="19">
        <v>6.57</v>
      </c>
      <c r="O14" s="20">
        <v>126</v>
      </c>
      <c r="R14" s="21">
        <v>12</v>
      </c>
      <c r="S14" s="23">
        <v>190</v>
      </c>
      <c r="V14" s="25">
        <v>9.0399999999999991</v>
      </c>
      <c r="W14" s="26">
        <v>188</v>
      </c>
      <c r="Z14" s="27">
        <v>3.71</v>
      </c>
      <c r="AA14" s="28">
        <v>160</v>
      </c>
      <c r="AD14" s="30">
        <v>7.1</v>
      </c>
      <c r="AE14" s="32">
        <v>186</v>
      </c>
      <c r="AH14" s="33">
        <v>14.9</v>
      </c>
      <c r="AI14" s="35">
        <v>252</v>
      </c>
      <c r="AL14" s="36">
        <v>9.26</v>
      </c>
      <c r="AM14" s="37">
        <v>222</v>
      </c>
      <c r="AP14" s="40">
        <v>5.09</v>
      </c>
      <c r="AQ14" s="41">
        <v>201</v>
      </c>
      <c r="AT14" s="44">
        <v>8.2799999999999994</v>
      </c>
      <c r="AU14" s="45">
        <v>210</v>
      </c>
      <c r="AX14" s="47">
        <v>11.2</v>
      </c>
      <c r="AY14" s="48">
        <v>238</v>
      </c>
      <c r="BB14" s="51">
        <v>12.2</v>
      </c>
      <c r="BC14" s="52">
        <v>242</v>
      </c>
      <c r="BF14" s="53">
        <v>18.8</v>
      </c>
      <c r="BG14" s="54">
        <v>253</v>
      </c>
      <c r="BJ14" s="57">
        <v>6.25</v>
      </c>
      <c r="BK14" s="58">
        <v>215</v>
      </c>
      <c r="BN14" s="61">
        <v>13.7</v>
      </c>
      <c r="BO14" s="62">
        <v>231</v>
      </c>
      <c r="BR14" s="66">
        <v>16.100000000000001</v>
      </c>
      <c r="BS14" s="67">
        <v>259</v>
      </c>
      <c r="BV14" s="73">
        <v>332</v>
      </c>
      <c r="BW14" s="74">
        <v>509</v>
      </c>
      <c r="BZ14" s="75">
        <v>73.7</v>
      </c>
      <c r="CA14" s="76">
        <v>361</v>
      </c>
      <c r="CD14" s="77">
        <v>166</v>
      </c>
      <c r="CE14" s="78">
        <v>403</v>
      </c>
      <c r="CH14" s="79">
        <v>101</v>
      </c>
      <c r="CI14" s="80">
        <v>393</v>
      </c>
      <c r="CL14" s="81">
        <v>13.3</v>
      </c>
      <c r="CM14" s="83">
        <v>219</v>
      </c>
      <c r="CP14" s="84">
        <v>23.1</v>
      </c>
      <c r="CQ14" s="85">
        <v>281</v>
      </c>
      <c r="CT14" s="86">
        <v>108</v>
      </c>
      <c r="CU14" s="87">
        <v>365</v>
      </c>
      <c r="CX14" s="88">
        <v>28</v>
      </c>
      <c r="CY14" s="89">
        <v>304</v>
      </c>
      <c r="DB14" s="90">
        <v>102</v>
      </c>
      <c r="DC14" s="90">
        <v>357</v>
      </c>
      <c r="DF14" s="91">
        <v>31.6</v>
      </c>
      <c r="DG14" s="91">
        <v>263</v>
      </c>
      <c r="DJ14" s="92">
        <v>21.6</v>
      </c>
      <c r="DK14" s="92">
        <v>246</v>
      </c>
      <c r="DN14" s="93">
        <v>60.4</v>
      </c>
      <c r="DO14" s="93">
        <v>297</v>
      </c>
    </row>
    <row r="15" spans="1:119" ht="18.75" x14ac:dyDescent="0.25">
      <c r="B15" s="8">
        <v>5.99</v>
      </c>
      <c r="C15" s="11">
        <v>116</v>
      </c>
      <c r="F15" s="13">
        <v>10.7</v>
      </c>
      <c r="G15" s="14">
        <v>168</v>
      </c>
      <c r="J15" s="16">
        <v>9.24</v>
      </c>
      <c r="K15" s="17">
        <v>134</v>
      </c>
      <c r="N15" s="19">
        <v>6.57</v>
      </c>
      <c r="O15" s="20">
        <v>126</v>
      </c>
      <c r="R15" s="21">
        <v>12.2</v>
      </c>
      <c r="S15" s="23">
        <v>192</v>
      </c>
      <c r="V15" s="25">
        <v>8.74</v>
      </c>
      <c r="W15" s="26">
        <v>187</v>
      </c>
      <c r="Z15" s="27">
        <v>3.71</v>
      </c>
      <c r="AA15" s="28">
        <v>160</v>
      </c>
      <c r="AD15" s="30">
        <v>7.04</v>
      </c>
      <c r="AE15" s="32">
        <v>185</v>
      </c>
      <c r="AH15" s="33">
        <v>14.8</v>
      </c>
      <c r="AI15" s="35">
        <v>251</v>
      </c>
      <c r="AL15" s="36">
        <v>9.26</v>
      </c>
      <c r="AM15" s="37">
        <v>222</v>
      </c>
      <c r="AP15" s="40">
        <v>5.09</v>
      </c>
      <c r="AQ15" s="41">
        <v>201</v>
      </c>
      <c r="AT15" s="44">
        <v>8.2799999999999994</v>
      </c>
      <c r="AU15" s="45">
        <v>210</v>
      </c>
      <c r="AX15" s="47">
        <v>11</v>
      </c>
      <c r="AY15" s="48">
        <v>237</v>
      </c>
      <c r="BB15" s="51">
        <v>12.6</v>
      </c>
      <c r="BC15" s="52">
        <v>242</v>
      </c>
      <c r="BF15" s="53">
        <v>18.8</v>
      </c>
      <c r="BG15" s="54">
        <v>253</v>
      </c>
      <c r="BJ15" s="57">
        <v>6</v>
      </c>
      <c r="BK15" s="58">
        <v>215</v>
      </c>
      <c r="BN15" s="61">
        <v>13.3</v>
      </c>
      <c r="BO15" s="62">
        <v>230</v>
      </c>
      <c r="BR15" s="66">
        <v>15.5</v>
      </c>
      <c r="BS15" s="67">
        <v>256</v>
      </c>
      <c r="BV15" s="73">
        <v>346</v>
      </c>
      <c r="BW15" s="74">
        <v>517</v>
      </c>
      <c r="BZ15" s="75">
        <v>93.6</v>
      </c>
      <c r="CA15" s="76">
        <v>391</v>
      </c>
      <c r="CD15" s="77">
        <v>209</v>
      </c>
      <c r="CE15" s="78">
        <v>436</v>
      </c>
      <c r="CH15" s="79">
        <v>142</v>
      </c>
      <c r="CI15" s="80">
        <v>427</v>
      </c>
      <c r="CL15" s="81">
        <v>16.2</v>
      </c>
      <c r="CM15" s="83">
        <v>228</v>
      </c>
      <c r="CP15" s="84">
        <v>23.9</v>
      </c>
      <c r="CQ15" s="85">
        <v>282</v>
      </c>
      <c r="CT15" s="86">
        <v>184</v>
      </c>
      <c r="CU15" s="87">
        <v>417</v>
      </c>
      <c r="CX15" s="88">
        <v>36.6</v>
      </c>
      <c r="CY15" s="89">
        <v>322</v>
      </c>
      <c r="DB15" s="90">
        <v>169</v>
      </c>
      <c r="DC15" s="90">
        <v>399</v>
      </c>
      <c r="DF15" s="91">
        <v>36.4</v>
      </c>
      <c r="DG15" s="91">
        <v>275</v>
      </c>
      <c r="DJ15" s="92">
        <v>24.7</v>
      </c>
      <c r="DK15" s="92">
        <v>253</v>
      </c>
      <c r="DN15" s="93">
        <v>71.7</v>
      </c>
      <c r="DO15" s="93">
        <v>312</v>
      </c>
    </row>
    <row r="16" spans="1:119" ht="18.75" x14ac:dyDescent="0.25">
      <c r="B16" s="8">
        <v>5.83</v>
      </c>
      <c r="C16" s="11">
        <v>116</v>
      </c>
      <c r="F16" s="13">
        <v>10.7</v>
      </c>
      <c r="G16" s="14">
        <v>168</v>
      </c>
      <c r="J16" s="16">
        <v>9.01</v>
      </c>
      <c r="K16" s="17">
        <v>134</v>
      </c>
      <c r="N16" s="19">
        <v>6.83</v>
      </c>
      <c r="O16" s="20">
        <v>128</v>
      </c>
      <c r="R16" s="21">
        <v>12.3</v>
      </c>
      <c r="S16" s="23">
        <v>193</v>
      </c>
      <c r="V16" s="25">
        <v>8.44</v>
      </c>
      <c r="W16" s="26">
        <v>186</v>
      </c>
      <c r="Z16" s="27">
        <v>3.75</v>
      </c>
      <c r="AA16" s="28">
        <v>161</v>
      </c>
      <c r="AD16" s="30">
        <v>6.76</v>
      </c>
      <c r="AE16" s="32">
        <v>184</v>
      </c>
      <c r="AH16" s="33">
        <v>14.3</v>
      </c>
      <c r="AI16" s="35">
        <v>250</v>
      </c>
      <c r="AL16" s="36">
        <v>9.08</v>
      </c>
      <c r="AM16" s="37">
        <v>222</v>
      </c>
      <c r="AP16" s="40">
        <v>4.88</v>
      </c>
      <c r="AQ16" s="41">
        <v>201</v>
      </c>
      <c r="AT16" s="44">
        <v>8.2799999999999994</v>
      </c>
      <c r="AU16" s="45">
        <v>210</v>
      </c>
      <c r="AX16" s="47">
        <v>10.8</v>
      </c>
      <c r="AY16" s="48">
        <v>236</v>
      </c>
      <c r="BB16" s="51">
        <v>12.4</v>
      </c>
      <c r="BC16" s="52">
        <v>240</v>
      </c>
      <c r="BF16" s="53">
        <v>19</v>
      </c>
      <c r="BG16" s="54">
        <v>254</v>
      </c>
      <c r="BJ16" s="57">
        <v>6.29</v>
      </c>
      <c r="BK16" s="58">
        <v>218</v>
      </c>
      <c r="BN16" s="61">
        <v>13.3</v>
      </c>
      <c r="BO16" s="62">
        <v>230</v>
      </c>
      <c r="BR16" s="66">
        <v>15.7</v>
      </c>
      <c r="BS16" s="67">
        <v>257</v>
      </c>
      <c r="BV16" s="73">
        <v>351</v>
      </c>
      <c r="BW16" s="74">
        <v>520</v>
      </c>
      <c r="BZ16" s="75">
        <v>125</v>
      </c>
      <c r="CA16" s="76">
        <v>428</v>
      </c>
      <c r="CD16" s="77">
        <v>248</v>
      </c>
      <c r="CE16" s="78">
        <v>466</v>
      </c>
      <c r="CH16" s="79">
        <v>183</v>
      </c>
      <c r="CI16" s="80">
        <v>456</v>
      </c>
      <c r="CL16" s="81">
        <v>21.3</v>
      </c>
      <c r="CM16" s="83">
        <v>244</v>
      </c>
      <c r="CP16" s="84">
        <v>26</v>
      </c>
      <c r="CQ16" s="85">
        <v>287</v>
      </c>
      <c r="CT16" s="86">
        <v>239</v>
      </c>
      <c r="CU16" s="87">
        <v>459</v>
      </c>
      <c r="CX16" s="88">
        <v>47.8</v>
      </c>
      <c r="CY16" s="89">
        <v>343</v>
      </c>
      <c r="DB16" s="90">
        <v>295</v>
      </c>
      <c r="DC16" s="90">
        <v>493</v>
      </c>
      <c r="DF16" s="91">
        <v>44.8</v>
      </c>
      <c r="DG16" s="91">
        <v>294</v>
      </c>
      <c r="DJ16" s="92">
        <v>28.6</v>
      </c>
      <c r="DK16" s="92">
        <v>262</v>
      </c>
      <c r="DN16" s="93">
        <v>87.2</v>
      </c>
      <c r="DO16" s="93">
        <v>329</v>
      </c>
    </row>
    <row r="17" spans="2:119" ht="18.75" x14ac:dyDescent="0.25">
      <c r="B17" s="8">
        <v>5.69</v>
      </c>
      <c r="C17" s="11">
        <v>115</v>
      </c>
      <c r="F17" s="13">
        <v>10.6</v>
      </c>
      <c r="G17" s="14">
        <v>167</v>
      </c>
      <c r="J17" s="16">
        <v>9.01</v>
      </c>
      <c r="K17" s="17">
        <v>134</v>
      </c>
      <c r="N17" s="19">
        <v>7.1</v>
      </c>
      <c r="O17" s="20">
        <v>130</v>
      </c>
      <c r="R17" s="21">
        <v>11.6</v>
      </c>
      <c r="S17" s="23">
        <v>191</v>
      </c>
      <c r="V17" s="25">
        <v>8.2100000000000009</v>
      </c>
      <c r="W17" s="26">
        <v>186</v>
      </c>
      <c r="Z17" s="27">
        <v>3.75</v>
      </c>
      <c r="AA17" s="28">
        <v>161</v>
      </c>
      <c r="AD17" s="30">
        <v>6.76</v>
      </c>
      <c r="AE17" s="32">
        <v>184</v>
      </c>
      <c r="AH17" s="33">
        <v>14.3</v>
      </c>
      <c r="AI17" s="35">
        <v>250</v>
      </c>
      <c r="AL17" s="36">
        <v>8.8000000000000007</v>
      </c>
      <c r="AM17" s="37">
        <v>221</v>
      </c>
      <c r="AP17" s="40">
        <v>4.97</v>
      </c>
      <c r="AQ17" s="41">
        <v>202</v>
      </c>
      <c r="AT17" s="44">
        <v>8.2799999999999994</v>
      </c>
      <c r="AU17" s="45">
        <v>210</v>
      </c>
      <c r="AX17" s="47">
        <v>10.7</v>
      </c>
      <c r="AY17" s="48">
        <v>235</v>
      </c>
      <c r="BB17" s="51">
        <v>12.6</v>
      </c>
      <c r="BC17" s="52">
        <v>240</v>
      </c>
      <c r="BF17" s="53">
        <v>19.5</v>
      </c>
      <c r="BG17" s="54">
        <v>254</v>
      </c>
      <c r="BJ17" s="57">
        <v>6.72</v>
      </c>
      <c r="BK17" s="58">
        <v>222</v>
      </c>
      <c r="BN17" s="61">
        <v>12.8</v>
      </c>
      <c r="BO17" s="62">
        <v>229</v>
      </c>
      <c r="BR17" s="66">
        <v>16.100000000000001</v>
      </c>
      <c r="BS17" s="67">
        <v>259</v>
      </c>
      <c r="BV17" s="73">
        <v>348</v>
      </c>
      <c r="BW17" s="74">
        <v>518</v>
      </c>
      <c r="BZ17" s="75">
        <v>158</v>
      </c>
      <c r="CA17" s="76">
        <v>460</v>
      </c>
      <c r="CD17" s="77">
        <v>304</v>
      </c>
      <c r="CE17" s="78">
        <v>506</v>
      </c>
      <c r="CH17" s="79">
        <v>244</v>
      </c>
      <c r="CI17" s="80">
        <v>484</v>
      </c>
      <c r="CL17" s="81">
        <v>28.4</v>
      </c>
      <c r="CM17" s="83">
        <v>263</v>
      </c>
      <c r="CP17" s="84">
        <v>33.299999999999997</v>
      </c>
      <c r="CQ17" s="85">
        <v>300</v>
      </c>
      <c r="CT17" s="86">
        <v>280</v>
      </c>
      <c r="CU17" s="87">
        <v>490</v>
      </c>
      <c r="CX17" s="88">
        <v>61.2</v>
      </c>
      <c r="CY17" s="89">
        <v>364</v>
      </c>
      <c r="DB17" s="90">
        <v>342</v>
      </c>
      <c r="DC17" s="90">
        <v>521</v>
      </c>
      <c r="DF17" s="91">
        <v>51.5</v>
      </c>
      <c r="DG17" s="91">
        <v>309</v>
      </c>
      <c r="DJ17" s="92">
        <v>34.799999999999997</v>
      </c>
      <c r="DK17" s="92">
        <v>271</v>
      </c>
      <c r="DN17" s="93">
        <v>103</v>
      </c>
      <c r="DO17" s="93">
        <v>345</v>
      </c>
    </row>
    <row r="18" spans="2:119" ht="18.75" x14ac:dyDescent="0.25">
      <c r="B18" s="8">
        <v>5.69</v>
      </c>
      <c r="C18" s="11">
        <v>115</v>
      </c>
      <c r="F18" s="13">
        <v>10.5</v>
      </c>
      <c r="G18" s="14">
        <v>166</v>
      </c>
      <c r="J18" s="16">
        <v>9.16</v>
      </c>
      <c r="K18" s="17">
        <v>135</v>
      </c>
      <c r="N18" s="19">
        <v>7.14</v>
      </c>
      <c r="O18" s="20">
        <v>132</v>
      </c>
      <c r="R18" s="21">
        <v>11.4</v>
      </c>
      <c r="S18" s="23">
        <v>189</v>
      </c>
      <c r="V18" s="25">
        <v>7.85</v>
      </c>
      <c r="W18" s="26">
        <v>184</v>
      </c>
      <c r="Z18" s="27">
        <v>3.8</v>
      </c>
      <c r="AA18" s="28">
        <v>162</v>
      </c>
      <c r="AD18" s="30">
        <v>6.76</v>
      </c>
      <c r="AE18" s="32">
        <v>184</v>
      </c>
      <c r="AH18" s="33">
        <v>15.1</v>
      </c>
      <c r="AI18" s="35">
        <v>251</v>
      </c>
      <c r="AL18" s="36">
        <v>8.9</v>
      </c>
      <c r="AM18" s="37">
        <v>221</v>
      </c>
      <c r="AP18" s="40">
        <v>4.88</v>
      </c>
      <c r="AQ18" s="41">
        <v>201</v>
      </c>
      <c r="AT18" s="44">
        <v>8.19</v>
      </c>
      <c r="AU18" s="45">
        <v>211</v>
      </c>
      <c r="AX18" s="47">
        <v>10.4</v>
      </c>
      <c r="AY18" s="48">
        <v>235</v>
      </c>
      <c r="BB18" s="51">
        <v>12.3</v>
      </c>
      <c r="BC18" s="52">
        <v>238</v>
      </c>
      <c r="BF18" s="53">
        <v>19.5</v>
      </c>
      <c r="BG18" s="54">
        <v>254</v>
      </c>
      <c r="BJ18" s="57">
        <v>6.19</v>
      </c>
      <c r="BK18" s="58">
        <v>217</v>
      </c>
      <c r="BN18" s="61">
        <v>12.6</v>
      </c>
      <c r="BO18" s="62">
        <v>228</v>
      </c>
      <c r="BR18" s="66">
        <v>16.8</v>
      </c>
      <c r="BS18" s="67">
        <v>260</v>
      </c>
      <c r="BV18" s="73">
        <v>343</v>
      </c>
      <c r="BW18" s="74">
        <v>515</v>
      </c>
      <c r="BZ18" s="75">
        <v>206</v>
      </c>
      <c r="CA18" s="76">
        <v>486</v>
      </c>
      <c r="CD18" s="77">
        <v>361</v>
      </c>
      <c r="CE18" s="78">
        <v>538</v>
      </c>
      <c r="CH18" s="79">
        <v>294</v>
      </c>
      <c r="CI18" s="80">
        <v>499</v>
      </c>
      <c r="CL18" s="81">
        <v>34.6</v>
      </c>
      <c r="CM18" s="83">
        <v>274</v>
      </c>
      <c r="CP18" s="84">
        <v>47.8</v>
      </c>
      <c r="CQ18" s="85">
        <v>327</v>
      </c>
      <c r="CT18" s="86">
        <v>318</v>
      </c>
      <c r="CU18" s="87">
        <v>515</v>
      </c>
      <c r="CX18" s="88">
        <v>78</v>
      </c>
      <c r="CY18" s="89">
        <v>388</v>
      </c>
      <c r="DB18" s="90">
        <v>501</v>
      </c>
      <c r="DC18" s="90">
        <v>597</v>
      </c>
      <c r="DF18" s="91">
        <v>67.400000000000006</v>
      </c>
      <c r="DG18" s="91">
        <v>338</v>
      </c>
      <c r="DJ18" s="92">
        <v>40.5</v>
      </c>
      <c r="DK18" s="92">
        <v>280</v>
      </c>
      <c r="DN18" s="93">
        <v>119</v>
      </c>
      <c r="DO18" s="93">
        <v>360</v>
      </c>
    </row>
    <row r="19" spans="2:119" ht="18.75" x14ac:dyDescent="0.25">
      <c r="B19" s="8">
        <v>5.69</v>
      </c>
      <c r="C19" s="11">
        <v>115</v>
      </c>
      <c r="F19" s="13">
        <v>10.5</v>
      </c>
      <c r="G19" s="14">
        <v>166</v>
      </c>
      <c r="J19" s="16">
        <v>9.08</v>
      </c>
      <c r="K19" s="17">
        <v>136</v>
      </c>
      <c r="N19" s="19">
        <v>7.39</v>
      </c>
      <c r="O19" s="20">
        <v>134</v>
      </c>
      <c r="R19" s="21">
        <v>11.2</v>
      </c>
      <c r="S19" s="23">
        <v>187</v>
      </c>
      <c r="V19" s="25">
        <v>7.69</v>
      </c>
      <c r="W19" s="26">
        <v>182</v>
      </c>
      <c r="Z19" s="27">
        <v>3.8</v>
      </c>
      <c r="AA19" s="28">
        <v>162</v>
      </c>
      <c r="AD19" s="30">
        <v>6.46</v>
      </c>
      <c r="AE19" s="32">
        <v>183</v>
      </c>
      <c r="AH19" s="33">
        <v>15.1</v>
      </c>
      <c r="AI19" s="35">
        <v>251</v>
      </c>
      <c r="AL19" s="36">
        <v>8.6999999999999993</v>
      </c>
      <c r="AM19" s="37">
        <v>220</v>
      </c>
      <c r="AP19" s="40">
        <v>4.66</v>
      </c>
      <c r="AQ19" s="41">
        <v>201</v>
      </c>
      <c r="AT19" s="44">
        <v>8.33</v>
      </c>
      <c r="AU19" s="45">
        <v>212</v>
      </c>
      <c r="AX19" s="47">
        <v>10.4</v>
      </c>
      <c r="AY19" s="48">
        <v>235</v>
      </c>
      <c r="BB19" s="51">
        <v>12.5</v>
      </c>
      <c r="BC19" s="52">
        <v>238</v>
      </c>
      <c r="BF19" s="53">
        <v>19.5</v>
      </c>
      <c r="BG19" s="54">
        <v>254</v>
      </c>
      <c r="BJ19" s="57">
        <v>6.1</v>
      </c>
      <c r="BK19" s="58">
        <v>216</v>
      </c>
      <c r="BN19" s="61">
        <v>12.2</v>
      </c>
      <c r="BO19" s="62">
        <v>227</v>
      </c>
      <c r="BR19" s="66">
        <v>16.8</v>
      </c>
      <c r="BS19" s="67">
        <v>260</v>
      </c>
      <c r="BV19" s="73">
        <v>337</v>
      </c>
      <c r="BW19" s="74">
        <v>512</v>
      </c>
      <c r="BZ19" s="75">
        <v>260</v>
      </c>
      <c r="CA19" s="76">
        <v>507</v>
      </c>
      <c r="CD19" s="77">
        <v>419</v>
      </c>
      <c r="CE19" s="78">
        <v>567</v>
      </c>
      <c r="CH19" s="79">
        <v>304</v>
      </c>
      <c r="CI19" s="80">
        <v>506</v>
      </c>
      <c r="CL19" s="81">
        <v>49.1</v>
      </c>
      <c r="CM19" s="83">
        <v>302</v>
      </c>
      <c r="CP19" s="84">
        <v>64.900000000000006</v>
      </c>
      <c r="CQ19" s="85">
        <v>351</v>
      </c>
      <c r="CT19" s="86">
        <v>357</v>
      </c>
      <c r="CU19" s="87">
        <v>537</v>
      </c>
      <c r="CX19" s="88">
        <v>104</v>
      </c>
      <c r="CY19" s="89">
        <v>415</v>
      </c>
      <c r="DB19" s="90">
        <v>593</v>
      </c>
      <c r="DC19" s="90">
        <v>635</v>
      </c>
      <c r="DF19" s="91">
        <v>79.2</v>
      </c>
      <c r="DG19" s="91">
        <v>356</v>
      </c>
      <c r="DJ19" s="92">
        <v>46.6</v>
      </c>
      <c r="DK19" s="92">
        <v>289</v>
      </c>
      <c r="DN19" s="93">
        <v>130</v>
      </c>
      <c r="DO19" s="93">
        <v>363</v>
      </c>
    </row>
    <row r="20" spans="2:119" ht="18.75" x14ac:dyDescent="0.25">
      <c r="B20" s="9">
        <v>5.69</v>
      </c>
      <c r="C20" s="11">
        <v>115</v>
      </c>
      <c r="F20" s="13">
        <v>10.1</v>
      </c>
      <c r="G20" s="14">
        <v>166</v>
      </c>
      <c r="J20" s="16">
        <v>8.93</v>
      </c>
      <c r="K20" s="17">
        <v>135</v>
      </c>
      <c r="N20" s="19">
        <v>7.65</v>
      </c>
      <c r="O20" s="20">
        <v>136</v>
      </c>
      <c r="R20" s="22">
        <v>10.6</v>
      </c>
      <c r="S20" s="23">
        <v>185</v>
      </c>
      <c r="V20" s="25">
        <v>7.47</v>
      </c>
      <c r="W20" s="26">
        <v>182</v>
      </c>
      <c r="Z20" s="27">
        <v>3.8</v>
      </c>
      <c r="AA20" s="28">
        <v>162</v>
      </c>
      <c r="AD20" s="31">
        <v>6.4</v>
      </c>
      <c r="AE20" s="32">
        <v>182</v>
      </c>
      <c r="AH20" s="33">
        <v>13.6</v>
      </c>
      <c r="AI20" s="35">
        <v>250</v>
      </c>
      <c r="AL20" s="36">
        <v>8.42</v>
      </c>
      <c r="AM20" s="37">
        <v>220</v>
      </c>
      <c r="AP20" s="40">
        <v>4.66</v>
      </c>
      <c r="AQ20" s="41">
        <v>201</v>
      </c>
      <c r="AT20" s="44">
        <v>8.09</v>
      </c>
      <c r="AU20" s="45">
        <v>212</v>
      </c>
      <c r="AX20" s="47">
        <v>10.4</v>
      </c>
      <c r="AY20" s="48">
        <v>235</v>
      </c>
      <c r="BB20" s="51">
        <v>12</v>
      </c>
      <c r="BC20" s="52">
        <v>236</v>
      </c>
      <c r="BF20" s="53">
        <v>19.5</v>
      </c>
      <c r="BG20" s="54">
        <v>254</v>
      </c>
      <c r="BJ20" s="57">
        <v>6.19</v>
      </c>
      <c r="BK20" s="58">
        <v>217</v>
      </c>
      <c r="BN20" s="61">
        <v>11.8</v>
      </c>
      <c r="BO20" s="62">
        <v>225</v>
      </c>
      <c r="BR20" s="66">
        <v>16.8</v>
      </c>
      <c r="BS20" s="67">
        <v>260</v>
      </c>
      <c r="BV20" s="73">
        <v>336</v>
      </c>
      <c r="BW20" s="74">
        <v>511</v>
      </c>
      <c r="BZ20" s="75">
        <v>324</v>
      </c>
      <c r="CA20" s="76">
        <v>519</v>
      </c>
      <c r="CD20" s="77">
        <v>458</v>
      </c>
      <c r="CE20" s="78">
        <v>585</v>
      </c>
      <c r="CH20" s="79">
        <v>312</v>
      </c>
      <c r="CI20" s="80">
        <v>511</v>
      </c>
      <c r="CL20" s="81">
        <v>66</v>
      </c>
      <c r="CM20" s="83">
        <v>327</v>
      </c>
      <c r="CP20" s="84">
        <v>93.4</v>
      </c>
      <c r="CQ20" s="85">
        <v>384</v>
      </c>
      <c r="CT20" s="86">
        <v>392</v>
      </c>
      <c r="CU20" s="87">
        <v>554</v>
      </c>
      <c r="CX20" s="88">
        <v>139</v>
      </c>
      <c r="CY20" s="89">
        <v>448</v>
      </c>
      <c r="DB20" s="90">
        <v>645</v>
      </c>
      <c r="DC20" s="90">
        <v>656</v>
      </c>
      <c r="DF20" s="91">
        <v>94</v>
      </c>
      <c r="DG20" s="91">
        <v>378</v>
      </c>
      <c r="DJ20" s="92">
        <v>52</v>
      </c>
      <c r="DK20" s="92">
        <v>295</v>
      </c>
      <c r="DN20" s="93">
        <v>129</v>
      </c>
      <c r="DO20" s="93">
        <v>361</v>
      </c>
    </row>
    <row r="21" spans="2:119" ht="18.75" x14ac:dyDescent="0.25">
      <c r="B21" s="9">
        <v>5.69</v>
      </c>
      <c r="C21" s="11">
        <v>115</v>
      </c>
      <c r="F21" s="13">
        <v>9.8800000000000008</v>
      </c>
      <c r="G21" s="14">
        <v>164</v>
      </c>
      <c r="J21" s="16">
        <v>8.93</v>
      </c>
      <c r="K21" s="17">
        <v>135</v>
      </c>
      <c r="N21" s="19">
        <v>7.41</v>
      </c>
      <c r="O21" s="20">
        <v>136</v>
      </c>
      <c r="R21" s="22">
        <v>10.5</v>
      </c>
      <c r="S21" s="23">
        <v>184</v>
      </c>
      <c r="V21" s="25">
        <v>7.4</v>
      </c>
      <c r="W21" s="26">
        <v>181</v>
      </c>
      <c r="Z21" s="27">
        <v>3.84</v>
      </c>
      <c r="AA21" s="28">
        <v>163</v>
      </c>
      <c r="AD21" s="31">
        <v>6.34</v>
      </c>
      <c r="AE21" s="32">
        <v>181</v>
      </c>
      <c r="AH21" s="33">
        <v>13.5</v>
      </c>
      <c r="AI21" s="35">
        <v>249</v>
      </c>
      <c r="AL21" s="36">
        <v>8.42</v>
      </c>
      <c r="AM21" s="37">
        <v>219</v>
      </c>
      <c r="AP21" s="40">
        <v>4.75</v>
      </c>
      <c r="AQ21" s="41">
        <v>202</v>
      </c>
      <c r="AT21" s="44">
        <v>8.09</v>
      </c>
      <c r="AU21" s="45">
        <v>212</v>
      </c>
      <c r="AX21" s="47">
        <v>10.199999999999999</v>
      </c>
      <c r="AY21" s="48">
        <v>235</v>
      </c>
      <c r="BB21" s="51">
        <v>11.7</v>
      </c>
      <c r="BC21" s="52">
        <v>234</v>
      </c>
      <c r="BF21" s="53">
        <v>19.5</v>
      </c>
      <c r="BG21" s="54">
        <v>254</v>
      </c>
      <c r="BJ21" s="57">
        <v>6.19</v>
      </c>
      <c r="BK21" s="58">
        <v>217</v>
      </c>
      <c r="BN21" s="61">
        <v>11.8</v>
      </c>
      <c r="BO21" s="62">
        <v>225</v>
      </c>
      <c r="BR21" s="66">
        <v>16.8</v>
      </c>
      <c r="BS21" s="67">
        <v>260</v>
      </c>
      <c r="BV21" s="73">
        <v>341</v>
      </c>
      <c r="BW21" s="74">
        <v>514</v>
      </c>
      <c r="BZ21" s="75">
        <v>321</v>
      </c>
      <c r="CA21" s="76">
        <v>517</v>
      </c>
      <c r="CD21" s="77">
        <v>470</v>
      </c>
      <c r="CE21" s="78">
        <v>590</v>
      </c>
      <c r="CH21" s="79">
        <v>315</v>
      </c>
      <c r="CI21" s="80">
        <v>513</v>
      </c>
      <c r="CL21" s="81">
        <v>84.6</v>
      </c>
      <c r="CM21" s="83">
        <v>351</v>
      </c>
      <c r="CP21" s="84">
        <v>132</v>
      </c>
      <c r="CQ21" s="85">
        <v>418</v>
      </c>
      <c r="CT21" s="86">
        <v>418</v>
      </c>
      <c r="CU21" s="87">
        <v>565</v>
      </c>
      <c r="CX21" s="88">
        <v>178</v>
      </c>
      <c r="CY21" s="89">
        <v>477</v>
      </c>
      <c r="DB21" s="90">
        <v>685</v>
      </c>
      <c r="DC21" s="90">
        <v>672</v>
      </c>
      <c r="DF21" s="91">
        <v>111</v>
      </c>
      <c r="DG21" s="91">
        <v>395</v>
      </c>
      <c r="DJ21" s="92">
        <v>57.7</v>
      </c>
      <c r="DK21" s="92">
        <v>301</v>
      </c>
      <c r="DN21" s="93">
        <v>129</v>
      </c>
      <c r="DO21" s="93">
        <v>361</v>
      </c>
    </row>
    <row r="22" spans="2:119" ht="18.75" x14ac:dyDescent="0.25">
      <c r="B22" s="9">
        <v>5.53</v>
      </c>
      <c r="C22" s="11">
        <v>115</v>
      </c>
      <c r="F22" s="13">
        <v>9.77</v>
      </c>
      <c r="G22" s="14">
        <v>163</v>
      </c>
      <c r="J22" s="16">
        <v>8.84</v>
      </c>
      <c r="K22" s="17">
        <v>136</v>
      </c>
      <c r="N22" s="19">
        <v>7.66</v>
      </c>
      <c r="O22" s="20">
        <v>138</v>
      </c>
      <c r="R22" s="22">
        <v>10.6</v>
      </c>
      <c r="S22" s="23">
        <v>185</v>
      </c>
      <c r="V22" s="25">
        <v>7.12</v>
      </c>
      <c r="W22" s="26">
        <v>180</v>
      </c>
      <c r="Z22" s="27">
        <v>3.84</v>
      </c>
      <c r="AA22" s="28">
        <v>163</v>
      </c>
      <c r="AD22" s="31">
        <v>6.34</v>
      </c>
      <c r="AE22" s="32">
        <v>181</v>
      </c>
      <c r="AH22" s="33">
        <v>13.1</v>
      </c>
      <c r="AI22" s="35">
        <v>249</v>
      </c>
      <c r="AL22" s="36">
        <v>8.16</v>
      </c>
      <c r="AM22" s="37">
        <v>219</v>
      </c>
      <c r="AP22" s="40">
        <v>4.75</v>
      </c>
      <c r="AQ22" s="41">
        <v>202</v>
      </c>
      <c r="AT22" s="44">
        <v>7.96</v>
      </c>
      <c r="AU22" s="45">
        <v>211</v>
      </c>
      <c r="AX22" s="47">
        <v>10.199999999999999</v>
      </c>
      <c r="AY22" s="48">
        <v>234</v>
      </c>
      <c r="BB22" s="51">
        <v>11.7</v>
      </c>
      <c r="BC22" s="52">
        <v>234</v>
      </c>
      <c r="BF22" s="53">
        <v>19.3</v>
      </c>
      <c r="BG22" s="54">
        <v>253</v>
      </c>
      <c r="BJ22" s="57">
        <v>6.55</v>
      </c>
      <c r="BK22" s="58">
        <v>218</v>
      </c>
      <c r="BN22" s="61">
        <v>11.7</v>
      </c>
      <c r="BO22" s="62">
        <v>226</v>
      </c>
      <c r="BR22" s="66">
        <v>16.8</v>
      </c>
      <c r="BS22" s="67">
        <v>260</v>
      </c>
      <c r="BV22" s="73">
        <v>341</v>
      </c>
      <c r="BW22" s="74">
        <v>514</v>
      </c>
      <c r="BZ22" s="75">
        <v>351</v>
      </c>
      <c r="CA22" s="76">
        <v>533</v>
      </c>
      <c r="CD22" s="77">
        <v>465</v>
      </c>
      <c r="CE22" s="78">
        <v>588</v>
      </c>
      <c r="CH22" s="79">
        <v>315</v>
      </c>
      <c r="CI22" s="80">
        <v>513</v>
      </c>
      <c r="CL22" s="81">
        <v>114</v>
      </c>
      <c r="CM22" s="83">
        <v>377</v>
      </c>
      <c r="CP22" s="84">
        <v>178</v>
      </c>
      <c r="CQ22" s="85">
        <v>444</v>
      </c>
      <c r="CT22" s="86">
        <v>430</v>
      </c>
      <c r="CU22" s="87">
        <v>570</v>
      </c>
      <c r="CX22" s="88">
        <v>224</v>
      </c>
      <c r="CY22" s="89">
        <v>497</v>
      </c>
      <c r="DB22" s="90">
        <v>708</v>
      </c>
      <c r="DC22" s="90">
        <v>681</v>
      </c>
      <c r="DF22" s="91">
        <v>127</v>
      </c>
      <c r="DG22" s="91">
        <v>409</v>
      </c>
      <c r="DJ22" s="92">
        <v>64.5</v>
      </c>
      <c r="DK22" s="92">
        <v>309</v>
      </c>
      <c r="DN22" s="93">
        <v>135</v>
      </c>
      <c r="DO22" s="93">
        <v>370</v>
      </c>
    </row>
    <row r="23" spans="2:119" ht="18.75" x14ac:dyDescent="0.25">
      <c r="B23" s="8">
        <v>5.53</v>
      </c>
      <c r="C23" s="11">
        <v>115</v>
      </c>
      <c r="F23" s="13">
        <v>9.77</v>
      </c>
      <c r="G23" s="14">
        <v>163</v>
      </c>
      <c r="J23" s="16">
        <v>8.75</v>
      </c>
      <c r="K23" s="17">
        <v>137</v>
      </c>
      <c r="N23" s="19">
        <v>7.78</v>
      </c>
      <c r="O23" s="20">
        <v>139</v>
      </c>
      <c r="R23" s="21">
        <v>10.7</v>
      </c>
      <c r="S23" s="23">
        <v>186</v>
      </c>
      <c r="V23" s="25">
        <v>6.91</v>
      </c>
      <c r="W23" s="26">
        <v>180</v>
      </c>
      <c r="Z23" s="27">
        <v>3.84</v>
      </c>
      <c r="AA23" s="28">
        <v>163</v>
      </c>
      <c r="AD23" s="31">
        <v>6.34</v>
      </c>
      <c r="AE23" s="32">
        <v>181</v>
      </c>
      <c r="AH23" s="33">
        <v>13</v>
      </c>
      <c r="AI23" s="35">
        <v>248</v>
      </c>
      <c r="AL23" s="36">
        <v>8.08</v>
      </c>
      <c r="AM23" s="37">
        <v>218</v>
      </c>
      <c r="AP23" s="40">
        <v>4.54</v>
      </c>
      <c r="AQ23" s="41">
        <v>202</v>
      </c>
      <c r="AT23" s="44">
        <v>7.72</v>
      </c>
      <c r="AU23" s="45">
        <v>211</v>
      </c>
      <c r="AX23" s="47">
        <v>10.199999999999999</v>
      </c>
      <c r="AY23" s="48">
        <v>234</v>
      </c>
      <c r="BB23" s="51">
        <v>11.5</v>
      </c>
      <c r="BC23" s="52">
        <v>233</v>
      </c>
      <c r="BF23" s="53">
        <v>19.100000000000001</v>
      </c>
      <c r="BG23" s="54">
        <v>252</v>
      </c>
      <c r="BJ23" s="57">
        <v>6.65</v>
      </c>
      <c r="BK23" s="58">
        <v>219</v>
      </c>
      <c r="BN23" s="61">
        <v>11.9</v>
      </c>
      <c r="BO23" s="62">
        <v>227</v>
      </c>
      <c r="BR23" s="66">
        <v>16.399999999999999</v>
      </c>
      <c r="BS23" s="67">
        <v>258</v>
      </c>
      <c r="BV23" s="73">
        <v>337</v>
      </c>
      <c r="BW23" s="74">
        <v>512</v>
      </c>
      <c r="BZ23" s="75">
        <v>405</v>
      </c>
      <c r="CA23" s="76">
        <v>560</v>
      </c>
      <c r="CD23" s="77">
        <v>437</v>
      </c>
      <c r="CE23" s="78">
        <v>576</v>
      </c>
      <c r="CH23" s="79">
        <v>310</v>
      </c>
      <c r="CI23" s="80">
        <v>510</v>
      </c>
      <c r="CL23" s="81">
        <v>178</v>
      </c>
      <c r="CM23" s="83">
        <v>412</v>
      </c>
      <c r="CP23" s="84">
        <v>221</v>
      </c>
      <c r="CQ23" s="85">
        <v>471</v>
      </c>
      <c r="CT23" s="86">
        <v>430</v>
      </c>
      <c r="CU23" s="87">
        <v>570</v>
      </c>
      <c r="CX23" s="88">
        <v>232</v>
      </c>
      <c r="CY23" s="89">
        <v>499</v>
      </c>
      <c r="DB23" s="90">
        <v>715</v>
      </c>
      <c r="DC23" s="90">
        <v>684</v>
      </c>
      <c r="DF23" s="91">
        <v>146</v>
      </c>
      <c r="DG23" s="91">
        <v>424</v>
      </c>
      <c r="DJ23" s="92">
        <v>71.7</v>
      </c>
      <c r="DK23" s="92">
        <v>313</v>
      </c>
      <c r="DN23" s="93">
        <v>148</v>
      </c>
      <c r="DO23" s="93">
        <v>387</v>
      </c>
    </row>
    <row r="24" spans="2:119" ht="18.75" x14ac:dyDescent="0.25">
      <c r="B24" s="8">
        <v>5.67</v>
      </c>
      <c r="C24" s="11">
        <v>116</v>
      </c>
      <c r="F24" s="13">
        <v>9.66</v>
      </c>
      <c r="G24" s="14">
        <v>162</v>
      </c>
      <c r="J24" s="16">
        <v>8.6</v>
      </c>
      <c r="K24" s="17">
        <v>136</v>
      </c>
      <c r="N24" s="19">
        <v>7.53</v>
      </c>
      <c r="O24" s="20">
        <v>139</v>
      </c>
      <c r="R24" s="21">
        <v>10.7</v>
      </c>
      <c r="S24" s="23">
        <v>187</v>
      </c>
      <c r="V24" s="25">
        <v>6.86</v>
      </c>
      <c r="W24" s="26">
        <v>179</v>
      </c>
      <c r="Z24" s="27">
        <v>3.88</v>
      </c>
      <c r="AA24" s="28">
        <v>164</v>
      </c>
      <c r="AD24" s="31">
        <v>6.34</v>
      </c>
      <c r="AE24" s="32">
        <v>181</v>
      </c>
      <c r="AH24" s="33">
        <v>12.7</v>
      </c>
      <c r="AI24" s="35">
        <v>248</v>
      </c>
      <c r="AL24" s="36">
        <v>7.82</v>
      </c>
      <c r="AM24" s="37">
        <v>218</v>
      </c>
      <c r="AP24" s="40">
        <v>4.54</v>
      </c>
      <c r="AQ24" s="41">
        <v>202</v>
      </c>
      <c r="AT24" s="44">
        <v>7.59</v>
      </c>
      <c r="AU24" s="45">
        <v>210</v>
      </c>
      <c r="AX24" s="47">
        <v>10.199999999999999</v>
      </c>
      <c r="AY24" s="48">
        <v>234</v>
      </c>
      <c r="BB24" s="51">
        <v>11</v>
      </c>
      <c r="BC24" s="52">
        <v>232</v>
      </c>
      <c r="BF24" s="53">
        <v>18.600000000000001</v>
      </c>
      <c r="BG24" s="54">
        <v>252</v>
      </c>
      <c r="BJ24" s="57">
        <v>6.75</v>
      </c>
      <c r="BK24" s="58">
        <v>220</v>
      </c>
      <c r="BN24" s="61">
        <v>11.8</v>
      </c>
      <c r="BO24" s="62">
        <v>228</v>
      </c>
      <c r="BR24" s="66">
        <v>16</v>
      </c>
      <c r="BS24" s="67">
        <v>256</v>
      </c>
      <c r="BV24" s="73">
        <v>327</v>
      </c>
      <c r="BW24" s="74">
        <v>506</v>
      </c>
      <c r="BZ24" s="75">
        <v>476</v>
      </c>
      <c r="CA24" s="76">
        <v>592</v>
      </c>
      <c r="CD24" s="77">
        <v>403</v>
      </c>
      <c r="CE24" s="78">
        <v>559</v>
      </c>
      <c r="CH24" s="79">
        <v>304</v>
      </c>
      <c r="CI24" s="80">
        <v>506</v>
      </c>
      <c r="CL24" s="81">
        <v>204</v>
      </c>
      <c r="CM24" s="83">
        <v>432</v>
      </c>
      <c r="CP24" s="84">
        <v>276</v>
      </c>
      <c r="CQ24" s="85">
        <v>503</v>
      </c>
      <c r="CT24" s="86">
        <v>428</v>
      </c>
      <c r="CU24" s="87">
        <v>569</v>
      </c>
      <c r="CX24" s="88">
        <v>278</v>
      </c>
      <c r="CY24" s="89">
        <v>501</v>
      </c>
      <c r="DB24" s="90">
        <v>693</v>
      </c>
      <c r="DC24" s="90">
        <v>675</v>
      </c>
      <c r="DF24" s="91">
        <v>165</v>
      </c>
      <c r="DG24" s="91">
        <v>438</v>
      </c>
      <c r="DJ24" s="92">
        <v>82.2</v>
      </c>
      <c r="DK24" s="92">
        <v>324</v>
      </c>
      <c r="DN24" s="93">
        <v>171</v>
      </c>
      <c r="DO24" s="93">
        <v>409</v>
      </c>
    </row>
    <row r="25" spans="2:119" ht="18.75" x14ac:dyDescent="0.25">
      <c r="B25" s="8">
        <v>5.78</v>
      </c>
      <c r="C25" s="11">
        <v>117</v>
      </c>
      <c r="F25" s="13">
        <v>9.44</v>
      </c>
      <c r="G25" s="14">
        <v>160</v>
      </c>
      <c r="J25" s="16">
        <v>8.6</v>
      </c>
      <c r="K25" s="17">
        <v>136</v>
      </c>
      <c r="N25" s="19">
        <v>7.65</v>
      </c>
      <c r="O25" s="20">
        <v>140</v>
      </c>
      <c r="R25" s="21">
        <v>10.4</v>
      </c>
      <c r="S25" s="23">
        <v>188</v>
      </c>
      <c r="V25" s="25">
        <v>6.58</v>
      </c>
      <c r="W25" s="26">
        <v>178</v>
      </c>
      <c r="Z25" s="27">
        <v>3.53</v>
      </c>
      <c r="AA25" s="28">
        <v>163</v>
      </c>
      <c r="AD25" s="30">
        <v>6.08</v>
      </c>
      <c r="AE25" s="32">
        <v>180</v>
      </c>
      <c r="AH25" s="33">
        <v>12.7</v>
      </c>
      <c r="AI25" s="35">
        <v>248</v>
      </c>
      <c r="AL25" s="36">
        <v>7.74</v>
      </c>
      <c r="AM25" s="37">
        <v>217</v>
      </c>
      <c r="AP25" s="40">
        <v>4.45</v>
      </c>
      <c r="AQ25" s="41">
        <v>201</v>
      </c>
      <c r="AT25" s="44">
        <v>7.36</v>
      </c>
      <c r="AU25" s="45">
        <v>210</v>
      </c>
      <c r="AX25" s="47">
        <v>9.86</v>
      </c>
      <c r="AY25" s="48">
        <v>234</v>
      </c>
      <c r="BB25" s="51">
        <v>11</v>
      </c>
      <c r="BC25" s="52">
        <v>232</v>
      </c>
      <c r="BF25" s="53">
        <v>18.600000000000001</v>
      </c>
      <c r="BG25" s="54">
        <v>252</v>
      </c>
      <c r="BJ25" s="57">
        <v>7.02</v>
      </c>
      <c r="BK25" s="58">
        <v>220</v>
      </c>
      <c r="BN25" s="61">
        <v>12</v>
      </c>
      <c r="BO25" s="62">
        <v>229</v>
      </c>
      <c r="BR25" s="66">
        <v>15.5</v>
      </c>
      <c r="BS25" s="67">
        <v>254</v>
      </c>
      <c r="BV25" s="73">
        <v>307</v>
      </c>
      <c r="BW25" s="74">
        <v>494</v>
      </c>
      <c r="BZ25" s="75">
        <v>542</v>
      </c>
      <c r="CA25" s="76">
        <v>614</v>
      </c>
      <c r="CD25" s="77">
        <v>367</v>
      </c>
      <c r="CE25" s="78">
        <v>541</v>
      </c>
      <c r="CH25" s="79">
        <v>300</v>
      </c>
      <c r="CI25" s="80">
        <v>503</v>
      </c>
      <c r="CL25" s="81">
        <v>234</v>
      </c>
      <c r="CM25" s="83">
        <v>455</v>
      </c>
      <c r="CP25" s="84">
        <v>322</v>
      </c>
      <c r="CQ25" s="85">
        <v>526</v>
      </c>
      <c r="CT25" s="86">
        <v>433</v>
      </c>
      <c r="CU25" s="87">
        <v>571</v>
      </c>
      <c r="CX25" s="88">
        <v>294</v>
      </c>
      <c r="CY25" s="89">
        <v>513</v>
      </c>
      <c r="DB25" s="90">
        <v>675</v>
      </c>
      <c r="DC25" s="90">
        <v>668</v>
      </c>
      <c r="DF25" s="91">
        <v>187</v>
      </c>
      <c r="DG25" s="91">
        <v>453</v>
      </c>
      <c r="DJ25" s="92">
        <v>95.8</v>
      </c>
      <c r="DK25" s="92">
        <v>338</v>
      </c>
      <c r="DN25" s="93">
        <v>194</v>
      </c>
      <c r="DO25" s="93">
        <v>428</v>
      </c>
    </row>
    <row r="26" spans="2:119" ht="18.75" x14ac:dyDescent="0.25">
      <c r="B26" s="8">
        <v>5.92</v>
      </c>
      <c r="C26" s="11">
        <v>118</v>
      </c>
      <c r="F26" s="13">
        <v>9.32</v>
      </c>
      <c r="G26" s="14">
        <v>159</v>
      </c>
      <c r="J26" s="16">
        <v>8.2200000000000006</v>
      </c>
      <c r="K26" s="17">
        <v>135</v>
      </c>
      <c r="N26" s="19">
        <v>7.65</v>
      </c>
      <c r="O26" s="20">
        <v>140</v>
      </c>
      <c r="R26" s="21">
        <v>9.9499999999999993</v>
      </c>
      <c r="S26" s="23">
        <v>188</v>
      </c>
      <c r="V26" s="25">
        <v>6.58</v>
      </c>
      <c r="W26" s="26">
        <v>178</v>
      </c>
      <c r="Z26" s="27">
        <v>3.58</v>
      </c>
      <c r="AA26" s="28">
        <v>165</v>
      </c>
      <c r="AD26" s="30">
        <v>6.08</v>
      </c>
      <c r="AE26" s="32">
        <v>180</v>
      </c>
      <c r="AH26" s="33">
        <v>12.3</v>
      </c>
      <c r="AI26" s="35">
        <v>248</v>
      </c>
      <c r="AL26" s="36">
        <v>7.48</v>
      </c>
      <c r="AM26" s="37">
        <v>216</v>
      </c>
      <c r="AP26" s="40">
        <v>4.24</v>
      </c>
      <c r="AQ26" s="41">
        <v>201</v>
      </c>
      <c r="AT26" s="44">
        <v>7.36</v>
      </c>
      <c r="AU26" s="45">
        <v>210</v>
      </c>
      <c r="AX26" s="47">
        <v>9.86</v>
      </c>
      <c r="AY26" s="48">
        <v>234</v>
      </c>
      <c r="BB26" s="51">
        <v>10.9</v>
      </c>
      <c r="BC26" s="52">
        <v>232</v>
      </c>
      <c r="BF26" s="53">
        <v>18.399999999999999</v>
      </c>
      <c r="BG26" s="54">
        <v>251</v>
      </c>
      <c r="BJ26" s="57">
        <v>7.28</v>
      </c>
      <c r="BK26" s="58">
        <v>222</v>
      </c>
      <c r="BN26" s="61">
        <v>11.8</v>
      </c>
      <c r="BO26" s="62">
        <v>229</v>
      </c>
      <c r="BR26" s="66">
        <v>14.9</v>
      </c>
      <c r="BS26" s="67">
        <v>251</v>
      </c>
      <c r="BV26" s="73">
        <v>276</v>
      </c>
      <c r="BW26" s="74">
        <v>476</v>
      </c>
      <c r="BZ26" s="75">
        <v>578</v>
      </c>
      <c r="CA26" s="76">
        <v>626</v>
      </c>
      <c r="CD26" s="77">
        <v>324</v>
      </c>
      <c r="CE26" s="78">
        <v>519</v>
      </c>
      <c r="CH26" s="79">
        <v>303</v>
      </c>
      <c r="CI26" s="80">
        <v>505</v>
      </c>
      <c r="CL26" s="81">
        <v>260</v>
      </c>
      <c r="CM26" s="83">
        <v>475</v>
      </c>
      <c r="CP26" s="84">
        <v>395</v>
      </c>
      <c r="CQ26" s="85">
        <v>555</v>
      </c>
      <c r="CT26" s="86">
        <v>452</v>
      </c>
      <c r="CU26" s="87">
        <v>578</v>
      </c>
      <c r="CX26" s="88">
        <v>319</v>
      </c>
      <c r="CY26" s="89">
        <v>531</v>
      </c>
      <c r="DB26" s="90">
        <v>663</v>
      </c>
      <c r="DC26" s="90">
        <v>663</v>
      </c>
      <c r="DF26" s="91">
        <v>201</v>
      </c>
      <c r="DG26" s="91">
        <v>458</v>
      </c>
      <c r="DJ26" s="92">
        <v>103</v>
      </c>
      <c r="DK26" s="92">
        <v>341</v>
      </c>
      <c r="DN26" s="93">
        <v>213</v>
      </c>
      <c r="DO26" s="93">
        <v>444</v>
      </c>
    </row>
    <row r="27" spans="2:119" ht="18.75" x14ac:dyDescent="0.25">
      <c r="B27" s="8">
        <v>6.02</v>
      </c>
      <c r="C27" s="11">
        <v>119</v>
      </c>
      <c r="F27" s="13">
        <v>9.2100000000000009</v>
      </c>
      <c r="G27" s="14">
        <v>158</v>
      </c>
      <c r="J27" s="16">
        <v>8.1300000000000008</v>
      </c>
      <c r="K27" s="17">
        <v>136</v>
      </c>
      <c r="N27" s="19">
        <v>7.51</v>
      </c>
      <c r="O27" s="20">
        <v>141</v>
      </c>
      <c r="R27" s="21">
        <v>9.7200000000000006</v>
      </c>
      <c r="S27" s="23">
        <v>186</v>
      </c>
      <c r="V27" s="25">
        <v>6.37</v>
      </c>
      <c r="W27" s="26">
        <v>178</v>
      </c>
      <c r="Z27" s="27">
        <v>3.76</v>
      </c>
      <c r="AA27" s="28">
        <v>165</v>
      </c>
      <c r="AD27" s="30">
        <v>5.96</v>
      </c>
      <c r="AE27" s="32">
        <v>178</v>
      </c>
      <c r="AH27" s="33">
        <v>12.2</v>
      </c>
      <c r="AI27" s="35">
        <v>247</v>
      </c>
      <c r="AL27" s="36">
        <v>7.42</v>
      </c>
      <c r="AM27" s="37">
        <v>216</v>
      </c>
      <c r="AP27" s="40">
        <v>4.32</v>
      </c>
      <c r="AQ27" s="41">
        <v>202</v>
      </c>
      <c r="AT27" s="44">
        <v>7.36</v>
      </c>
      <c r="AU27" s="45">
        <v>210</v>
      </c>
      <c r="AX27" s="47">
        <v>10</v>
      </c>
      <c r="AY27" s="48">
        <v>235</v>
      </c>
      <c r="BB27" s="51">
        <v>11.2</v>
      </c>
      <c r="BC27" s="52">
        <v>233</v>
      </c>
      <c r="BF27" s="53">
        <v>18.2</v>
      </c>
      <c r="BG27" s="54">
        <v>250</v>
      </c>
      <c r="BJ27" s="57">
        <v>7.28</v>
      </c>
      <c r="BK27" s="58">
        <v>222</v>
      </c>
      <c r="BN27" s="61">
        <v>11.8</v>
      </c>
      <c r="BO27" s="62">
        <v>229</v>
      </c>
      <c r="BR27" s="66">
        <v>15.1</v>
      </c>
      <c r="BS27" s="67">
        <v>252</v>
      </c>
      <c r="BV27" s="73">
        <v>234</v>
      </c>
      <c r="BW27" s="74">
        <v>450</v>
      </c>
      <c r="BZ27" s="75">
        <v>584</v>
      </c>
      <c r="CA27" s="76">
        <v>628</v>
      </c>
      <c r="CD27" s="77">
        <v>280</v>
      </c>
      <c r="CE27" s="78">
        <v>490</v>
      </c>
      <c r="CH27" s="79">
        <v>313</v>
      </c>
      <c r="CI27" s="80">
        <v>512</v>
      </c>
      <c r="CL27" s="81">
        <v>283</v>
      </c>
      <c r="CM27" s="83">
        <v>492</v>
      </c>
      <c r="CP27" s="84">
        <v>477</v>
      </c>
      <c r="CQ27" s="85">
        <v>587</v>
      </c>
      <c r="CT27" s="86">
        <v>477</v>
      </c>
      <c r="CU27" s="87">
        <v>587</v>
      </c>
      <c r="CX27" s="88">
        <v>352</v>
      </c>
      <c r="CY27" s="89">
        <v>553</v>
      </c>
      <c r="DB27" s="90">
        <v>643</v>
      </c>
      <c r="DC27" s="90">
        <v>655</v>
      </c>
      <c r="DF27" s="91">
        <v>218</v>
      </c>
      <c r="DG27" s="91">
        <v>463</v>
      </c>
      <c r="DJ27" s="92">
        <v>104</v>
      </c>
      <c r="DK27" s="92">
        <v>333</v>
      </c>
      <c r="DN27" s="93">
        <v>228</v>
      </c>
      <c r="DO27" s="93">
        <v>457</v>
      </c>
    </row>
    <row r="28" spans="2:119" ht="18.75" x14ac:dyDescent="0.25">
      <c r="B28" s="8">
        <v>6.3</v>
      </c>
      <c r="C28" s="11">
        <v>121</v>
      </c>
      <c r="F28" s="13">
        <v>9.1</v>
      </c>
      <c r="G28" s="14">
        <v>157</v>
      </c>
      <c r="J28" s="16">
        <v>8.4</v>
      </c>
      <c r="K28" s="17">
        <v>138</v>
      </c>
      <c r="N28" s="19">
        <v>7.63</v>
      </c>
      <c r="O28" s="20">
        <v>142</v>
      </c>
      <c r="R28" s="21">
        <v>9.59</v>
      </c>
      <c r="S28" s="23">
        <v>184</v>
      </c>
      <c r="V28" s="25">
        <v>6.37</v>
      </c>
      <c r="W28" s="26">
        <v>179</v>
      </c>
      <c r="Z28" s="27">
        <v>3.8</v>
      </c>
      <c r="AA28" s="28">
        <v>166</v>
      </c>
      <c r="AD28" s="30">
        <v>5.9</v>
      </c>
      <c r="AE28" s="32">
        <v>177</v>
      </c>
      <c r="AH28" s="33">
        <v>11.8</v>
      </c>
      <c r="AI28" s="35">
        <v>246</v>
      </c>
      <c r="AL28" s="36">
        <v>7.42</v>
      </c>
      <c r="AM28" s="37">
        <v>215</v>
      </c>
      <c r="AP28" s="40">
        <v>4.32</v>
      </c>
      <c r="AQ28" s="41">
        <v>202</v>
      </c>
      <c r="AT28" s="44">
        <v>7.36</v>
      </c>
      <c r="AU28" s="45">
        <v>210</v>
      </c>
      <c r="AX28" s="47">
        <v>9.66</v>
      </c>
      <c r="AY28" s="48">
        <v>235</v>
      </c>
      <c r="BB28" s="51">
        <v>11</v>
      </c>
      <c r="BC28" s="52">
        <v>233</v>
      </c>
      <c r="BF28" s="53">
        <v>18.2</v>
      </c>
      <c r="BG28" s="54">
        <v>250</v>
      </c>
      <c r="BJ28" s="57">
        <v>7.43</v>
      </c>
      <c r="BK28" s="58">
        <v>221</v>
      </c>
      <c r="BN28" s="61">
        <v>11.5</v>
      </c>
      <c r="BO28" s="62">
        <v>229</v>
      </c>
      <c r="BR28" s="66">
        <v>15.5</v>
      </c>
      <c r="BS28" s="67">
        <v>254</v>
      </c>
      <c r="BV28" s="73">
        <v>182</v>
      </c>
      <c r="BW28" s="74">
        <v>415</v>
      </c>
      <c r="BZ28" s="75">
        <v>572</v>
      </c>
      <c r="CA28" s="76">
        <v>624</v>
      </c>
      <c r="CD28" s="77">
        <v>231</v>
      </c>
      <c r="CE28" s="78">
        <v>453</v>
      </c>
      <c r="CH28" s="79">
        <v>322</v>
      </c>
      <c r="CI28" s="80">
        <v>518</v>
      </c>
      <c r="CL28" s="81">
        <v>300</v>
      </c>
      <c r="CM28" s="83">
        <v>503</v>
      </c>
      <c r="CP28" s="84">
        <v>549</v>
      </c>
      <c r="CQ28" s="85">
        <v>611</v>
      </c>
      <c r="CT28" s="86">
        <v>505</v>
      </c>
      <c r="CU28" s="87">
        <v>597</v>
      </c>
      <c r="CX28" s="88">
        <v>392</v>
      </c>
      <c r="CY28" s="89">
        <v>578</v>
      </c>
      <c r="DB28" s="90">
        <v>633</v>
      </c>
      <c r="DC28" s="90">
        <v>651</v>
      </c>
      <c r="DF28" s="91">
        <v>240</v>
      </c>
      <c r="DG28" s="91">
        <v>470</v>
      </c>
      <c r="DJ28" s="92">
        <v>117</v>
      </c>
      <c r="DK28" s="92">
        <v>351</v>
      </c>
      <c r="DN28" s="93">
        <v>242</v>
      </c>
      <c r="DO28" s="93">
        <v>468</v>
      </c>
    </row>
    <row r="29" spans="2:119" ht="18.75" x14ac:dyDescent="0.25">
      <c r="B29" s="8">
        <v>6.44</v>
      </c>
      <c r="C29" s="11">
        <v>122</v>
      </c>
      <c r="F29" s="13">
        <v>8.99</v>
      </c>
      <c r="G29" s="14">
        <v>156</v>
      </c>
      <c r="J29" s="16">
        <v>8.15</v>
      </c>
      <c r="K29" s="17">
        <v>138</v>
      </c>
      <c r="N29" s="19">
        <v>7.63</v>
      </c>
      <c r="O29" s="20">
        <v>142</v>
      </c>
      <c r="R29" s="21">
        <v>9.48</v>
      </c>
      <c r="S29" s="23">
        <v>183</v>
      </c>
      <c r="V29" s="25">
        <v>6.24</v>
      </c>
      <c r="W29" s="26">
        <v>179</v>
      </c>
      <c r="Z29" s="27">
        <v>3.8</v>
      </c>
      <c r="AA29" s="28">
        <v>166</v>
      </c>
      <c r="AD29" s="30">
        <v>5.64</v>
      </c>
      <c r="AE29" s="32">
        <v>176</v>
      </c>
      <c r="AH29" s="33">
        <v>11.6</v>
      </c>
      <c r="AI29" s="35">
        <v>244</v>
      </c>
      <c r="AL29" s="36">
        <v>7.1</v>
      </c>
      <c r="AM29" s="37">
        <v>214</v>
      </c>
      <c r="AP29" s="40">
        <v>4.32</v>
      </c>
      <c r="AQ29" s="41">
        <v>202</v>
      </c>
      <c r="AT29" s="44">
        <v>7.13</v>
      </c>
      <c r="AU29" s="45">
        <v>210</v>
      </c>
      <c r="AX29" s="47">
        <v>9.66</v>
      </c>
      <c r="AY29" s="48">
        <v>235</v>
      </c>
      <c r="BB29" s="51">
        <v>11.2</v>
      </c>
      <c r="BC29" s="52">
        <v>234</v>
      </c>
      <c r="BF29" s="53">
        <v>18.2</v>
      </c>
      <c r="BG29" s="54">
        <v>250</v>
      </c>
      <c r="BJ29" s="57">
        <v>7.43</v>
      </c>
      <c r="BK29" s="58">
        <v>221</v>
      </c>
      <c r="BN29" s="61">
        <v>11.3</v>
      </c>
      <c r="BO29" s="62">
        <v>229</v>
      </c>
      <c r="BR29" s="66">
        <v>16</v>
      </c>
      <c r="BS29" s="67">
        <v>256</v>
      </c>
      <c r="BV29" s="73">
        <v>148</v>
      </c>
      <c r="BW29" s="74">
        <v>383</v>
      </c>
      <c r="BZ29" s="75">
        <v>545</v>
      </c>
      <c r="CA29" s="76">
        <v>615</v>
      </c>
      <c r="CD29" s="77">
        <v>182</v>
      </c>
      <c r="CE29" s="78">
        <v>415</v>
      </c>
      <c r="CH29" s="79">
        <v>333</v>
      </c>
      <c r="CI29" s="80">
        <v>524</v>
      </c>
      <c r="CL29" s="81">
        <v>310</v>
      </c>
      <c r="CM29" s="83">
        <v>510</v>
      </c>
      <c r="CP29" s="84">
        <v>601</v>
      </c>
      <c r="CQ29" s="85">
        <v>626</v>
      </c>
      <c r="CT29" s="86">
        <v>524</v>
      </c>
      <c r="CU29" s="87">
        <v>603</v>
      </c>
      <c r="CX29" s="88">
        <v>436</v>
      </c>
      <c r="CY29" s="89">
        <v>599</v>
      </c>
      <c r="DB29" s="90">
        <v>628</v>
      </c>
      <c r="DC29" s="90">
        <v>649</v>
      </c>
      <c r="DF29" s="91">
        <v>251</v>
      </c>
      <c r="DG29" s="91">
        <v>479</v>
      </c>
      <c r="DJ29" s="92">
        <v>145</v>
      </c>
      <c r="DK29" s="92">
        <v>385</v>
      </c>
      <c r="DN29" s="93">
        <v>252</v>
      </c>
      <c r="DO29" s="93">
        <v>477</v>
      </c>
    </row>
    <row r="30" spans="2:119" ht="18.75" x14ac:dyDescent="0.25">
      <c r="B30" s="8">
        <v>6.58</v>
      </c>
      <c r="C30" s="11">
        <v>123</v>
      </c>
      <c r="F30" s="13">
        <v>8.74</v>
      </c>
      <c r="G30" s="14">
        <v>154</v>
      </c>
      <c r="J30" s="16">
        <v>8.2799999999999994</v>
      </c>
      <c r="K30" s="17">
        <v>139</v>
      </c>
      <c r="N30" s="19">
        <v>7.74</v>
      </c>
      <c r="O30" s="20">
        <v>143</v>
      </c>
      <c r="R30" s="21">
        <v>9.48</v>
      </c>
      <c r="S30" s="23">
        <v>183</v>
      </c>
      <c r="V30" s="25">
        <v>6.16</v>
      </c>
      <c r="W30" s="26">
        <v>178</v>
      </c>
      <c r="Z30" s="27">
        <v>3.8</v>
      </c>
      <c r="AA30" s="28">
        <v>166</v>
      </c>
      <c r="AD30" s="30">
        <v>5.64</v>
      </c>
      <c r="AE30" s="32">
        <v>176</v>
      </c>
      <c r="AH30" s="33">
        <v>11.1</v>
      </c>
      <c r="AI30" s="35">
        <v>244</v>
      </c>
      <c r="AL30" s="36">
        <v>7.03</v>
      </c>
      <c r="AM30" s="37">
        <v>212</v>
      </c>
      <c r="AP30" s="40">
        <v>4.42</v>
      </c>
      <c r="AQ30" s="41">
        <v>203</v>
      </c>
      <c r="AT30" s="44">
        <v>6.78</v>
      </c>
      <c r="AU30" s="45">
        <v>209</v>
      </c>
      <c r="AX30" s="47">
        <v>9.8000000000000007</v>
      </c>
      <c r="AY30" s="48">
        <v>236</v>
      </c>
      <c r="BB30" s="51">
        <v>11.1</v>
      </c>
      <c r="BC30" s="52">
        <v>234</v>
      </c>
      <c r="BF30" s="53">
        <v>18.2</v>
      </c>
      <c r="BG30" s="54">
        <v>250</v>
      </c>
      <c r="BJ30" s="57">
        <v>7.84</v>
      </c>
      <c r="BK30" s="58">
        <v>222</v>
      </c>
      <c r="BN30" s="61">
        <v>11.3</v>
      </c>
      <c r="BO30" s="62">
        <v>229</v>
      </c>
      <c r="BR30" s="66">
        <v>16.2</v>
      </c>
      <c r="BS30" s="67">
        <v>257</v>
      </c>
      <c r="BV30" s="73">
        <v>129</v>
      </c>
      <c r="BW30" s="74">
        <v>363</v>
      </c>
      <c r="BZ30" s="75">
        <v>503</v>
      </c>
      <c r="CA30" s="76">
        <v>601</v>
      </c>
      <c r="CD30" s="77">
        <v>154</v>
      </c>
      <c r="CE30" s="78">
        <v>392</v>
      </c>
      <c r="CH30" s="79">
        <v>339</v>
      </c>
      <c r="CI30" s="80">
        <v>527</v>
      </c>
      <c r="CL30" s="81">
        <v>318</v>
      </c>
      <c r="CM30" s="83">
        <v>515</v>
      </c>
      <c r="CP30" s="84">
        <v>629</v>
      </c>
      <c r="CQ30" s="85">
        <v>634</v>
      </c>
      <c r="CT30" s="86">
        <v>530</v>
      </c>
      <c r="CU30" s="87">
        <v>605</v>
      </c>
      <c r="CX30" s="88">
        <v>475</v>
      </c>
      <c r="CY30" s="89">
        <v>617</v>
      </c>
      <c r="DB30" s="90">
        <v>608</v>
      </c>
      <c r="DC30" s="90">
        <v>641</v>
      </c>
      <c r="DF30" s="91">
        <v>289</v>
      </c>
      <c r="DG30" s="91">
        <v>509</v>
      </c>
      <c r="DJ30" s="92">
        <v>190</v>
      </c>
      <c r="DK30" s="92">
        <v>425</v>
      </c>
      <c r="DN30" s="93">
        <v>256</v>
      </c>
      <c r="DO30" s="93">
        <v>480</v>
      </c>
    </row>
    <row r="31" spans="2:119" ht="18.75" x14ac:dyDescent="0.25">
      <c r="B31" s="8">
        <v>6.39</v>
      </c>
      <c r="C31" s="11">
        <v>123</v>
      </c>
      <c r="F31" s="13">
        <v>8.74</v>
      </c>
      <c r="G31" s="14">
        <v>154</v>
      </c>
      <c r="J31" s="16">
        <v>8.16</v>
      </c>
      <c r="K31" s="17">
        <v>140</v>
      </c>
      <c r="N31" s="19">
        <v>7.36</v>
      </c>
      <c r="O31" s="20">
        <v>142</v>
      </c>
      <c r="R31" s="21">
        <v>9.48</v>
      </c>
      <c r="S31" s="23">
        <v>183</v>
      </c>
      <c r="V31" s="25">
        <v>6.16</v>
      </c>
      <c r="W31" s="26">
        <v>178</v>
      </c>
      <c r="Z31" s="27">
        <v>3.84</v>
      </c>
      <c r="AA31" s="28">
        <v>167</v>
      </c>
      <c r="AD31" s="30">
        <v>5.59</v>
      </c>
      <c r="AE31" s="32">
        <v>175</v>
      </c>
      <c r="AH31" s="33">
        <v>11.1</v>
      </c>
      <c r="AI31" s="35">
        <v>242</v>
      </c>
      <c r="AL31" s="36">
        <v>7.03</v>
      </c>
      <c r="AM31" s="37">
        <v>211</v>
      </c>
      <c r="AP31" s="40">
        <v>4.42</v>
      </c>
      <c r="AQ31" s="41">
        <v>203</v>
      </c>
      <c r="AT31" s="44">
        <v>6.55</v>
      </c>
      <c r="AU31" s="45">
        <v>209</v>
      </c>
      <c r="AX31" s="47">
        <v>9.8000000000000007</v>
      </c>
      <c r="AY31" s="48">
        <v>236</v>
      </c>
      <c r="BB31" s="51">
        <v>11.1</v>
      </c>
      <c r="BC31" s="52">
        <v>234</v>
      </c>
      <c r="BF31" s="53">
        <v>18.399999999999999</v>
      </c>
      <c r="BG31" s="54">
        <v>251</v>
      </c>
      <c r="BJ31" s="57">
        <v>7.84</v>
      </c>
      <c r="BK31" s="58">
        <v>222</v>
      </c>
      <c r="BN31" s="61">
        <v>11.3</v>
      </c>
      <c r="BO31" s="62">
        <v>229</v>
      </c>
      <c r="BR31" s="66">
        <v>16.399999999999999</v>
      </c>
      <c r="BS31" s="67">
        <v>258</v>
      </c>
      <c r="BV31" s="73">
        <v>122</v>
      </c>
      <c r="BW31" s="74">
        <v>355</v>
      </c>
      <c r="BZ31" s="75">
        <v>458</v>
      </c>
      <c r="CA31" s="76">
        <v>585</v>
      </c>
      <c r="CD31" s="77">
        <v>138</v>
      </c>
      <c r="CE31" s="78">
        <v>376</v>
      </c>
      <c r="CH31" s="79">
        <v>341</v>
      </c>
      <c r="CI31" s="80">
        <v>528</v>
      </c>
      <c r="CL31" s="81">
        <v>324</v>
      </c>
      <c r="CM31" s="83">
        <v>519</v>
      </c>
      <c r="CP31" s="84">
        <v>640</v>
      </c>
      <c r="CQ31" s="85">
        <v>637</v>
      </c>
      <c r="CT31" s="86">
        <v>536</v>
      </c>
      <c r="CU31" s="87">
        <v>607</v>
      </c>
      <c r="CX31" s="88">
        <v>497</v>
      </c>
      <c r="CY31" s="89">
        <v>627</v>
      </c>
      <c r="DB31" s="90">
        <v>590</v>
      </c>
      <c r="DC31" s="90">
        <v>634</v>
      </c>
      <c r="DF31" s="91">
        <v>362</v>
      </c>
      <c r="DG31" s="91">
        <v>560</v>
      </c>
      <c r="DJ31" s="92">
        <v>225</v>
      </c>
      <c r="DK31" s="92">
        <v>454</v>
      </c>
      <c r="DN31" s="93">
        <v>258</v>
      </c>
      <c r="DO31" s="93">
        <v>482</v>
      </c>
    </row>
    <row r="32" spans="2:119" ht="18.75" x14ac:dyDescent="0.25">
      <c r="B32" s="8">
        <v>6.39</v>
      </c>
      <c r="C32" s="11">
        <v>123</v>
      </c>
      <c r="F32" s="13">
        <v>8.6199999999999992</v>
      </c>
      <c r="G32" s="14">
        <v>153</v>
      </c>
      <c r="J32" s="16">
        <v>8.15</v>
      </c>
      <c r="K32" s="17">
        <v>142</v>
      </c>
      <c r="N32" s="19">
        <v>7.36</v>
      </c>
      <c r="O32" s="20">
        <v>142</v>
      </c>
      <c r="R32" s="21">
        <v>9.48</v>
      </c>
      <c r="S32" s="23">
        <v>183</v>
      </c>
      <c r="V32" s="25">
        <v>6.03</v>
      </c>
      <c r="W32" s="26">
        <v>179</v>
      </c>
      <c r="Z32" s="27">
        <v>3.88</v>
      </c>
      <c r="AA32" s="28">
        <v>168</v>
      </c>
      <c r="AD32" s="30">
        <v>5.52</v>
      </c>
      <c r="AE32" s="32">
        <v>174</v>
      </c>
      <c r="AH32" s="33">
        <v>10.7</v>
      </c>
      <c r="AI32" s="35">
        <v>241</v>
      </c>
      <c r="AL32" s="36">
        <v>6.71</v>
      </c>
      <c r="AM32" s="37">
        <v>210</v>
      </c>
      <c r="AP32" s="40">
        <v>4.5</v>
      </c>
      <c r="AQ32" s="41">
        <v>204</v>
      </c>
      <c r="AT32" s="44">
        <v>6.55</v>
      </c>
      <c r="AU32" s="45">
        <v>209</v>
      </c>
      <c r="AX32" s="47">
        <v>9.8000000000000007</v>
      </c>
      <c r="AY32" s="48">
        <v>236</v>
      </c>
      <c r="BB32" s="51">
        <v>10.9</v>
      </c>
      <c r="BC32" s="52">
        <v>234</v>
      </c>
      <c r="BF32" s="53">
        <v>18</v>
      </c>
      <c r="BG32" s="54">
        <v>251</v>
      </c>
      <c r="BJ32" s="57">
        <v>7.84</v>
      </c>
      <c r="BK32" s="58">
        <v>222</v>
      </c>
      <c r="BN32" s="61">
        <v>11</v>
      </c>
      <c r="BO32" s="62">
        <v>229</v>
      </c>
      <c r="BR32" s="66">
        <v>16.399999999999999</v>
      </c>
      <c r="BS32" s="67">
        <v>259</v>
      </c>
      <c r="BV32" s="70"/>
      <c r="BW32" s="71"/>
      <c r="BX32" s="72"/>
      <c r="BZ32" s="75">
        <v>419</v>
      </c>
      <c r="CA32" s="76">
        <v>567</v>
      </c>
      <c r="CD32" s="77">
        <v>130</v>
      </c>
      <c r="CE32" s="78">
        <v>367</v>
      </c>
      <c r="CH32" s="79">
        <v>335</v>
      </c>
      <c r="CI32" s="80">
        <v>525</v>
      </c>
      <c r="CL32" s="81">
        <v>324</v>
      </c>
      <c r="CM32" s="83">
        <v>519</v>
      </c>
      <c r="CP32" s="84">
        <v>629</v>
      </c>
      <c r="CQ32" s="85">
        <v>634</v>
      </c>
      <c r="CT32" s="86">
        <v>527</v>
      </c>
      <c r="CU32" s="87">
        <v>604</v>
      </c>
      <c r="CX32" s="88">
        <v>506</v>
      </c>
      <c r="CY32" s="89">
        <v>631</v>
      </c>
      <c r="DB32" s="90">
        <v>533</v>
      </c>
      <c r="DC32" s="90">
        <v>611</v>
      </c>
      <c r="DF32" s="91">
        <v>436</v>
      </c>
      <c r="DG32" s="91">
        <v>599</v>
      </c>
      <c r="DJ32" s="92">
        <v>255</v>
      </c>
      <c r="DK32" s="92">
        <v>479</v>
      </c>
      <c r="DN32" s="93">
        <v>262</v>
      </c>
      <c r="DO32" s="93">
        <v>485</v>
      </c>
    </row>
    <row r="33" spans="2:119" ht="18.75" x14ac:dyDescent="0.25">
      <c r="B33" s="9">
        <v>6.39</v>
      </c>
      <c r="C33" s="11">
        <v>123</v>
      </c>
      <c r="F33" s="13">
        <v>8.74</v>
      </c>
      <c r="G33" s="14">
        <v>154</v>
      </c>
      <c r="J33" s="16">
        <v>8.15</v>
      </c>
      <c r="K33" s="17">
        <v>142</v>
      </c>
      <c r="N33" s="19">
        <v>7.59</v>
      </c>
      <c r="O33" s="20">
        <v>144</v>
      </c>
      <c r="R33" s="22">
        <v>9.4</v>
      </c>
      <c r="S33" s="23">
        <v>182</v>
      </c>
      <c r="V33" s="25">
        <v>6.08</v>
      </c>
      <c r="W33" s="26">
        <v>180</v>
      </c>
      <c r="Z33" s="27">
        <v>3.88</v>
      </c>
      <c r="AA33" s="28">
        <v>168</v>
      </c>
      <c r="AD33" s="31">
        <v>5.52</v>
      </c>
      <c r="AE33" s="32">
        <v>174</v>
      </c>
      <c r="AH33" s="33">
        <v>10.6</v>
      </c>
      <c r="AI33" s="35">
        <v>240</v>
      </c>
      <c r="AL33" s="36">
        <v>6.66</v>
      </c>
      <c r="AM33" s="37">
        <v>210</v>
      </c>
      <c r="AP33" s="40">
        <v>4.3899999999999997</v>
      </c>
      <c r="AQ33" s="41">
        <v>204</v>
      </c>
      <c r="AT33" s="44">
        <v>6.55</v>
      </c>
      <c r="AU33" s="45">
        <v>209</v>
      </c>
      <c r="AX33" s="47">
        <v>9.4499999999999993</v>
      </c>
      <c r="AY33" s="48">
        <v>236</v>
      </c>
      <c r="BB33" s="51">
        <v>10.7</v>
      </c>
      <c r="BC33" s="52">
        <v>233</v>
      </c>
      <c r="BF33" s="53">
        <v>17.5</v>
      </c>
      <c r="BG33" s="54">
        <v>249</v>
      </c>
      <c r="BJ33" s="57">
        <v>7.84</v>
      </c>
      <c r="BK33" s="58">
        <v>222</v>
      </c>
      <c r="BN33" s="61">
        <v>11</v>
      </c>
      <c r="BO33" s="62">
        <v>229</v>
      </c>
      <c r="BR33" s="66">
        <v>16.600000000000001</v>
      </c>
      <c r="BS33" s="67">
        <v>259</v>
      </c>
      <c r="BV33" s="71"/>
      <c r="BW33" s="71"/>
      <c r="BX33" s="72"/>
      <c r="BZ33" s="75">
        <v>381</v>
      </c>
      <c r="CA33" s="76">
        <v>548</v>
      </c>
      <c r="CD33" s="77">
        <v>119</v>
      </c>
      <c r="CE33" s="78">
        <v>354</v>
      </c>
      <c r="CH33" s="79">
        <v>324</v>
      </c>
      <c r="CI33" s="80">
        <v>519</v>
      </c>
      <c r="CL33" s="81">
        <v>319</v>
      </c>
      <c r="CM33" s="83">
        <v>516</v>
      </c>
      <c r="CP33" s="84">
        <v>601</v>
      </c>
      <c r="CQ33" s="85">
        <v>626</v>
      </c>
      <c r="CT33" s="86">
        <v>511</v>
      </c>
      <c r="CU33" s="87">
        <v>599</v>
      </c>
      <c r="CX33" s="88">
        <v>495</v>
      </c>
      <c r="CY33" s="89">
        <v>626</v>
      </c>
      <c r="DB33" s="90">
        <v>453</v>
      </c>
      <c r="DC33" s="90">
        <v>575</v>
      </c>
      <c r="DF33" s="91">
        <v>507</v>
      </c>
      <c r="DG33" s="91">
        <v>631</v>
      </c>
      <c r="DJ33" s="92">
        <v>287</v>
      </c>
      <c r="DK33" s="92">
        <v>506</v>
      </c>
      <c r="DN33" s="93">
        <v>273</v>
      </c>
      <c r="DO33" s="93">
        <v>494</v>
      </c>
    </row>
    <row r="34" spans="2:119" ht="18.75" x14ac:dyDescent="0.25">
      <c r="B34" s="8">
        <v>6.53</v>
      </c>
      <c r="C34" s="11">
        <v>124</v>
      </c>
      <c r="F34" s="13">
        <v>8.74</v>
      </c>
      <c r="G34" s="14">
        <v>154</v>
      </c>
      <c r="J34" s="16">
        <v>7.89</v>
      </c>
      <c r="K34" s="17">
        <v>142</v>
      </c>
      <c r="N34" s="19">
        <v>7.32</v>
      </c>
      <c r="O34" s="20">
        <v>144</v>
      </c>
      <c r="R34" s="21">
        <v>9.3000000000000007</v>
      </c>
      <c r="S34" s="23">
        <v>181</v>
      </c>
      <c r="V34" s="25">
        <v>5.87</v>
      </c>
      <c r="W34" s="26">
        <v>180</v>
      </c>
      <c r="Z34" s="27">
        <v>3.88</v>
      </c>
      <c r="AA34" s="28">
        <v>168</v>
      </c>
      <c r="AD34" s="30">
        <v>5.52</v>
      </c>
      <c r="AE34" s="32">
        <v>174</v>
      </c>
      <c r="AH34" s="33">
        <v>10.199999999999999</v>
      </c>
      <c r="AI34" s="35">
        <v>238</v>
      </c>
      <c r="AL34" s="36">
        <v>6.66</v>
      </c>
      <c r="AM34" s="37">
        <v>210</v>
      </c>
      <c r="AP34" s="40">
        <v>4.28</v>
      </c>
      <c r="AQ34" s="41">
        <v>204</v>
      </c>
      <c r="AT34" s="44">
        <v>6.44</v>
      </c>
      <c r="AU34" s="45">
        <v>210</v>
      </c>
      <c r="AX34" s="47">
        <v>9.4499999999999993</v>
      </c>
      <c r="AY34" s="48">
        <v>236</v>
      </c>
      <c r="BB34" s="51">
        <v>10.7</v>
      </c>
      <c r="BC34" s="52">
        <v>233</v>
      </c>
      <c r="BF34" s="53">
        <v>17.5</v>
      </c>
      <c r="BG34" s="54">
        <v>249</v>
      </c>
      <c r="BJ34" s="57">
        <v>7.84</v>
      </c>
      <c r="BK34" s="58">
        <v>222</v>
      </c>
      <c r="BN34" s="61">
        <v>10.6</v>
      </c>
      <c r="BO34" s="62">
        <v>228</v>
      </c>
      <c r="BR34" s="66">
        <v>16.8</v>
      </c>
      <c r="BS34" s="67">
        <v>260</v>
      </c>
      <c r="BV34" s="70"/>
      <c r="BW34" s="71"/>
      <c r="BX34" s="72"/>
      <c r="BZ34" s="75">
        <v>341</v>
      </c>
      <c r="CA34" s="76">
        <v>528</v>
      </c>
      <c r="CD34" s="77">
        <v>104</v>
      </c>
      <c r="CE34" s="78">
        <v>338</v>
      </c>
      <c r="CH34" s="79">
        <v>313</v>
      </c>
      <c r="CI34" s="80">
        <v>512</v>
      </c>
      <c r="CL34" s="81">
        <v>309</v>
      </c>
      <c r="CM34" s="83">
        <v>509</v>
      </c>
      <c r="CP34" s="84">
        <v>570</v>
      </c>
      <c r="CQ34" s="85">
        <v>617</v>
      </c>
      <c r="CT34" s="86">
        <v>482</v>
      </c>
      <c r="CU34" s="87">
        <v>589</v>
      </c>
      <c r="CX34" s="88">
        <v>471</v>
      </c>
      <c r="CY34" s="89">
        <v>615</v>
      </c>
      <c r="DB34" s="90">
        <v>386</v>
      </c>
      <c r="DC34" s="90">
        <v>543</v>
      </c>
      <c r="DF34" s="91">
        <v>566</v>
      </c>
      <c r="DG34" s="91">
        <v>650</v>
      </c>
      <c r="DJ34" s="92">
        <v>314</v>
      </c>
      <c r="DK34" s="92">
        <v>527</v>
      </c>
      <c r="DN34" s="93">
        <v>291</v>
      </c>
      <c r="DO34" s="93">
        <v>509</v>
      </c>
    </row>
    <row r="35" spans="2:119" ht="18.75" x14ac:dyDescent="0.25">
      <c r="B35" s="8">
        <v>6.66</v>
      </c>
      <c r="C35" s="11">
        <v>125</v>
      </c>
      <c r="F35" s="13">
        <v>8.32</v>
      </c>
      <c r="G35" s="14">
        <v>153</v>
      </c>
      <c r="J35" s="16">
        <v>7.63</v>
      </c>
      <c r="K35" s="17">
        <v>142</v>
      </c>
      <c r="N35" s="19">
        <v>7.32</v>
      </c>
      <c r="O35" s="20">
        <v>144</v>
      </c>
      <c r="R35" s="21">
        <v>9.15</v>
      </c>
      <c r="S35" s="23">
        <v>179</v>
      </c>
      <c r="V35" s="25">
        <v>5.92</v>
      </c>
      <c r="W35" s="26">
        <v>181</v>
      </c>
      <c r="Z35" s="27">
        <v>3.7</v>
      </c>
      <c r="AA35" s="28">
        <v>168</v>
      </c>
      <c r="AD35" s="30">
        <v>5.46</v>
      </c>
      <c r="AE35" s="32">
        <v>173</v>
      </c>
      <c r="AH35" s="33">
        <v>10</v>
      </c>
      <c r="AI35" s="35">
        <v>236</v>
      </c>
      <c r="AL35" s="36">
        <v>6.6</v>
      </c>
      <c r="AM35" s="37">
        <v>209</v>
      </c>
      <c r="AP35" s="40">
        <v>4.37</v>
      </c>
      <c r="AQ35" s="41">
        <v>205</v>
      </c>
      <c r="AT35" s="44">
        <v>6.44</v>
      </c>
      <c r="AU35" s="45">
        <v>210</v>
      </c>
      <c r="AX35" s="47">
        <v>9.67</v>
      </c>
      <c r="AY35" s="48">
        <v>237</v>
      </c>
      <c r="BB35" s="51">
        <v>10.6</v>
      </c>
      <c r="BC35" s="52">
        <v>233</v>
      </c>
      <c r="BF35" s="53">
        <v>17.3</v>
      </c>
      <c r="BG35" s="54">
        <v>248</v>
      </c>
      <c r="BJ35" s="57">
        <v>7.56</v>
      </c>
      <c r="BK35" s="58">
        <v>222</v>
      </c>
      <c r="BN35" s="61">
        <v>10.3</v>
      </c>
      <c r="BO35" s="62">
        <v>228</v>
      </c>
      <c r="BR35" s="66">
        <v>16.8</v>
      </c>
      <c r="BS35" s="67">
        <v>260</v>
      </c>
      <c r="BV35" s="70"/>
      <c r="BW35" s="71"/>
      <c r="BX35" s="72"/>
      <c r="BZ35" s="75">
        <v>292</v>
      </c>
      <c r="CA35" s="76">
        <v>498</v>
      </c>
      <c r="CD35" s="77">
        <v>90</v>
      </c>
      <c r="CE35" s="78">
        <v>320</v>
      </c>
      <c r="CH35" s="79">
        <v>295</v>
      </c>
      <c r="CI35" s="80">
        <v>500</v>
      </c>
      <c r="CL35" s="81">
        <v>298</v>
      </c>
      <c r="CM35" s="83">
        <v>502</v>
      </c>
      <c r="CP35" s="84">
        <v>536</v>
      </c>
      <c r="CQ35" s="85">
        <v>607</v>
      </c>
      <c r="CT35" s="86">
        <v>449</v>
      </c>
      <c r="CU35" s="87">
        <v>577</v>
      </c>
      <c r="CX35" s="88">
        <v>438</v>
      </c>
      <c r="CY35" s="89">
        <v>600</v>
      </c>
      <c r="DB35" s="90">
        <v>336</v>
      </c>
      <c r="DC35" s="90">
        <v>518</v>
      </c>
      <c r="DF35" s="91">
        <v>606</v>
      </c>
      <c r="DG35" s="91">
        <v>663</v>
      </c>
      <c r="DJ35" s="92">
        <v>340</v>
      </c>
      <c r="DK35" s="92">
        <v>545</v>
      </c>
      <c r="DN35" s="93">
        <v>314</v>
      </c>
      <c r="DO35" s="93">
        <v>527</v>
      </c>
    </row>
    <row r="36" spans="2:119" ht="18.75" x14ac:dyDescent="0.25">
      <c r="B36" s="8">
        <v>6.9</v>
      </c>
      <c r="C36" s="11">
        <v>127</v>
      </c>
      <c r="F36" s="13">
        <v>8.2100000000000009</v>
      </c>
      <c r="G36" s="14">
        <v>152</v>
      </c>
      <c r="J36" s="16">
        <v>7.51</v>
      </c>
      <c r="K36" s="17">
        <v>141</v>
      </c>
      <c r="N36" s="19">
        <v>7.45</v>
      </c>
      <c r="O36" s="20">
        <v>145</v>
      </c>
      <c r="R36" s="21">
        <v>9.0399999999999991</v>
      </c>
      <c r="S36" s="23">
        <v>178</v>
      </c>
      <c r="V36" s="25">
        <v>5.92</v>
      </c>
      <c r="W36" s="26">
        <v>181</v>
      </c>
      <c r="Z36" s="27">
        <v>3.74</v>
      </c>
      <c r="AA36" s="28">
        <v>169</v>
      </c>
      <c r="AD36" s="30">
        <v>5.46</v>
      </c>
      <c r="AE36" s="32">
        <v>173</v>
      </c>
      <c r="AH36" s="33">
        <v>9.56</v>
      </c>
      <c r="AI36" s="35">
        <v>234</v>
      </c>
      <c r="AL36" s="36">
        <v>6.54</v>
      </c>
      <c r="AM36" s="37">
        <v>208</v>
      </c>
      <c r="AP36" s="40">
        <v>4.46</v>
      </c>
      <c r="AQ36" s="41">
        <v>206</v>
      </c>
      <c r="AT36" s="44">
        <v>6.44</v>
      </c>
      <c r="AU36" s="45">
        <v>210</v>
      </c>
      <c r="AX36" s="47">
        <v>9.36</v>
      </c>
      <c r="AY36" s="48">
        <v>238</v>
      </c>
      <c r="BB36" s="51">
        <v>10.6</v>
      </c>
      <c r="BC36" s="52">
        <v>233</v>
      </c>
      <c r="BF36" s="53">
        <v>17.3</v>
      </c>
      <c r="BG36" s="54">
        <v>248</v>
      </c>
      <c r="BJ36" s="57">
        <v>7.56</v>
      </c>
      <c r="BK36" s="58">
        <v>222</v>
      </c>
      <c r="BN36" s="61">
        <v>10.3</v>
      </c>
      <c r="BO36" s="62">
        <v>228</v>
      </c>
      <c r="BR36" s="66">
        <v>17</v>
      </c>
      <c r="BS36" s="67">
        <v>261</v>
      </c>
      <c r="BV36" s="70"/>
      <c r="BW36" s="71"/>
      <c r="BX36" s="72"/>
      <c r="BZ36" s="75">
        <v>239</v>
      </c>
      <c r="CA36" s="76">
        <v>459</v>
      </c>
      <c r="CD36" s="77">
        <v>76.400000000000006</v>
      </c>
      <c r="CE36" s="78">
        <v>303</v>
      </c>
      <c r="CH36" s="79">
        <v>270</v>
      </c>
      <c r="CI36" s="80">
        <v>483</v>
      </c>
      <c r="CL36" s="81">
        <v>285</v>
      </c>
      <c r="CM36" s="83">
        <v>493</v>
      </c>
      <c r="CP36" s="84">
        <v>505</v>
      </c>
      <c r="CQ36" s="85">
        <v>597</v>
      </c>
      <c r="CT36" s="86">
        <v>410</v>
      </c>
      <c r="CU36" s="87">
        <v>562</v>
      </c>
      <c r="CX36" s="88">
        <v>400</v>
      </c>
      <c r="CY36" s="89">
        <v>582</v>
      </c>
      <c r="DB36" s="90">
        <v>292</v>
      </c>
      <c r="DC36" s="90">
        <v>491</v>
      </c>
      <c r="DF36" s="91">
        <v>631</v>
      </c>
      <c r="DG36" s="91">
        <v>671</v>
      </c>
      <c r="DJ36" s="92">
        <v>361</v>
      </c>
      <c r="DK36" s="92">
        <v>559</v>
      </c>
      <c r="DN36" s="93">
        <v>349</v>
      </c>
      <c r="DO36" s="93">
        <v>551</v>
      </c>
    </row>
    <row r="37" spans="2:119" ht="18.75" x14ac:dyDescent="0.25">
      <c r="B37" s="8">
        <v>7.04</v>
      </c>
      <c r="C37" s="11">
        <v>128</v>
      </c>
      <c r="F37" s="13">
        <v>8.2100000000000009</v>
      </c>
      <c r="G37" s="14">
        <v>152</v>
      </c>
      <c r="J37" s="16">
        <v>7.36</v>
      </c>
      <c r="K37" s="17">
        <v>142</v>
      </c>
      <c r="N37" s="19">
        <v>7.18</v>
      </c>
      <c r="O37" s="20">
        <v>145</v>
      </c>
      <c r="R37" s="21">
        <v>8.6199999999999992</v>
      </c>
      <c r="S37" s="23">
        <v>178</v>
      </c>
      <c r="V37" s="25">
        <v>5.86</v>
      </c>
      <c r="W37" s="26">
        <v>182</v>
      </c>
      <c r="Z37" s="27">
        <v>3.74</v>
      </c>
      <c r="AA37" s="28">
        <v>169</v>
      </c>
      <c r="AD37" s="30">
        <v>5.46</v>
      </c>
      <c r="AE37" s="32">
        <v>173</v>
      </c>
      <c r="AH37" s="33">
        <v>9.41</v>
      </c>
      <c r="AI37" s="35">
        <v>232</v>
      </c>
      <c r="AL37" s="36">
        <v>6.18</v>
      </c>
      <c r="AM37" s="37">
        <v>207</v>
      </c>
      <c r="AP37" s="40">
        <v>4.46</v>
      </c>
      <c r="AQ37" s="41">
        <v>206</v>
      </c>
      <c r="AT37" s="44">
        <v>6.32</v>
      </c>
      <c r="AU37" s="45">
        <v>211</v>
      </c>
      <c r="AX37" s="47">
        <v>9.36</v>
      </c>
      <c r="AY37" s="48">
        <v>238</v>
      </c>
      <c r="BB37" s="51">
        <v>10.6</v>
      </c>
      <c r="BC37" s="52">
        <v>234</v>
      </c>
      <c r="BF37" s="53">
        <v>16.899999999999999</v>
      </c>
      <c r="BG37" s="54">
        <v>248</v>
      </c>
      <c r="BJ37" s="57">
        <v>7.56</v>
      </c>
      <c r="BK37" s="58">
        <v>222</v>
      </c>
      <c r="BN37" s="61">
        <v>10.1</v>
      </c>
      <c r="BO37" s="62">
        <v>228</v>
      </c>
      <c r="BR37" s="66">
        <v>17.2</v>
      </c>
      <c r="BS37" s="67">
        <v>262</v>
      </c>
      <c r="BV37" s="70"/>
      <c r="BW37" s="71"/>
      <c r="BX37" s="72"/>
      <c r="BZ37" s="75">
        <v>184</v>
      </c>
      <c r="CA37" s="76">
        <v>417</v>
      </c>
      <c r="CH37" s="79">
        <v>234</v>
      </c>
      <c r="CI37" s="80">
        <v>455</v>
      </c>
      <c r="CL37" s="81">
        <v>270</v>
      </c>
      <c r="CM37" s="83">
        <v>483</v>
      </c>
      <c r="CP37" s="84">
        <v>471</v>
      </c>
      <c r="CQ37" s="85">
        <v>585</v>
      </c>
      <c r="CT37" s="86">
        <v>380</v>
      </c>
      <c r="CU37" s="87">
        <v>548</v>
      </c>
      <c r="CX37" s="88">
        <v>368</v>
      </c>
      <c r="CY37" s="89">
        <v>564</v>
      </c>
      <c r="DB37" s="90">
        <v>250</v>
      </c>
      <c r="DC37" s="90">
        <v>463</v>
      </c>
      <c r="DF37" s="91">
        <v>634</v>
      </c>
      <c r="DG37" s="91">
        <v>672</v>
      </c>
      <c r="DJ37" s="92">
        <v>378</v>
      </c>
      <c r="DK37" s="92">
        <v>570</v>
      </c>
      <c r="DN37" s="93">
        <v>382</v>
      </c>
      <c r="DO37" s="93">
        <v>572</v>
      </c>
    </row>
    <row r="38" spans="2:119" ht="18.75" x14ac:dyDescent="0.25">
      <c r="B38" s="8">
        <v>7.04</v>
      </c>
      <c r="C38" s="11">
        <v>128</v>
      </c>
      <c r="F38" s="13">
        <v>8.1</v>
      </c>
      <c r="G38" s="14">
        <v>151</v>
      </c>
      <c r="J38" s="16">
        <v>7.36</v>
      </c>
      <c r="K38" s="17">
        <v>142</v>
      </c>
      <c r="N38" s="19">
        <v>7.18</v>
      </c>
      <c r="O38" s="20">
        <v>145</v>
      </c>
      <c r="R38" s="21">
        <v>8.6199999999999992</v>
      </c>
      <c r="S38" s="23">
        <v>178</v>
      </c>
      <c r="V38" s="25">
        <v>5.82</v>
      </c>
      <c r="W38" s="26">
        <v>183</v>
      </c>
      <c r="Z38" s="27">
        <v>3.74</v>
      </c>
      <c r="AA38" s="28">
        <v>169</v>
      </c>
      <c r="AD38" s="30">
        <v>5.26</v>
      </c>
      <c r="AE38" s="32">
        <v>173</v>
      </c>
      <c r="AH38" s="33">
        <v>9.09</v>
      </c>
      <c r="AI38" s="35">
        <v>232</v>
      </c>
      <c r="AL38" s="36">
        <v>6.08</v>
      </c>
      <c r="AM38" s="37">
        <v>206</v>
      </c>
      <c r="AP38" s="40">
        <v>4.3899999999999997</v>
      </c>
      <c r="AQ38" s="41">
        <v>208</v>
      </c>
      <c r="AT38" s="44">
        <v>6.32</v>
      </c>
      <c r="AU38" s="45">
        <v>211</v>
      </c>
      <c r="AX38" s="47">
        <v>9.49</v>
      </c>
      <c r="AY38" s="48">
        <v>239</v>
      </c>
      <c r="BB38" s="51">
        <v>10.6</v>
      </c>
      <c r="BC38" s="52">
        <v>234</v>
      </c>
      <c r="BF38" s="53">
        <v>16.7</v>
      </c>
      <c r="BG38" s="54">
        <v>247</v>
      </c>
      <c r="BJ38" s="57">
        <v>7.56</v>
      </c>
      <c r="BK38" s="58">
        <v>222</v>
      </c>
      <c r="BN38" s="61">
        <v>10.1</v>
      </c>
      <c r="BO38" s="62">
        <v>228</v>
      </c>
      <c r="BR38" s="66">
        <v>17.600000000000001</v>
      </c>
      <c r="BS38" s="67">
        <v>264</v>
      </c>
      <c r="BV38" s="70"/>
      <c r="BW38" s="71"/>
      <c r="BX38" s="72"/>
      <c r="BZ38" s="75">
        <v>138</v>
      </c>
      <c r="CA38" s="76">
        <v>373</v>
      </c>
      <c r="CH38" s="79">
        <v>204</v>
      </c>
      <c r="CI38" s="80">
        <v>432</v>
      </c>
      <c r="CL38" s="81">
        <v>258</v>
      </c>
      <c r="CM38" s="83">
        <v>474</v>
      </c>
      <c r="CP38" s="84">
        <v>441</v>
      </c>
      <c r="CQ38" s="85">
        <v>574</v>
      </c>
      <c r="CT38" s="86">
        <v>348</v>
      </c>
      <c r="CU38" s="87">
        <v>533</v>
      </c>
      <c r="CX38" s="88">
        <v>329</v>
      </c>
      <c r="CY38" s="89">
        <v>538</v>
      </c>
      <c r="DB38" s="90">
        <v>213</v>
      </c>
      <c r="DC38" s="90">
        <v>435</v>
      </c>
      <c r="DF38" s="91">
        <v>597</v>
      </c>
      <c r="DG38" s="91">
        <v>660</v>
      </c>
      <c r="DJ38" s="92">
        <v>394</v>
      </c>
      <c r="DK38" s="92">
        <v>579</v>
      </c>
      <c r="DN38" s="93">
        <v>404</v>
      </c>
      <c r="DO38" s="93">
        <v>584</v>
      </c>
    </row>
    <row r="39" spans="2:119" ht="18.75" x14ac:dyDescent="0.25">
      <c r="B39" s="8">
        <v>6.83</v>
      </c>
      <c r="C39" s="11">
        <v>128</v>
      </c>
      <c r="F39" s="13">
        <v>8.2100000000000009</v>
      </c>
      <c r="G39" s="14">
        <v>152</v>
      </c>
      <c r="J39" s="16">
        <v>6.99</v>
      </c>
      <c r="K39" s="17">
        <v>141</v>
      </c>
      <c r="N39" s="19">
        <v>7.28</v>
      </c>
      <c r="O39" s="20">
        <v>146</v>
      </c>
      <c r="R39" s="21">
        <v>8.6199999999999992</v>
      </c>
      <c r="S39" s="23">
        <v>178</v>
      </c>
      <c r="V39" s="25">
        <v>5.89</v>
      </c>
      <c r="W39" s="26">
        <v>184</v>
      </c>
      <c r="Z39" s="27">
        <v>3.78</v>
      </c>
      <c r="AA39" s="28">
        <v>170</v>
      </c>
      <c r="AD39" s="30">
        <v>5.26</v>
      </c>
      <c r="AE39" s="32">
        <v>173</v>
      </c>
      <c r="AH39" s="33">
        <v>8.9700000000000006</v>
      </c>
      <c r="AI39" s="35">
        <v>231</v>
      </c>
      <c r="AL39" s="36">
        <v>5.77</v>
      </c>
      <c r="AM39" s="37">
        <v>206</v>
      </c>
      <c r="AP39" s="40">
        <v>4.55</v>
      </c>
      <c r="AQ39" s="41">
        <v>210</v>
      </c>
      <c r="AT39" s="44">
        <v>6.43</v>
      </c>
      <c r="AU39" s="45">
        <v>212</v>
      </c>
      <c r="AX39" s="47">
        <v>9.49</v>
      </c>
      <c r="AY39" s="48">
        <v>239</v>
      </c>
      <c r="BB39" s="51">
        <v>10.6</v>
      </c>
      <c r="BC39" s="52">
        <v>234</v>
      </c>
      <c r="BF39" s="53">
        <v>17.100000000000001</v>
      </c>
      <c r="BG39" s="54">
        <v>249</v>
      </c>
      <c r="BJ39" s="57">
        <v>7.23</v>
      </c>
      <c r="BK39" s="58">
        <v>222</v>
      </c>
      <c r="BN39" s="61">
        <v>9.83</v>
      </c>
      <c r="BO39" s="62">
        <v>228</v>
      </c>
      <c r="BR39" s="66">
        <v>17.899999999999999</v>
      </c>
      <c r="BS39" s="67">
        <v>265</v>
      </c>
      <c r="BV39" s="70"/>
      <c r="BW39" s="71"/>
      <c r="BX39" s="72"/>
      <c r="BZ39" s="75">
        <v>111</v>
      </c>
      <c r="CA39" s="76">
        <v>341</v>
      </c>
      <c r="CH39" s="79">
        <v>156</v>
      </c>
      <c r="CI39" s="80">
        <v>393</v>
      </c>
      <c r="CL39" s="81">
        <v>244</v>
      </c>
      <c r="CM39" s="83">
        <v>463</v>
      </c>
      <c r="CP39" s="84">
        <v>408</v>
      </c>
      <c r="CQ39" s="85">
        <v>561</v>
      </c>
      <c r="CT39" s="86">
        <v>321</v>
      </c>
      <c r="CU39" s="87">
        <v>517</v>
      </c>
      <c r="CX39" s="88">
        <v>303</v>
      </c>
      <c r="CY39" s="89">
        <v>519</v>
      </c>
      <c r="DB39" s="90">
        <v>180</v>
      </c>
      <c r="DC39" s="90">
        <v>408</v>
      </c>
      <c r="DF39" s="91">
        <v>547</v>
      </c>
      <c r="DG39" s="91">
        <v>644</v>
      </c>
      <c r="DJ39" s="92">
        <v>402</v>
      </c>
      <c r="DK39" s="92">
        <v>583</v>
      </c>
      <c r="DN39" s="93">
        <v>408</v>
      </c>
      <c r="DO39" s="93">
        <v>586</v>
      </c>
    </row>
    <row r="40" spans="2:119" ht="18.75" x14ac:dyDescent="0.25">
      <c r="B40" s="8">
        <v>6.83</v>
      </c>
      <c r="C40" s="11">
        <v>128</v>
      </c>
      <c r="F40" s="13">
        <v>8.1</v>
      </c>
      <c r="G40" s="14">
        <v>151</v>
      </c>
      <c r="J40" s="16">
        <v>7.1</v>
      </c>
      <c r="K40" s="17">
        <v>142</v>
      </c>
      <c r="N40" s="19">
        <v>7</v>
      </c>
      <c r="O40" s="20">
        <v>146</v>
      </c>
      <c r="R40" s="21">
        <v>8.5399999999999991</v>
      </c>
      <c r="S40" s="23">
        <v>177</v>
      </c>
      <c r="V40" s="25">
        <v>5.67</v>
      </c>
      <c r="W40" s="26">
        <v>184</v>
      </c>
      <c r="Z40" s="27">
        <v>3.78</v>
      </c>
      <c r="AA40" s="28">
        <v>170</v>
      </c>
      <c r="AD40" s="30">
        <v>5.21</v>
      </c>
      <c r="AE40" s="32">
        <v>172</v>
      </c>
      <c r="AH40" s="33">
        <v>9.09</v>
      </c>
      <c r="AI40" s="35">
        <v>232</v>
      </c>
      <c r="AL40" s="36">
        <v>5.77</v>
      </c>
      <c r="AM40" s="37">
        <v>206</v>
      </c>
      <c r="AP40" s="40">
        <v>4.75</v>
      </c>
      <c r="AQ40" s="41">
        <v>212</v>
      </c>
      <c r="AT40" s="44">
        <v>6.43</v>
      </c>
      <c r="AU40" s="45">
        <v>212</v>
      </c>
      <c r="AX40" s="47">
        <v>9.6199999999999992</v>
      </c>
      <c r="AY40" s="48">
        <v>240</v>
      </c>
      <c r="BB40" s="51">
        <v>10.5</v>
      </c>
      <c r="BC40" s="52">
        <v>234</v>
      </c>
      <c r="BF40" s="53">
        <v>16.7</v>
      </c>
      <c r="BG40" s="54">
        <v>249</v>
      </c>
      <c r="BJ40" s="57">
        <v>7.28</v>
      </c>
      <c r="BK40" s="58">
        <v>222</v>
      </c>
      <c r="BN40" s="61">
        <v>9.58</v>
      </c>
      <c r="BO40" s="62">
        <v>228</v>
      </c>
      <c r="BR40" s="66">
        <v>17.3</v>
      </c>
      <c r="BS40" s="67">
        <v>265</v>
      </c>
      <c r="BV40" s="70"/>
      <c r="BW40" s="71"/>
      <c r="BX40" s="72"/>
      <c r="BZ40" s="75">
        <v>95.6</v>
      </c>
      <c r="CA40" s="76">
        <v>322</v>
      </c>
      <c r="CH40" s="79">
        <v>103</v>
      </c>
      <c r="CI40" s="80">
        <v>336</v>
      </c>
      <c r="CL40" s="81">
        <v>221</v>
      </c>
      <c r="CM40" s="83">
        <v>445</v>
      </c>
      <c r="CP40" s="84">
        <v>380</v>
      </c>
      <c r="CQ40" s="85">
        <v>548</v>
      </c>
      <c r="CT40" s="86">
        <v>294</v>
      </c>
      <c r="CU40" s="87">
        <v>499</v>
      </c>
      <c r="CX40" s="88">
        <v>276</v>
      </c>
      <c r="CY40" s="89">
        <v>499</v>
      </c>
      <c r="DB40" s="90">
        <v>155</v>
      </c>
      <c r="DC40" s="90">
        <v>385</v>
      </c>
      <c r="DF40" s="91">
        <v>532</v>
      </c>
      <c r="DG40" s="91">
        <v>639</v>
      </c>
      <c r="DJ40" s="92">
        <v>400</v>
      </c>
      <c r="DK40" s="92">
        <v>582</v>
      </c>
      <c r="DN40" s="93">
        <v>408</v>
      </c>
      <c r="DO40" s="93">
        <v>586</v>
      </c>
    </row>
    <row r="41" spans="2:119" ht="18.75" x14ac:dyDescent="0.25">
      <c r="B41" s="8">
        <v>6.83</v>
      </c>
      <c r="C41" s="11">
        <v>128</v>
      </c>
      <c r="F41" s="13">
        <v>8.2100000000000009</v>
      </c>
      <c r="G41" s="14">
        <v>152</v>
      </c>
      <c r="J41" s="16">
        <v>6.84</v>
      </c>
      <c r="K41" s="17">
        <v>142</v>
      </c>
      <c r="N41" s="19">
        <v>7</v>
      </c>
      <c r="O41" s="20">
        <v>146</v>
      </c>
      <c r="R41" s="21">
        <v>8.5399999999999991</v>
      </c>
      <c r="S41" s="23">
        <v>177</v>
      </c>
      <c r="V41" s="25">
        <v>5.77</v>
      </c>
      <c r="W41" s="26">
        <v>186</v>
      </c>
      <c r="Z41" s="27">
        <v>3.78</v>
      </c>
      <c r="AA41" s="28">
        <v>170</v>
      </c>
      <c r="AD41" s="30">
        <v>5.21</v>
      </c>
      <c r="AE41" s="32">
        <v>172</v>
      </c>
      <c r="AH41" s="33">
        <v>8.76</v>
      </c>
      <c r="AI41" s="35">
        <v>232</v>
      </c>
      <c r="AL41" s="36">
        <v>5.77</v>
      </c>
      <c r="AM41" s="37">
        <v>205</v>
      </c>
      <c r="AP41" s="40">
        <v>4.95</v>
      </c>
      <c r="AQ41" s="41">
        <v>214</v>
      </c>
      <c r="AT41" s="44">
        <v>6.4</v>
      </c>
      <c r="AU41" s="45">
        <v>214</v>
      </c>
      <c r="AX41" s="47">
        <v>9.25</v>
      </c>
      <c r="AY41" s="48">
        <v>240</v>
      </c>
      <c r="BB41" s="51">
        <v>10.5</v>
      </c>
      <c r="BC41" s="52">
        <v>234</v>
      </c>
      <c r="BF41" s="53">
        <v>16.7</v>
      </c>
      <c r="BG41" s="54">
        <v>249</v>
      </c>
      <c r="BJ41" s="57">
        <v>7.28</v>
      </c>
      <c r="BK41" s="58">
        <v>222</v>
      </c>
      <c r="BN41" s="61">
        <v>9.58</v>
      </c>
      <c r="BO41" s="62">
        <v>228</v>
      </c>
      <c r="BR41" s="66">
        <v>17.3</v>
      </c>
      <c r="BS41" s="67">
        <v>265</v>
      </c>
      <c r="BV41" s="70"/>
      <c r="BW41" s="71"/>
      <c r="BX41" s="72"/>
      <c r="BZ41" s="75">
        <v>87.6</v>
      </c>
      <c r="CA41" s="76">
        <v>312</v>
      </c>
      <c r="CH41" s="79">
        <v>81.2</v>
      </c>
      <c r="CI41" s="80">
        <v>309</v>
      </c>
      <c r="CL41" s="81">
        <v>188</v>
      </c>
      <c r="CM41" s="83">
        <v>420</v>
      </c>
      <c r="CP41" s="84">
        <v>350</v>
      </c>
      <c r="CQ41" s="85">
        <v>534</v>
      </c>
      <c r="CT41" s="86">
        <v>258</v>
      </c>
      <c r="CU41" s="87">
        <v>474</v>
      </c>
      <c r="CX41" s="88">
        <v>228</v>
      </c>
      <c r="CY41" s="89">
        <v>460</v>
      </c>
      <c r="DB41" s="90">
        <v>136</v>
      </c>
      <c r="DC41" s="90">
        <v>366</v>
      </c>
      <c r="DF41" s="91">
        <v>482</v>
      </c>
      <c r="DG41" s="91">
        <v>620</v>
      </c>
      <c r="DJ41" s="92">
        <v>392</v>
      </c>
      <c r="DK41" s="92">
        <v>578</v>
      </c>
      <c r="DN41" s="93">
        <v>396</v>
      </c>
      <c r="DO41" s="93">
        <v>580</v>
      </c>
    </row>
    <row r="42" spans="2:119" ht="18.75" x14ac:dyDescent="0.25">
      <c r="B42" s="8">
        <v>6.83</v>
      </c>
      <c r="C42" s="11">
        <v>128</v>
      </c>
      <c r="F42" s="13">
        <v>8.2100000000000009</v>
      </c>
      <c r="G42" s="14">
        <v>152</v>
      </c>
      <c r="J42" s="16">
        <v>6.84</v>
      </c>
      <c r="K42" s="17">
        <v>142</v>
      </c>
      <c r="N42" s="19">
        <v>7</v>
      </c>
      <c r="O42" s="20">
        <v>146</v>
      </c>
      <c r="R42" s="21">
        <v>8.5399999999999991</v>
      </c>
      <c r="S42" s="23">
        <v>177</v>
      </c>
      <c r="V42" s="25">
        <v>5.73</v>
      </c>
      <c r="W42" s="26">
        <v>186</v>
      </c>
      <c r="Z42" s="27">
        <v>3.78</v>
      </c>
      <c r="AA42" s="28">
        <v>170</v>
      </c>
      <c r="AD42" s="30">
        <v>5.21</v>
      </c>
      <c r="AE42" s="32">
        <v>172</v>
      </c>
      <c r="AH42" s="33">
        <v>8.76</v>
      </c>
      <c r="AI42" s="35">
        <v>232</v>
      </c>
      <c r="AL42" s="36">
        <v>5.77</v>
      </c>
      <c r="AM42" s="37">
        <v>204</v>
      </c>
      <c r="AP42" s="40">
        <v>4.8099999999999996</v>
      </c>
      <c r="AQ42" s="41">
        <v>214</v>
      </c>
      <c r="AT42" s="44">
        <v>6.5</v>
      </c>
      <c r="AU42" s="45">
        <v>215</v>
      </c>
      <c r="AX42" s="47">
        <v>9.5</v>
      </c>
      <c r="AY42" s="48">
        <v>242</v>
      </c>
      <c r="BB42" s="51">
        <v>10.3</v>
      </c>
      <c r="BC42" s="52">
        <v>233</v>
      </c>
      <c r="BF42" s="53">
        <v>16.5</v>
      </c>
      <c r="BG42" s="54">
        <v>250</v>
      </c>
      <c r="BJ42" s="57">
        <v>7.13</v>
      </c>
      <c r="BK42" s="58">
        <v>223</v>
      </c>
      <c r="BN42" s="61">
        <v>9.8800000000000008</v>
      </c>
      <c r="BO42" s="62">
        <v>230</v>
      </c>
      <c r="BR42" s="66">
        <v>17.5</v>
      </c>
      <c r="BS42" s="67">
        <v>266</v>
      </c>
      <c r="BV42" s="70"/>
      <c r="BW42" s="71"/>
      <c r="BX42" s="72"/>
      <c r="BZ42" s="75">
        <v>81.2</v>
      </c>
      <c r="CA42" s="76">
        <v>304</v>
      </c>
      <c r="CH42" s="79">
        <v>69.099999999999994</v>
      </c>
      <c r="CI42" s="80">
        <v>293</v>
      </c>
      <c r="CL42" s="81">
        <v>158</v>
      </c>
      <c r="CM42" s="83">
        <v>395</v>
      </c>
      <c r="CP42" s="84">
        <v>325</v>
      </c>
      <c r="CQ42" s="85">
        <v>520</v>
      </c>
      <c r="CT42" s="86">
        <v>213</v>
      </c>
      <c r="CU42" s="87">
        <v>439</v>
      </c>
      <c r="CX42" s="88">
        <v>160</v>
      </c>
      <c r="CY42" s="89">
        <v>403</v>
      </c>
      <c r="DB42" s="90">
        <v>124</v>
      </c>
      <c r="DC42" s="90">
        <v>354</v>
      </c>
      <c r="DF42" s="91">
        <v>434</v>
      </c>
      <c r="DG42" s="91">
        <v>598</v>
      </c>
      <c r="DJ42" s="92">
        <v>385</v>
      </c>
      <c r="DK42" s="92">
        <v>574</v>
      </c>
      <c r="DN42" s="93">
        <v>382</v>
      </c>
      <c r="DO42" s="93">
        <v>572</v>
      </c>
    </row>
    <row r="43" spans="2:119" ht="18.75" x14ac:dyDescent="0.25">
      <c r="B43" s="10">
        <v>6.7</v>
      </c>
      <c r="C43" s="11">
        <v>127</v>
      </c>
      <c r="F43" s="13">
        <v>8.2100000000000009</v>
      </c>
      <c r="G43" s="14">
        <v>152</v>
      </c>
      <c r="J43" s="16">
        <v>6.58</v>
      </c>
      <c r="K43" s="17">
        <v>142</v>
      </c>
      <c r="N43" s="19">
        <v>7.1</v>
      </c>
      <c r="O43" s="20">
        <v>147</v>
      </c>
      <c r="R43" s="21">
        <v>8.43</v>
      </c>
      <c r="S43" s="23">
        <v>176</v>
      </c>
      <c r="V43" s="25">
        <v>5.88</v>
      </c>
      <c r="W43" s="26">
        <v>188</v>
      </c>
      <c r="Z43" s="27">
        <v>3.59</v>
      </c>
      <c r="AA43" s="28">
        <v>170</v>
      </c>
      <c r="AD43" s="30">
        <v>5.0199999999999996</v>
      </c>
      <c r="AE43" s="32">
        <v>172</v>
      </c>
      <c r="AH43" s="33">
        <v>8.44</v>
      </c>
      <c r="AI43" s="35">
        <v>232</v>
      </c>
      <c r="AL43" s="36">
        <v>5.72</v>
      </c>
      <c r="AM43" s="37">
        <v>205</v>
      </c>
      <c r="AP43" s="40">
        <v>4.9000000000000004</v>
      </c>
      <c r="AQ43" s="41">
        <v>215</v>
      </c>
      <c r="AT43" s="44">
        <v>6.5</v>
      </c>
      <c r="AU43" s="45">
        <v>215</v>
      </c>
      <c r="AX43" s="47">
        <v>9.36</v>
      </c>
      <c r="AY43" s="48">
        <v>244</v>
      </c>
      <c r="BB43" s="51">
        <v>10.3</v>
      </c>
      <c r="BC43" s="52">
        <v>233</v>
      </c>
      <c r="BF43" s="53">
        <v>16.7</v>
      </c>
      <c r="BG43" s="54">
        <v>251</v>
      </c>
      <c r="BJ43" s="57">
        <v>7.13</v>
      </c>
      <c r="BK43" s="58">
        <v>223</v>
      </c>
      <c r="BN43" s="61">
        <v>9.6199999999999992</v>
      </c>
      <c r="BO43" s="62">
        <v>230</v>
      </c>
      <c r="BR43" s="66">
        <v>17.5</v>
      </c>
      <c r="BS43" s="67">
        <v>266</v>
      </c>
      <c r="BV43" s="70"/>
      <c r="BW43" s="71"/>
      <c r="BX43" s="72"/>
      <c r="BZ43" s="75">
        <v>75.2</v>
      </c>
      <c r="CA43" s="76">
        <v>296</v>
      </c>
      <c r="CH43" s="79">
        <v>60</v>
      </c>
      <c r="CI43" s="80">
        <v>280</v>
      </c>
      <c r="CL43" s="81">
        <v>141</v>
      </c>
      <c r="CM43" s="83">
        <v>379</v>
      </c>
      <c r="CP43" s="84">
        <v>301</v>
      </c>
      <c r="CQ43" s="85">
        <v>504</v>
      </c>
      <c r="CT43" s="86">
        <v>158</v>
      </c>
      <c r="CU43" s="87">
        <v>395</v>
      </c>
      <c r="CX43" s="88">
        <v>116</v>
      </c>
      <c r="CY43" s="89">
        <v>355</v>
      </c>
      <c r="DB43" s="90">
        <v>118</v>
      </c>
      <c r="DC43" s="90">
        <v>347</v>
      </c>
      <c r="DF43" s="91">
        <v>391</v>
      </c>
      <c r="DG43" s="91">
        <v>577</v>
      </c>
      <c r="DJ43" s="92">
        <v>372</v>
      </c>
      <c r="DK43" s="92">
        <v>566</v>
      </c>
      <c r="DN43" s="93">
        <v>361</v>
      </c>
      <c r="DO43" s="93">
        <v>559</v>
      </c>
    </row>
    <row r="44" spans="2:119" ht="18.75" x14ac:dyDescent="0.25">
      <c r="B44" s="8">
        <v>6.7</v>
      </c>
      <c r="C44" s="11">
        <v>127</v>
      </c>
      <c r="F44" s="13">
        <v>8.32</v>
      </c>
      <c r="G44" s="14">
        <v>153</v>
      </c>
      <c r="J44" s="16">
        <v>6.48</v>
      </c>
      <c r="K44" s="17">
        <v>141</v>
      </c>
      <c r="N44" s="19">
        <v>6.82</v>
      </c>
      <c r="O44" s="20">
        <v>147</v>
      </c>
      <c r="R44" s="21">
        <v>8.3800000000000008</v>
      </c>
      <c r="S44" s="23">
        <v>175</v>
      </c>
      <c r="V44" s="25">
        <v>5.65</v>
      </c>
      <c r="W44" s="26">
        <v>188</v>
      </c>
      <c r="Z44" s="27">
        <v>3.63</v>
      </c>
      <c r="AA44" s="28">
        <v>171</v>
      </c>
      <c r="AD44" s="30">
        <v>5.07</v>
      </c>
      <c r="AE44" s="32">
        <v>173</v>
      </c>
      <c r="AH44" s="33">
        <v>8.44</v>
      </c>
      <c r="AI44" s="35">
        <v>232</v>
      </c>
      <c r="AL44" s="36">
        <v>5.72</v>
      </c>
      <c r="AM44" s="37">
        <v>205</v>
      </c>
      <c r="AP44" s="40">
        <v>4.9000000000000004</v>
      </c>
      <c r="AQ44" s="41">
        <v>215</v>
      </c>
      <c r="AT44" s="44">
        <v>6.25</v>
      </c>
      <c r="AU44" s="45">
        <v>215</v>
      </c>
      <c r="AX44" s="47">
        <v>9.6</v>
      </c>
      <c r="AY44" s="48">
        <v>246</v>
      </c>
      <c r="BB44" s="51">
        <v>10.1</v>
      </c>
      <c r="BC44" s="52">
        <v>233</v>
      </c>
      <c r="BF44" s="53">
        <v>16.7</v>
      </c>
      <c r="BG44" s="54">
        <v>251</v>
      </c>
      <c r="BJ44" s="57">
        <v>6.72</v>
      </c>
      <c r="BK44" s="58">
        <v>222</v>
      </c>
      <c r="BN44" s="61">
        <v>9.6199999999999992</v>
      </c>
      <c r="BO44" s="62">
        <v>230</v>
      </c>
      <c r="BR44" s="66">
        <v>17.7</v>
      </c>
      <c r="BS44" s="67">
        <v>267</v>
      </c>
      <c r="BV44" s="70"/>
      <c r="BW44" s="71"/>
      <c r="BX44" s="72"/>
      <c r="CH44" s="79">
        <v>53.7</v>
      </c>
      <c r="CI44" s="80">
        <v>271</v>
      </c>
      <c r="CL44" s="81">
        <v>138</v>
      </c>
      <c r="CM44" s="83">
        <v>376</v>
      </c>
      <c r="CP44" s="84">
        <v>267</v>
      </c>
      <c r="CQ44" s="85">
        <v>481</v>
      </c>
      <c r="CT44" s="86">
        <v>113</v>
      </c>
      <c r="CU44" s="87">
        <v>348</v>
      </c>
      <c r="CX44" s="88">
        <v>96.6</v>
      </c>
      <c r="CY44" s="89">
        <v>328</v>
      </c>
      <c r="DB44" s="90">
        <v>113</v>
      </c>
      <c r="DC44" s="90">
        <v>341</v>
      </c>
      <c r="DF44" s="91">
        <v>378</v>
      </c>
      <c r="DG44" s="91">
        <v>570</v>
      </c>
      <c r="DJ44" s="92">
        <v>355</v>
      </c>
      <c r="DK44" s="92">
        <v>555</v>
      </c>
      <c r="DN44" s="93">
        <v>343</v>
      </c>
      <c r="DO44" s="93">
        <v>547</v>
      </c>
    </row>
    <row r="45" spans="2:119" ht="18.75" x14ac:dyDescent="0.25">
      <c r="B45" s="8">
        <v>6.7</v>
      </c>
      <c r="C45" s="11">
        <v>127</v>
      </c>
      <c r="F45" s="13">
        <v>8.32</v>
      </c>
      <c r="G45" s="14">
        <v>153</v>
      </c>
      <c r="J45" s="16">
        <v>6.38</v>
      </c>
      <c r="K45" s="17">
        <v>140</v>
      </c>
      <c r="N45" s="19">
        <v>6.82</v>
      </c>
      <c r="O45" s="20">
        <v>147</v>
      </c>
      <c r="R45" s="21">
        <v>8.3800000000000008</v>
      </c>
      <c r="S45" s="23">
        <v>175</v>
      </c>
      <c r="V45" s="25">
        <v>5.7</v>
      </c>
      <c r="W45" s="26">
        <v>189</v>
      </c>
      <c r="Z45" s="27">
        <v>3.63</v>
      </c>
      <c r="AA45" s="28">
        <v>171</v>
      </c>
      <c r="AD45" s="30">
        <v>5.07</v>
      </c>
      <c r="AE45" s="32">
        <v>173</v>
      </c>
      <c r="AH45" s="33">
        <v>8.11</v>
      </c>
      <c r="AI45" s="35">
        <v>232</v>
      </c>
      <c r="AL45" s="36">
        <v>5.72</v>
      </c>
      <c r="AM45" s="37">
        <v>206</v>
      </c>
      <c r="AP45" s="40">
        <v>4.9000000000000004</v>
      </c>
      <c r="AQ45" s="41">
        <v>215</v>
      </c>
      <c r="AT45" s="44">
        <v>6.15</v>
      </c>
      <c r="AU45" s="45">
        <v>214</v>
      </c>
      <c r="AX45" s="47">
        <v>9.6</v>
      </c>
      <c r="AY45" s="48">
        <v>246</v>
      </c>
      <c r="BB45" s="51">
        <v>10.3</v>
      </c>
      <c r="BC45" s="52">
        <v>234</v>
      </c>
      <c r="BF45" s="53">
        <v>16.5</v>
      </c>
      <c r="BG45" s="54">
        <v>252</v>
      </c>
      <c r="BJ45" s="57">
        <v>6.6</v>
      </c>
      <c r="BK45" s="58">
        <v>221</v>
      </c>
      <c r="BN45" s="61">
        <v>9.36</v>
      </c>
      <c r="BO45" s="62">
        <v>230</v>
      </c>
      <c r="BR45" s="66">
        <v>17.7</v>
      </c>
      <c r="BS45" s="67">
        <v>267</v>
      </c>
      <c r="BV45" s="70"/>
      <c r="BW45" s="71"/>
      <c r="BX45" s="72"/>
      <c r="CH45" s="79">
        <v>50.9</v>
      </c>
      <c r="CI45" s="80">
        <v>267</v>
      </c>
      <c r="CP45" s="84">
        <v>235</v>
      </c>
      <c r="CQ45" s="85">
        <v>456</v>
      </c>
      <c r="CT45" s="86">
        <v>82</v>
      </c>
      <c r="CU45" s="87">
        <v>310</v>
      </c>
      <c r="CX45" s="88">
        <v>82.6</v>
      </c>
      <c r="CY45" s="89">
        <v>308</v>
      </c>
      <c r="DF45" s="91">
        <v>364</v>
      </c>
      <c r="DG45" s="91">
        <v>561</v>
      </c>
      <c r="DJ45" s="92">
        <v>337</v>
      </c>
      <c r="DK45" s="92">
        <v>543</v>
      </c>
      <c r="DN45" s="93">
        <v>317</v>
      </c>
      <c r="DO45" s="93">
        <v>529</v>
      </c>
    </row>
    <row r="46" spans="2:119" ht="18.75" x14ac:dyDescent="0.25">
      <c r="B46" s="8">
        <v>6.57</v>
      </c>
      <c r="C46" s="11">
        <v>126</v>
      </c>
      <c r="F46" s="13">
        <v>8.42</v>
      </c>
      <c r="G46" s="14">
        <v>154</v>
      </c>
      <c r="J46" s="16">
        <v>6.48</v>
      </c>
      <c r="K46" s="17">
        <v>141</v>
      </c>
      <c r="N46" s="19">
        <v>6.91</v>
      </c>
      <c r="O46" s="20">
        <v>148</v>
      </c>
      <c r="R46" s="21">
        <v>8.3800000000000008</v>
      </c>
      <c r="S46" s="23">
        <v>175</v>
      </c>
      <c r="V46" s="25">
        <v>5.7</v>
      </c>
      <c r="W46" s="26">
        <v>189</v>
      </c>
      <c r="Z46" s="27">
        <v>3.63</v>
      </c>
      <c r="AA46" s="28">
        <v>171</v>
      </c>
      <c r="AD46" s="30">
        <v>5.07</v>
      </c>
      <c r="AE46" s="32">
        <v>173</v>
      </c>
      <c r="AH46" s="33">
        <v>8.06</v>
      </c>
      <c r="AI46" s="35">
        <v>231</v>
      </c>
      <c r="AL46" s="36">
        <v>5.68</v>
      </c>
      <c r="AM46" s="37">
        <v>206</v>
      </c>
      <c r="AP46" s="40">
        <v>4.76</v>
      </c>
      <c r="AQ46" s="41">
        <v>215</v>
      </c>
      <c r="AT46" s="44">
        <v>6.15</v>
      </c>
      <c r="AU46" s="45">
        <v>214</v>
      </c>
      <c r="AX46" s="47">
        <v>9.6</v>
      </c>
      <c r="AY46" s="48">
        <v>246</v>
      </c>
      <c r="BB46" s="51">
        <v>10.3</v>
      </c>
      <c r="BC46" s="52">
        <v>234</v>
      </c>
      <c r="BF46" s="53">
        <v>16.5</v>
      </c>
      <c r="BG46" s="54">
        <v>253</v>
      </c>
      <c r="BJ46" s="57">
        <v>6.48</v>
      </c>
      <c r="BK46" s="58">
        <v>220</v>
      </c>
      <c r="BN46" s="61">
        <v>9.36</v>
      </c>
      <c r="BO46" s="62">
        <v>230</v>
      </c>
      <c r="BR46" s="66">
        <v>17.7</v>
      </c>
      <c r="BS46" s="67">
        <v>267</v>
      </c>
      <c r="BV46" s="70"/>
      <c r="BW46" s="71"/>
      <c r="BX46" s="72"/>
      <c r="CH46" s="79">
        <v>46.7</v>
      </c>
      <c r="CI46" s="80">
        <v>261</v>
      </c>
      <c r="CP46" s="84">
        <v>204</v>
      </c>
      <c r="CQ46" s="85">
        <v>432</v>
      </c>
      <c r="CT46" s="86">
        <v>67.2</v>
      </c>
      <c r="CU46" s="87">
        <v>287</v>
      </c>
      <c r="CX46" s="88">
        <v>73.5</v>
      </c>
      <c r="CY46" s="89">
        <v>295</v>
      </c>
      <c r="DF46" s="91">
        <v>349</v>
      </c>
      <c r="DG46" s="91">
        <v>551</v>
      </c>
      <c r="DJ46" s="92">
        <v>317</v>
      </c>
      <c r="DK46" s="92">
        <v>529</v>
      </c>
      <c r="DN46" s="93">
        <v>282</v>
      </c>
      <c r="DO46" s="93">
        <v>502</v>
      </c>
    </row>
    <row r="47" spans="2:119" ht="18.75" x14ac:dyDescent="0.25">
      <c r="B47" s="8">
        <v>6.57</v>
      </c>
      <c r="C47" s="11">
        <v>126</v>
      </c>
      <c r="F47" s="13">
        <v>8.42</v>
      </c>
      <c r="G47" s="14">
        <v>154</v>
      </c>
      <c r="J47" s="16">
        <v>6.38</v>
      </c>
      <c r="K47" s="17">
        <v>140</v>
      </c>
      <c r="N47" s="19">
        <v>6.62</v>
      </c>
      <c r="O47" s="20">
        <v>148</v>
      </c>
      <c r="R47" s="21">
        <v>8.4600000000000009</v>
      </c>
      <c r="S47" s="23">
        <v>176</v>
      </c>
      <c r="V47" s="25">
        <v>5.75</v>
      </c>
      <c r="W47" s="26">
        <v>190</v>
      </c>
      <c r="Z47" s="27">
        <v>3.67</v>
      </c>
      <c r="AA47" s="28">
        <v>172</v>
      </c>
      <c r="AD47" s="30">
        <v>5.12</v>
      </c>
      <c r="AE47" s="32">
        <v>174</v>
      </c>
      <c r="AH47" s="33">
        <v>7.74</v>
      </c>
      <c r="AI47" s="35">
        <v>231</v>
      </c>
      <c r="AL47" s="36">
        <v>5.75</v>
      </c>
      <c r="AM47" s="37">
        <v>206</v>
      </c>
      <c r="AP47" s="40">
        <v>4.76</v>
      </c>
      <c r="AQ47" s="41">
        <v>215</v>
      </c>
      <c r="AT47" s="44">
        <v>6.15</v>
      </c>
      <c r="AU47" s="45">
        <v>214</v>
      </c>
      <c r="AX47" s="47">
        <v>9.32</v>
      </c>
      <c r="AY47" s="48">
        <v>247</v>
      </c>
      <c r="BB47" s="51">
        <v>10.3</v>
      </c>
      <c r="BC47" s="52">
        <v>234</v>
      </c>
      <c r="BF47" s="53">
        <v>16.8</v>
      </c>
      <c r="BG47" s="54">
        <v>256</v>
      </c>
      <c r="BJ47" s="57">
        <v>6.48</v>
      </c>
      <c r="BK47" s="58">
        <v>220</v>
      </c>
      <c r="BN47" s="61">
        <v>9.36</v>
      </c>
      <c r="BO47" s="62">
        <v>230</v>
      </c>
      <c r="BR47" s="66">
        <v>17.7</v>
      </c>
      <c r="BS47" s="67">
        <v>267</v>
      </c>
      <c r="BV47" s="70"/>
      <c r="BW47" s="71"/>
      <c r="BX47" s="72"/>
      <c r="CH47" s="79">
        <v>44</v>
      </c>
      <c r="CI47" s="80">
        <v>256</v>
      </c>
      <c r="CP47" s="84">
        <v>170</v>
      </c>
      <c r="CQ47" s="85">
        <v>405</v>
      </c>
      <c r="DF47" s="91">
        <v>337</v>
      </c>
      <c r="DG47" s="91">
        <v>543</v>
      </c>
      <c r="DJ47" s="92">
        <v>293</v>
      </c>
      <c r="DK47" s="92">
        <v>511</v>
      </c>
      <c r="DN47" s="93">
        <v>239</v>
      </c>
      <c r="DO47" s="93">
        <v>466</v>
      </c>
    </row>
    <row r="48" spans="2:119" ht="18.75" x14ac:dyDescent="0.25">
      <c r="B48" s="8">
        <v>6.27</v>
      </c>
      <c r="C48" s="11">
        <v>125</v>
      </c>
      <c r="F48" s="13">
        <v>8.5299999999999994</v>
      </c>
      <c r="G48" s="14">
        <v>155</v>
      </c>
      <c r="J48" s="16">
        <v>6.38</v>
      </c>
      <c r="K48" s="17">
        <v>140</v>
      </c>
      <c r="N48" s="19">
        <v>6.62</v>
      </c>
      <c r="O48" s="20">
        <v>148</v>
      </c>
      <c r="R48" s="21">
        <v>8.3800000000000008</v>
      </c>
      <c r="S48" s="23">
        <v>175</v>
      </c>
      <c r="V48" s="25">
        <v>5.75</v>
      </c>
      <c r="W48" s="26">
        <v>190</v>
      </c>
      <c r="Z48" s="27">
        <v>3.48</v>
      </c>
      <c r="AA48" s="28">
        <v>172</v>
      </c>
      <c r="AD48" s="30">
        <v>5.12</v>
      </c>
      <c r="AE48" s="32">
        <v>174</v>
      </c>
      <c r="AH48" s="33">
        <v>7.74</v>
      </c>
      <c r="AI48" s="35">
        <v>231</v>
      </c>
      <c r="AL48" s="36">
        <v>5.81</v>
      </c>
      <c r="AM48" s="37">
        <v>206</v>
      </c>
      <c r="AP48" s="40">
        <v>4.76</v>
      </c>
      <c r="AQ48" s="41">
        <v>215</v>
      </c>
      <c r="AT48" s="44">
        <v>6.05</v>
      </c>
      <c r="AU48" s="45">
        <v>213</v>
      </c>
      <c r="AX48" s="47">
        <v>9.32</v>
      </c>
      <c r="AY48" s="48">
        <v>247</v>
      </c>
      <c r="BB48" s="51">
        <v>10.1</v>
      </c>
      <c r="BC48" s="52">
        <v>234</v>
      </c>
      <c r="BF48" s="53">
        <v>16.899999999999999</v>
      </c>
      <c r="BG48" s="54">
        <v>257</v>
      </c>
      <c r="BJ48" s="57">
        <v>6.12</v>
      </c>
      <c r="BK48" s="58">
        <v>219</v>
      </c>
      <c r="BN48" s="61">
        <v>9.3800000000000008</v>
      </c>
      <c r="BO48" s="62">
        <v>232</v>
      </c>
      <c r="BR48" s="66">
        <v>17.2</v>
      </c>
      <c r="BS48" s="67">
        <v>267</v>
      </c>
      <c r="BV48" s="70"/>
      <c r="BW48" s="71"/>
      <c r="BX48" s="72"/>
      <c r="CH48" s="79">
        <v>43.5</v>
      </c>
      <c r="CI48" s="80">
        <v>255</v>
      </c>
      <c r="DF48" s="91">
        <v>319</v>
      </c>
      <c r="DG48" s="91">
        <v>531</v>
      </c>
      <c r="DJ48" s="92">
        <v>258</v>
      </c>
      <c r="DK48" s="92">
        <v>482</v>
      </c>
      <c r="DN48" s="93">
        <v>195</v>
      </c>
      <c r="DO48" s="93">
        <v>429</v>
      </c>
    </row>
    <row r="49" spans="2:119" ht="18.75" x14ac:dyDescent="0.25">
      <c r="B49" s="8">
        <v>6.27</v>
      </c>
      <c r="C49" s="11">
        <v>125</v>
      </c>
      <c r="F49" s="13">
        <v>8.5299999999999994</v>
      </c>
      <c r="G49" s="14">
        <v>155</v>
      </c>
      <c r="J49" s="16">
        <v>6.38</v>
      </c>
      <c r="K49" s="17">
        <v>140</v>
      </c>
      <c r="N49" s="19">
        <v>6.62</v>
      </c>
      <c r="O49" s="20">
        <v>148</v>
      </c>
      <c r="R49" s="21">
        <v>8.3800000000000008</v>
      </c>
      <c r="S49" s="23">
        <v>175</v>
      </c>
      <c r="V49" s="25">
        <v>5.52</v>
      </c>
      <c r="W49" s="26">
        <v>190</v>
      </c>
      <c r="Z49" s="27">
        <v>3.48</v>
      </c>
      <c r="AA49" s="28">
        <v>172</v>
      </c>
      <c r="AD49" s="30">
        <v>5.12</v>
      </c>
      <c r="AE49" s="32">
        <v>174</v>
      </c>
      <c r="AH49" s="33">
        <v>7.74</v>
      </c>
      <c r="AI49" s="35">
        <v>231</v>
      </c>
      <c r="AL49" s="36">
        <v>5.81</v>
      </c>
      <c r="AM49" s="37">
        <v>206</v>
      </c>
      <c r="AP49" s="40">
        <v>4.54</v>
      </c>
      <c r="AQ49" s="41">
        <v>214</v>
      </c>
      <c r="AT49" s="44">
        <v>5.95</v>
      </c>
      <c r="AU49" s="45">
        <v>212</v>
      </c>
      <c r="AX49" s="47">
        <v>9.02</v>
      </c>
      <c r="AY49" s="48">
        <v>248</v>
      </c>
      <c r="BB49" s="51">
        <v>10.1</v>
      </c>
      <c r="BC49" s="52">
        <v>234</v>
      </c>
      <c r="BF49" s="53">
        <v>16.7</v>
      </c>
      <c r="BG49" s="54">
        <v>258</v>
      </c>
      <c r="BJ49" s="57">
        <v>6.21</v>
      </c>
      <c r="BK49" s="58">
        <v>220</v>
      </c>
      <c r="BN49" s="61">
        <v>9.66</v>
      </c>
      <c r="BO49" s="62">
        <v>234</v>
      </c>
      <c r="BR49" s="66">
        <v>17.2</v>
      </c>
      <c r="BS49" s="67">
        <v>267</v>
      </c>
      <c r="BV49" s="70"/>
      <c r="BW49" s="71"/>
      <c r="BX49" s="72"/>
      <c r="DF49" s="91">
        <v>301</v>
      </c>
      <c r="DG49" s="91">
        <v>518</v>
      </c>
      <c r="DJ49" s="92">
        <v>222</v>
      </c>
      <c r="DK49" s="92">
        <v>452</v>
      </c>
      <c r="DN49" s="93">
        <v>158</v>
      </c>
      <c r="DO49" s="93">
        <v>398</v>
      </c>
    </row>
    <row r="50" spans="2:119" ht="18.75" x14ac:dyDescent="0.25">
      <c r="B50" s="8">
        <v>6.27</v>
      </c>
      <c r="C50" s="11">
        <v>125</v>
      </c>
      <c r="F50" s="13">
        <v>8.7799999999999994</v>
      </c>
      <c r="G50" s="14">
        <v>157</v>
      </c>
      <c r="J50" s="16">
        <v>6.28</v>
      </c>
      <c r="K50" s="17">
        <v>139</v>
      </c>
      <c r="N50" s="19">
        <v>6.34</v>
      </c>
      <c r="O50" s="20">
        <v>148</v>
      </c>
      <c r="R50" s="21">
        <v>8.3800000000000008</v>
      </c>
      <c r="S50" s="23">
        <v>175</v>
      </c>
      <c r="V50" s="25">
        <v>5.52</v>
      </c>
      <c r="W50" s="26">
        <v>190</v>
      </c>
      <c r="Z50" s="27">
        <v>3.51</v>
      </c>
      <c r="AA50" s="28">
        <v>173</v>
      </c>
      <c r="AD50" s="30">
        <v>5.12</v>
      </c>
      <c r="AE50" s="32">
        <v>174</v>
      </c>
      <c r="AH50" s="33">
        <v>7.36</v>
      </c>
      <c r="AI50" s="35">
        <v>230</v>
      </c>
      <c r="AL50" s="36">
        <v>5.81</v>
      </c>
      <c r="AM50" s="37">
        <v>206</v>
      </c>
      <c r="AP50" s="40">
        <v>4.4000000000000004</v>
      </c>
      <c r="AQ50" s="41">
        <v>214</v>
      </c>
      <c r="AT50" s="44">
        <v>5.95</v>
      </c>
      <c r="AU50" s="45">
        <v>212</v>
      </c>
      <c r="AX50" s="47">
        <v>9.02</v>
      </c>
      <c r="AY50" s="48">
        <v>248</v>
      </c>
      <c r="BB50" s="51">
        <v>10.3</v>
      </c>
      <c r="BC50" s="52">
        <v>235</v>
      </c>
      <c r="BF50" s="53">
        <v>16.600000000000001</v>
      </c>
      <c r="BG50" s="54">
        <v>260</v>
      </c>
      <c r="BJ50" s="57">
        <v>6.33</v>
      </c>
      <c r="BK50" s="58">
        <v>221</v>
      </c>
      <c r="BN50" s="61">
        <v>9.66</v>
      </c>
      <c r="BO50" s="62">
        <v>234</v>
      </c>
      <c r="BR50" s="66">
        <v>17.2</v>
      </c>
      <c r="BS50" s="67">
        <v>267</v>
      </c>
      <c r="BV50" s="70"/>
      <c r="BW50" s="71"/>
      <c r="BX50" s="72"/>
      <c r="DF50" s="91">
        <v>282</v>
      </c>
      <c r="DG50" s="91">
        <v>504</v>
      </c>
      <c r="DJ50" s="92">
        <v>186</v>
      </c>
      <c r="DK50" s="92">
        <v>422</v>
      </c>
      <c r="DN50" s="93">
        <v>138</v>
      </c>
      <c r="DO50" s="93">
        <v>374</v>
      </c>
    </row>
    <row r="51" spans="2:119" ht="18.75" x14ac:dyDescent="0.25">
      <c r="B51" s="8">
        <v>6.27</v>
      </c>
      <c r="C51" s="11">
        <v>125</v>
      </c>
      <c r="F51" s="13">
        <v>8.8800000000000008</v>
      </c>
      <c r="G51" s="14">
        <v>158</v>
      </c>
      <c r="J51" s="16">
        <v>5.93</v>
      </c>
      <c r="K51" s="17">
        <v>138</v>
      </c>
      <c r="N51" s="19">
        <v>6.42</v>
      </c>
      <c r="O51" s="20">
        <v>149</v>
      </c>
      <c r="R51" s="21">
        <v>8.27</v>
      </c>
      <c r="S51" s="23">
        <v>174</v>
      </c>
      <c r="V51" s="25">
        <v>5.58</v>
      </c>
      <c r="W51" s="26">
        <v>191</v>
      </c>
      <c r="Z51" s="27">
        <v>3.55</v>
      </c>
      <c r="AA51" s="28">
        <v>174</v>
      </c>
      <c r="AD51" s="30">
        <v>5.12</v>
      </c>
      <c r="AE51" s="32">
        <v>174</v>
      </c>
      <c r="AH51" s="33">
        <v>7.36</v>
      </c>
      <c r="AI51" s="35">
        <v>230</v>
      </c>
      <c r="AL51" s="36">
        <v>5.81</v>
      </c>
      <c r="AM51" s="37">
        <v>206</v>
      </c>
      <c r="AP51" s="40">
        <v>4.4000000000000004</v>
      </c>
      <c r="AQ51" s="41">
        <v>214</v>
      </c>
      <c r="AT51" s="44">
        <v>5.85</v>
      </c>
      <c r="AU51" s="45">
        <v>211</v>
      </c>
      <c r="AX51" s="47">
        <v>9.02</v>
      </c>
      <c r="AY51" s="48">
        <v>248</v>
      </c>
      <c r="BB51" s="51">
        <v>10.3</v>
      </c>
      <c r="BC51" s="52">
        <v>235</v>
      </c>
      <c r="BF51" s="53">
        <v>16.600000000000001</v>
      </c>
      <c r="BG51" s="54">
        <v>260</v>
      </c>
      <c r="BJ51" s="57">
        <v>6.33</v>
      </c>
      <c r="BK51" s="58">
        <v>221</v>
      </c>
      <c r="BN51" s="61">
        <v>9.3800000000000008</v>
      </c>
      <c r="BO51" s="62">
        <v>234</v>
      </c>
      <c r="BR51" s="66">
        <v>17.2</v>
      </c>
      <c r="BS51" s="67">
        <v>267</v>
      </c>
      <c r="BV51" s="70"/>
      <c r="BW51" s="71"/>
      <c r="BX51" s="72"/>
      <c r="DF51" s="91">
        <v>257</v>
      </c>
      <c r="DG51" s="91">
        <v>484</v>
      </c>
      <c r="DJ51" s="92">
        <v>158</v>
      </c>
      <c r="DK51" s="92">
        <v>398</v>
      </c>
      <c r="DN51" s="93">
        <v>129</v>
      </c>
      <c r="DO51" s="93">
        <v>362</v>
      </c>
    </row>
    <row r="52" spans="2:119" ht="18.75" x14ac:dyDescent="0.25">
      <c r="B52" s="8">
        <v>6.14</v>
      </c>
      <c r="C52" s="11">
        <v>124</v>
      </c>
      <c r="F52" s="13">
        <v>9.1</v>
      </c>
      <c r="G52" s="14">
        <v>160</v>
      </c>
      <c r="J52" s="16">
        <v>5.93</v>
      </c>
      <c r="K52" s="17">
        <v>138</v>
      </c>
      <c r="N52" s="19">
        <v>6.13</v>
      </c>
      <c r="O52" s="20">
        <v>149</v>
      </c>
      <c r="R52" s="21">
        <v>8.3800000000000008</v>
      </c>
      <c r="S52" s="23">
        <v>175</v>
      </c>
      <c r="V52" s="25">
        <v>5.63</v>
      </c>
      <c r="W52" s="26">
        <v>192</v>
      </c>
      <c r="Z52" s="27">
        <v>3.55</v>
      </c>
      <c r="AA52" s="28">
        <v>174</v>
      </c>
      <c r="AD52" s="30">
        <v>4.92</v>
      </c>
      <c r="AE52" s="32">
        <v>174</v>
      </c>
      <c r="AH52" s="33">
        <v>7.36</v>
      </c>
      <c r="AI52" s="35">
        <v>230</v>
      </c>
      <c r="AL52" s="36">
        <v>5.49</v>
      </c>
      <c r="AM52" s="37">
        <v>207</v>
      </c>
      <c r="AP52" s="40">
        <v>4.4000000000000004</v>
      </c>
      <c r="AQ52" s="41">
        <v>214</v>
      </c>
      <c r="AT52" s="44">
        <v>5.62</v>
      </c>
      <c r="AU52" s="45">
        <v>211</v>
      </c>
      <c r="AX52" s="47">
        <v>9.1300000000000008</v>
      </c>
      <c r="AY52" s="48">
        <v>249</v>
      </c>
      <c r="BB52" s="51">
        <v>10.3</v>
      </c>
      <c r="BC52" s="52">
        <v>235</v>
      </c>
      <c r="BF52" s="53">
        <v>16.100000000000001</v>
      </c>
      <c r="BG52" s="54">
        <v>260</v>
      </c>
      <c r="BJ52" s="57">
        <v>6.33</v>
      </c>
      <c r="BK52" s="58">
        <v>221</v>
      </c>
      <c r="BN52" s="61">
        <v>9.66</v>
      </c>
      <c r="BO52" s="62">
        <v>236</v>
      </c>
      <c r="BR52" s="66">
        <v>17</v>
      </c>
      <c r="BS52" s="67">
        <v>266</v>
      </c>
      <c r="BV52" s="70"/>
      <c r="BW52" s="71"/>
      <c r="BX52" s="72"/>
      <c r="DJ52" s="92">
        <v>141</v>
      </c>
      <c r="DK52" s="92">
        <v>381</v>
      </c>
      <c r="DN52" s="93">
        <v>118</v>
      </c>
      <c r="DO52" s="93">
        <v>345</v>
      </c>
    </row>
    <row r="53" spans="2:119" ht="18.75" x14ac:dyDescent="0.25">
      <c r="B53" s="8">
        <v>6.02</v>
      </c>
      <c r="C53" s="11">
        <v>123</v>
      </c>
      <c r="F53" s="13">
        <v>9.1</v>
      </c>
      <c r="G53" s="14">
        <v>160</v>
      </c>
      <c r="J53" s="16">
        <v>5.83</v>
      </c>
      <c r="K53" s="17">
        <v>137</v>
      </c>
      <c r="N53" s="19">
        <v>6.13</v>
      </c>
      <c r="O53" s="20">
        <v>149</v>
      </c>
      <c r="R53" s="21">
        <v>8.4600000000000009</v>
      </c>
      <c r="S53" s="23">
        <v>176</v>
      </c>
      <c r="V53" s="25">
        <v>5.63</v>
      </c>
      <c r="W53" s="26">
        <v>192</v>
      </c>
      <c r="Z53" s="27">
        <v>3.58</v>
      </c>
      <c r="AA53" s="28">
        <v>175</v>
      </c>
      <c r="AD53" s="30">
        <v>4.92</v>
      </c>
      <c r="AE53" s="32">
        <v>174</v>
      </c>
      <c r="AH53" s="33">
        <v>7.36</v>
      </c>
      <c r="AI53" s="35">
        <v>230</v>
      </c>
      <c r="AL53" s="36">
        <v>5.49</v>
      </c>
      <c r="AM53" s="37">
        <v>208</v>
      </c>
      <c r="AP53" s="40">
        <v>4.3</v>
      </c>
      <c r="AQ53" s="41">
        <v>213</v>
      </c>
      <c r="AT53" s="44">
        <v>5.62</v>
      </c>
      <c r="AU53" s="45">
        <v>211</v>
      </c>
      <c r="AX53" s="47">
        <v>8.7200000000000006</v>
      </c>
      <c r="AY53" s="48">
        <v>249</v>
      </c>
      <c r="BB53" s="51">
        <v>10.199999999999999</v>
      </c>
      <c r="BC53" s="52">
        <v>235</v>
      </c>
      <c r="BF53" s="53">
        <v>15.9</v>
      </c>
      <c r="BG53" s="54">
        <v>259</v>
      </c>
      <c r="BJ53" s="57">
        <v>5.94</v>
      </c>
      <c r="BK53" s="58">
        <v>220</v>
      </c>
      <c r="BN53" s="61">
        <v>9.66</v>
      </c>
      <c r="BO53" s="62">
        <v>236</v>
      </c>
      <c r="BR53" s="66">
        <v>16.5</v>
      </c>
      <c r="BS53" s="67">
        <v>266</v>
      </c>
      <c r="BV53" s="70"/>
      <c r="BW53" s="71"/>
      <c r="BX53" s="72"/>
      <c r="DJ53" s="92">
        <v>124</v>
      </c>
      <c r="DK53" s="92">
        <v>360</v>
      </c>
    </row>
    <row r="54" spans="2:119" ht="18.75" x14ac:dyDescent="0.25">
      <c r="B54" s="8">
        <v>6.02</v>
      </c>
      <c r="C54" s="11">
        <v>123</v>
      </c>
      <c r="F54" s="13">
        <v>9.2100000000000009</v>
      </c>
      <c r="G54" s="14">
        <v>161</v>
      </c>
      <c r="J54" s="16">
        <v>5.83</v>
      </c>
      <c r="K54" s="17">
        <v>137</v>
      </c>
      <c r="N54" s="19">
        <v>6.22</v>
      </c>
      <c r="O54" s="20">
        <v>150</v>
      </c>
      <c r="R54" s="21">
        <v>8.4600000000000009</v>
      </c>
      <c r="S54" s="23">
        <v>176</v>
      </c>
      <c r="V54" s="25">
        <v>5.63</v>
      </c>
      <c r="W54" s="26">
        <v>192</v>
      </c>
      <c r="Z54" s="27">
        <v>3.58</v>
      </c>
      <c r="AA54" s="28">
        <v>175</v>
      </c>
      <c r="AD54" s="30">
        <v>4.99</v>
      </c>
      <c r="AE54" s="32">
        <v>175</v>
      </c>
      <c r="AH54" s="33">
        <v>7.04</v>
      </c>
      <c r="AI54" s="35">
        <v>230</v>
      </c>
      <c r="AL54" s="36">
        <v>5.49</v>
      </c>
      <c r="AM54" s="37">
        <v>210</v>
      </c>
      <c r="AP54" s="40">
        <v>4.22</v>
      </c>
      <c r="AQ54" s="41">
        <v>212</v>
      </c>
      <c r="AT54" s="44">
        <v>5.52</v>
      </c>
      <c r="AU54" s="45">
        <v>210</v>
      </c>
      <c r="AX54" s="47">
        <v>8.4</v>
      </c>
      <c r="AY54" s="48">
        <v>250</v>
      </c>
      <c r="BB54" s="51">
        <v>10.199999999999999</v>
      </c>
      <c r="BC54" s="52">
        <v>235</v>
      </c>
      <c r="BF54" s="53">
        <v>15.3</v>
      </c>
      <c r="BG54" s="54">
        <v>258</v>
      </c>
      <c r="BJ54" s="57">
        <v>5.85</v>
      </c>
      <c r="BK54" s="58">
        <v>219</v>
      </c>
      <c r="BN54" s="61">
        <v>9.66</v>
      </c>
      <c r="BO54" s="62">
        <v>236</v>
      </c>
      <c r="BR54" s="66">
        <v>16.5</v>
      </c>
      <c r="BS54" s="67">
        <v>266</v>
      </c>
      <c r="BV54" s="70"/>
      <c r="BW54" s="71"/>
      <c r="BX54" s="72"/>
    </row>
    <row r="55" spans="2:119" ht="18.75" x14ac:dyDescent="0.25">
      <c r="B55" s="8">
        <v>5.89</v>
      </c>
      <c r="C55" s="11">
        <v>122</v>
      </c>
      <c r="F55" s="15">
        <v>9.2100000000000009</v>
      </c>
      <c r="G55" s="14">
        <v>161</v>
      </c>
      <c r="J55" s="16">
        <v>5.74</v>
      </c>
      <c r="K55" s="17">
        <v>136</v>
      </c>
      <c r="N55" s="19">
        <v>5.92</v>
      </c>
      <c r="O55" s="20">
        <v>150</v>
      </c>
      <c r="R55" s="21">
        <v>8.4600000000000009</v>
      </c>
      <c r="S55" s="23">
        <v>176</v>
      </c>
      <c r="V55" s="25">
        <v>5.63</v>
      </c>
      <c r="W55" s="26">
        <v>192</v>
      </c>
      <c r="Z55" s="27">
        <v>3.63</v>
      </c>
      <c r="AA55" s="28">
        <v>176</v>
      </c>
      <c r="AD55" s="30">
        <v>4.99</v>
      </c>
      <c r="AE55" s="32">
        <v>175</v>
      </c>
      <c r="AH55" s="33">
        <v>7.04</v>
      </c>
      <c r="AI55" s="35">
        <v>230</v>
      </c>
      <c r="AL55" s="36">
        <v>5.49</v>
      </c>
      <c r="AM55" s="37">
        <v>211</v>
      </c>
      <c r="AP55" s="40">
        <v>4.22</v>
      </c>
      <c r="AQ55" s="41">
        <v>212</v>
      </c>
      <c r="AT55" s="44">
        <v>5.52</v>
      </c>
      <c r="AU55" s="45">
        <v>210</v>
      </c>
      <c r="AX55" s="47">
        <v>8.4</v>
      </c>
      <c r="AY55" s="48">
        <v>250</v>
      </c>
      <c r="BB55" s="51">
        <v>10.199999999999999</v>
      </c>
      <c r="BC55" s="52">
        <v>235</v>
      </c>
      <c r="BF55" s="53">
        <v>15.4</v>
      </c>
      <c r="BG55" s="54">
        <v>259</v>
      </c>
      <c r="BJ55" s="57">
        <v>5.94</v>
      </c>
      <c r="BK55" s="58">
        <v>220</v>
      </c>
      <c r="BN55" s="61">
        <v>9.77</v>
      </c>
      <c r="BO55" s="62">
        <v>239</v>
      </c>
      <c r="BR55" s="66">
        <v>16.7</v>
      </c>
      <c r="BS55" s="67">
        <v>267</v>
      </c>
      <c r="BV55" s="70"/>
      <c r="BW55" s="71"/>
      <c r="BX55" s="72"/>
    </row>
    <row r="56" spans="2:119" ht="18.75" x14ac:dyDescent="0.25">
      <c r="B56" s="8">
        <v>5.79</v>
      </c>
      <c r="C56" s="11">
        <v>122</v>
      </c>
      <c r="F56" s="13">
        <v>9.32</v>
      </c>
      <c r="G56" s="14">
        <v>162</v>
      </c>
      <c r="J56" s="16">
        <v>5.74</v>
      </c>
      <c r="K56" s="17">
        <v>136</v>
      </c>
      <c r="N56" s="19">
        <v>5.92</v>
      </c>
      <c r="O56" s="20">
        <v>150</v>
      </c>
      <c r="R56" s="21">
        <v>8.5399999999999991</v>
      </c>
      <c r="S56" s="23">
        <v>177</v>
      </c>
      <c r="V56" s="25">
        <v>5.63</v>
      </c>
      <c r="W56" s="26">
        <v>192</v>
      </c>
      <c r="Z56" s="27">
        <v>3.43</v>
      </c>
      <c r="AA56" s="28">
        <v>176</v>
      </c>
      <c r="AD56" s="30">
        <v>4.79</v>
      </c>
      <c r="AE56" s="32">
        <v>175</v>
      </c>
      <c r="AH56" s="33">
        <v>7.04</v>
      </c>
      <c r="AI56" s="35">
        <v>230</v>
      </c>
      <c r="AL56" s="36">
        <v>5.49</v>
      </c>
      <c r="AM56" s="37">
        <v>211</v>
      </c>
      <c r="AP56" s="40">
        <v>4.22</v>
      </c>
      <c r="AQ56" s="41">
        <v>212</v>
      </c>
      <c r="AT56" s="44">
        <v>5.52</v>
      </c>
      <c r="AU56" s="45">
        <v>210</v>
      </c>
      <c r="AX56" s="47">
        <v>8.4</v>
      </c>
      <c r="AY56" s="48">
        <v>250</v>
      </c>
      <c r="BB56" s="51">
        <v>10.199999999999999</v>
      </c>
      <c r="BC56" s="52">
        <v>235</v>
      </c>
      <c r="BF56" s="53">
        <v>14.8</v>
      </c>
      <c r="BG56" s="54">
        <v>258</v>
      </c>
      <c r="BJ56" s="57">
        <v>5.94</v>
      </c>
      <c r="BK56" s="58">
        <v>220</v>
      </c>
      <c r="BN56" s="61">
        <v>9.77</v>
      </c>
      <c r="BO56" s="62">
        <v>239</v>
      </c>
      <c r="BR56" s="66">
        <v>16.399999999999999</v>
      </c>
      <c r="BS56" s="67">
        <v>268</v>
      </c>
      <c r="BV56" s="70"/>
      <c r="BW56" s="71"/>
      <c r="BX56" s="72"/>
    </row>
    <row r="57" spans="2:119" ht="18.75" x14ac:dyDescent="0.25">
      <c r="B57" s="8">
        <v>5.79</v>
      </c>
      <c r="C57" s="11">
        <v>122</v>
      </c>
      <c r="F57" s="13">
        <v>9.2100000000000009</v>
      </c>
      <c r="G57" s="14">
        <v>161</v>
      </c>
      <c r="J57" s="16">
        <v>5.74</v>
      </c>
      <c r="K57" s="17">
        <v>136</v>
      </c>
      <c r="N57" s="19">
        <v>6</v>
      </c>
      <c r="O57" s="20">
        <v>151</v>
      </c>
      <c r="R57" s="21">
        <v>8.5399999999999991</v>
      </c>
      <c r="S57" s="23">
        <v>177</v>
      </c>
      <c r="V57" s="25">
        <v>5.63</v>
      </c>
      <c r="W57" s="26">
        <v>192</v>
      </c>
      <c r="Z57" s="27">
        <v>3.43</v>
      </c>
      <c r="AA57" s="28">
        <v>176</v>
      </c>
      <c r="AD57" s="30">
        <v>4.79</v>
      </c>
      <c r="AE57" s="32">
        <v>175</v>
      </c>
      <c r="AH57" s="33">
        <v>7.45</v>
      </c>
      <c r="AI57" s="35">
        <v>231</v>
      </c>
      <c r="AL57" s="36">
        <v>5.49</v>
      </c>
      <c r="AM57" s="37">
        <v>210</v>
      </c>
      <c r="AP57" s="40">
        <v>4.22</v>
      </c>
      <c r="AQ57" s="41">
        <v>212</v>
      </c>
      <c r="AT57" s="44">
        <v>5.52</v>
      </c>
      <c r="AU57" s="45">
        <v>210</v>
      </c>
      <c r="AX57" s="47">
        <v>8.52</v>
      </c>
      <c r="AY57" s="48">
        <v>251</v>
      </c>
      <c r="BB57" s="51">
        <v>9.98</v>
      </c>
      <c r="BC57" s="52">
        <v>234</v>
      </c>
      <c r="BF57" s="53">
        <v>13.7</v>
      </c>
      <c r="BG57" s="54">
        <v>254</v>
      </c>
      <c r="BJ57" s="57">
        <v>5.94</v>
      </c>
      <c r="BK57" s="58">
        <v>220</v>
      </c>
      <c r="BN57" s="61">
        <v>9.77</v>
      </c>
      <c r="BO57" s="62">
        <v>239</v>
      </c>
      <c r="BR57" s="66">
        <v>16.399999999999999</v>
      </c>
      <c r="BS57" s="67">
        <v>268</v>
      </c>
      <c r="BV57" s="70"/>
      <c r="BW57" s="71"/>
      <c r="BX57" s="72"/>
    </row>
    <row r="58" spans="2:119" ht="18.75" x14ac:dyDescent="0.25">
      <c r="B58" s="8">
        <v>5.83</v>
      </c>
      <c r="C58" s="11">
        <v>123</v>
      </c>
      <c r="F58" s="13">
        <v>9.2100000000000009</v>
      </c>
      <c r="G58" s="14">
        <v>161</v>
      </c>
      <c r="J58" s="16">
        <v>5.83</v>
      </c>
      <c r="K58" s="17">
        <v>137</v>
      </c>
      <c r="N58" s="19">
        <v>5.93</v>
      </c>
      <c r="O58" s="20">
        <v>152</v>
      </c>
      <c r="R58" s="21">
        <v>8.4600000000000009</v>
      </c>
      <c r="S58" s="23">
        <v>176</v>
      </c>
      <c r="V58" s="25">
        <v>5.69</v>
      </c>
      <c r="W58" s="26">
        <v>193</v>
      </c>
      <c r="Z58" s="27">
        <v>3.46</v>
      </c>
      <c r="AA58" s="28">
        <v>177</v>
      </c>
      <c r="AD58" s="30">
        <v>4.79</v>
      </c>
      <c r="AE58" s="32">
        <v>175</v>
      </c>
      <c r="AH58" s="33">
        <v>7.45</v>
      </c>
      <c r="AI58" s="35">
        <v>231</v>
      </c>
      <c r="AL58" s="36">
        <v>5.57</v>
      </c>
      <c r="AM58" s="37">
        <v>212</v>
      </c>
      <c r="AP58" s="40">
        <v>4.13</v>
      </c>
      <c r="AQ58" s="41">
        <v>211</v>
      </c>
      <c r="AT58" s="44">
        <v>5.52</v>
      </c>
      <c r="AU58" s="45">
        <v>210</v>
      </c>
      <c r="AX58" s="47">
        <v>8.52</v>
      </c>
      <c r="AY58" s="48">
        <v>251</v>
      </c>
      <c r="BB58" s="51">
        <v>9.83</v>
      </c>
      <c r="BC58" s="52">
        <v>234</v>
      </c>
      <c r="BF58" s="53">
        <v>13.3</v>
      </c>
      <c r="BG58" s="54">
        <v>251</v>
      </c>
      <c r="BJ58" s="57">
        <v>6.05</v>
      </c>
      <c r="BK58" s="58">
        <v>221</v>
      </c>
      <c r="BN58" s="61">
        <v>9.77</v>
      </c>
      <c r="BO58" s="62">
        <v>239</v>
      </c>
      <c r="BR58" s="66">
        <v>15.8</v>
      </c>
      <c r="BS58" s="67">
        <v>268</v>
      </c>
      <c r="BV58" s="70"/>
      <c r="BW58" s="71"/>
      <c r="BX58" s="72"/>
    </row>
    <row r="59" spans="2:119" ht="18.75" x14ac:dyDescent="0.25">
      <c r="B59" s="8">
        <v>5.83</v>
      </c>
      <c r="C59" s="11">
        <v>123</v>
      </c>
      <c r="F59" s="13">
        <v>9.32</v>
      </c>
      <c r="G59" s="14">
        <v>162</v>
      </c>
      <c r="J59" s="16">
        <v>5.74</v>
      </c>
      <c r="K59" s="17">
        <v>136</v>
      </c>
      <c r="N59" s="19">
        <v>5.93</v>
      </c>
      <c r="O59" s="20">
        <v>152</v>
      </c>
      <c r="R59" s="21">
        <v>8.3800000000000008</v>
      </c>
      <c r="S59" s="23">
        <v>175</v>
      </c>
      <c r="V59" s="25">
        <v>5.69</v>
      </c>
      <c r="W59" s="26">
        <v>193</v>
      </c>
      <c r="Z59" s="27">
        <v>3.49</v>
      </c>
      <c r="AA59" s="28">
        <v>178</v>
      </c>
      <c r="AD59" s="30">
        <v>4.79</v>
      </c>
      <c r="AE59" s="32">
        <v>175</v>
      </c>
      <c r="AH59" s="33">
        <v>7.45</v>
      </c>
      <c r="AI59" s="35">
        <v>231</v>
      </c>
      <c r="AL59" s="36">
        <v>5.57</v>
      </c>
      <c r="AM59" s="37">
        <v>212</v>
      </c>
      <c r="AP59" s="40">
        <v>4.13</v>
      </c>
      <c r="AQ59" s="41">
        <v>211</v>
      </c>
      <c r="AT59" s="44">
        <v>5.52</v>
      </c>
      <c r="AU59" s="45">
        <v>210</v>
      </c>
      <c r="AX59" s="47">
        <v>8.64</v>
      </c>
      <c r="AY59" s="48">
        <v>252</v>
      </c>
      <c r="BB59" s="51">
        <v>9.83</v>
      </c>
      <c r="BC59" s="52">
        <v>234</v>
      </c>
      <c r="BF59" s="53">
        <v>12.5</v>
      </c>
      <c r="BG59" s="54">
        <v>249</v>
      </c>
      <c r="BJ59" s="57">
        <v>6.16</v>
      </c>
      <c r="BK59" s="58">
        <v>222</v>
      </c>
      <c r="BN59" s="61">
        <v>9.77</v>
      </c>
      <c r="BO59" s="62">
        <v>239</v>
      </c>
      <c r="BR59" s="66">
        <v>15.3</v>
      </c>
      <c r="BS59" s="67">
        <v>268</v>
      </c>
      <c r="BV59" s="70"/>
      <c r="BW59" s="71"/>
      <c r="BX59" s="72"/>
    </row>
    <row r="60" spans="2:119" ht="18.75" x14ac:dyDescent="0.25">
      <c r="B60" s="8">
        <v>5.83</v>
      </c>
      <c r="C60" s="11">
        <v>123</v>
      </c>
      <c r="F60" s="13">
        <v>9.32</v>
      </c>
      <c r="G60" s="14">
        <v>162</v>
      </c>
      <c r="J60" s="16">
        <v>5.83</v>
      </c>
      <c r="K60" s="17">
        <v>137</v>
      </c>
      <c r="N60" s="19">
        <v>5.78</v>
      </c>
      <c r="O60" s="20">
        <v>152</v>
      </c>
      <c r="R60" s="21">
        <v>8.27</v>
      </c>
      <c r="S60" s="23">
        <v>174</v>
      </c>
      <c r="V60" s="25">
        <v>5.69</v>
      </c>
      <c r="W60" s="26">
        <v>193</v>
      </c>
      <c r="Z60" s="27">
        <v>3.56</v>
      </c>
      <c r="AA60" s="28">
        <v>180</v>
      </c>
      <c r="AD60" s="30">
        <v>4.79</v>
      </c>
      <c r="AE60" s="32">
        <v>175</v>
      </c>
      <c r="AH60" s="33">
        <v>7.45</v>
      </c>
      <c r="AI60" s="35">
        <v>231</v>
      </c>
      <c r="AL60" s="36">
        <v>5.57</v>
      </c>
      <c r="AM60" s="37">
        <v>213</v>
      </c>
      <c r="AP60" s="40">
        <v>4.13</v>
      </c>
      <c r="AQ60" s="41">
        <v>211</v>
      </c>
      <c r="AT60" s="44">
        <v>5.62</v>
      </c>
      <c r="AU60" s="45">
        <v>211</v>
      </c>
      <c r="AX60" s="47">
        <v>8.64</v>
      </c>
      <c r="AY60" s="48">
        <v>252</v>
      </c>
      <c r="BB60" s="51">
        <v>9.67</v>
      </c>
      <c r="BC60" s="52">
        <v>234</v>
      </c>
      <c r="BF60" s="53">
        <v>12.2</v>
      </c>
      <c r="BG60" s="54">
        <v>247</v>
      </c>
      <c r="BJ60" s="57">
        <v>5.99</v>
      </c>
      <c r="BK60" s="58">
        <v>223</v>
      </c>
      <c r="BN60" s="61">
        <v>9.4700000000000006</v>
      </c>
      <c r="BO60" s="62">
        <v>239</v>
      </c>
      <c r="BR60" s="66">
        <v>14.6</v>
      </c>
      <c r="BS60" s="67">
        <v>267</v>
      </c>
      <c r="BV60" s="70"/>
      <c r="BW60" s="71"/>
      <c r="BX60" s="72"/>
    </row>
    <row r="61" spans="2:119" ht="18.75" x14ac:dyDescent="0.25">
      <c r="B61" s="8">
        <v>5.83</v>
      </c>
      <c r="C61" s="11">
        <v>123</v>
      </c>
      <c r="F61" s="13">
        <v>9.32</v>
      </c>
      <c r="G61" s="14">
        <v>162</v>
      </c>
      <c r="J61" s="16">
        <v>5.83</v>
      </c>
      <c r="K61" s="17">
        <v>137</v>
      </c>
      <c r="N61" s="19">
        <v>5.7</v>
      </c>
      <c r="O61" s="20">
        <v>151</v>
      </c>
      <c r="R61" s="21">
        <v>8.19</v>
      </c>
      <c r="S61" s="23">
        <v>173</v>
      </c>
      <c r="V61" s="25">
        <v>5.69</v>
      </c>
      <c r="W61" s="26">
        <v>193</v>
      </c>
      <c r="Z61" s="27">
        <v>3.6</v>
      </c>
      <c r="AA61" s="28">
        <v>181</v>
      </c>
      <c r="AD61" s="30">
        <v>4.79</v>
      </c>
      <c r="AE61" s="32">
        <v>175</v>
      </c>
      <c r="AH61" s="33">
        <v>7.45</v>
      </c>
      <c r="AI61" s="35">
        <v>231</v>
      </c>
      <c r="AL61" s="36">
        <v>5.61</v>
      </c>
      <c r="AM61" s="37">
        <v>214</v>
      </c>
      <c r="AP61" s="40">
        <v>4.13</v>
      </c>
      <c r="AQ61" s="41">
        <v>211</v>
      </c>
      <c r="AT61" s="44">
        <v>5.62</v>
      </c>
      <c r="AU61" s="45">
        <v>211</v>
      </c>
      <c r="AX61" s="47">
        <v>8.2100000000000009</v>
      </c>
      <c r="AY61" s="48">
        <v>252</v>
      </c>
      <c r="BB61" s="51">
        <v>9.67</v>
      </c>
      <c r="BC61" s="52">
        <v>234</v>
      </c>
      <c r="BF61" s="53">
        <v>12.2</v>
      </c>
      <c r="BG61" s="54">
        <v>247</v>
      </c>
      <c r="BJ61" s="57">
        <v>6.09</v>
      </c>
      <c r="BK61" s="58">
        <v>224</v>
      </c>
      <c r="BN61" s="61">
        <v>9.4700000000000006</v>
      </c>
      <c r="BO61" s="62">
        <v>239</v>
      </c>
      <c r="BR61" s="66">
        <v>14.6</v>
      </c>
      <c r="BS61" s="67">
        <v>267</v>
      </c>
      <c r="BV61" s="70"/>
      <c r="BW61" s="71"/>
      <c r="BX61" s="72"/>
    </row>
    <row r="62" spans="2:119" ht="18.75" x14ac:dyDescent="0.25">
      <c r="B62" s="8">
        <v>5.7</v>
      </c>
      <c r="C62" s="11">
        <v>122</v>
      </c>
      <c r="F62" s="13">
        <v>9.2100000000000009</v>
      </c>
      <c r="G62" s="14">
        <v>161</v>
      </c>
      <c r="J62" s="16">
        <v>5.74</v>
      </c>
      <c r="K62" s="17">
        <v>136</v>
      </c>
      <c r="N62" s="19">
        <v>5.78</v>
      </c>
      <c r="O62" s="20">
        <v>152</v>
      </c>
      <c r="R62" s="21">
        <v>7.72</v>
      </c>
      <c r="S62" s="23">
        <v>172</v>
      </c>
      <c r="V62" s="25">
        <v>5.75</v>
      </c>
      <c r="W62" s="26">
        <v>194</v>
      </c>
      <c r="Z62" s="27">
        <v>3.63</v>
      </c>
      <c r="AA62" s="28">
        <v>182</v>
      </c>
      <c r="AD62" s="30">
        <v>4.79</v>
      </c>
      <c r="AE62" s="32">
        <v>175</v>
      </c>
      <c r="AH62" s="33">
        <v>7.04</v>
      </c>
      <c r="AI62" s="35">
        <v>230</v>
      </c>
      <c r="AL62" s="36">
        <v>5.61</v>
      </c>
      <c r="AM62" s="37">
        <v>214</v>
      </c>
      <c r="AP62" s="40">
        <v>4.13</v>
      </c>
      <c r="AQ62" s="41">
        <v>211</v>
      </c>
      <c r="AT62" s="44">
        <v>5.62</v>
      </c>
      <c r="AU62" s="45">
        <v>211</v>
      </c>
      <c r="AX62" s="47">
        <v>8.2100000000000009</v>
      </c>
      <c r="AY62" s="48">
        <v>252</v>
      </c>
      <c r="BB62" s="51">
        <v>9.6999999999999993</v>
      </c>
      <c r="BC62" s="52">
        <v>235</v>
      </c>
      <c r="BF62" s="53">
        <v>12.1</v>
      </c>
      <c r="BG62" s="54">
        <v>246</v>
      </c>
      <c r="BJ62" s="57">
        <v>6.09</v>
      </c>
      <c r="BK62" s="58">
        <v>224</v>
      </c>
      <c r="BN62" s="61">
        <v>9.4700000000000006</v>
      </c>
      <c r="BO62" s="62">
        <v>239</v>
      </c>
      <c r="BR62" s="66">
        <v>14.4</v>
      </c>
      <c r="BS62" s="67">
        <v>267</v>
      </c>
      <c r="BV62" s="70"/>
      <c r="BW62" s="71"/>
      <c r="BX62" s="72"/>
    </row>
    <row r="63" spans="2:119" ht="18.75" x14ac:dyDescent="0.25">
      <c r="B63" s="8">
        <v>5.58</v>
      </c>
      <c r="C63" s="11">
        <v>121</v>
      </c>
      <c r="F63" s="13">
        <v>9.2100000000000009</v>
      </c>
      <c r="G63" s="14">
        <v>161</v>
      </c>
      <c r="J63" s="16">
        <v>5.74</v>
      </c>
      <c r="K63" s="17">
        <v>136</v>
      </c>
      <c r="N63" s="19">
        <v>5.77</v>
      </c>
      <c r="O63" s="20">
        <v>154</v>
      </c>
      <c r="R63" s="21">
        <v>7.64</v>
      </c>
      <c r="S63" s="23">
        <v>171</v>
      </c>
      <c r="V63" s="25">
        <v>5.81</v>
      </c>
      <c r="W63" s="26">
        <v>195</v>
      </c>
      <c r="Z63" s="27">
        <v>3.42</v>
      </c>
      <c r="AA63" s="28">
        <v>182</v>
      </c>
      <c r="AD63" s="30">
        <v>4.79</v>
      </c>
      <c r="AE63" s="32">
        <v>175</v>
      </c>
      <c r="AH63" s="33">
        <v>7.04</v>
      </c>
      <c r="AI63" s="35">
        <v>230</v>
      </c>
      <c r="AL63" s="36">
        <v>5.61</v>
      </c>
      <c r="AM63" s="37">
        <v>215</v>
      </c>
      <c r="AP63" s="40">
        <v>4.13</v>
      </c>
      <c r="AQ63" s="41">
        <v>211</v>
      </c>
      <c r="AT63" s="44">
        <v>5.62</v>
      </c>
      <c r="AU63" s="45">
        <v>211</v>
      </c>
      <c r="AX63" s="47">
        <v>8.2100000000000009</v>
      </c>
      <c r="AY63" s="48">
        <v>252</v>
      </c>
      <c r="BB63" s="51">
        <v>9.8800000000000008</v>
      </c>
      <c r="BC63" s="52">
        <v>236</v>
      </c>
      <c r="BF63" s="53">
        <v>11.9</v>
      </c>
      <c r="BG63" s="54">
        <v>245</v>
      </c>
      <c r="BJ63" s="57">
        <v>6.3</v>
      </c>
      <c r="BK63" s="58">
        <v>226</v>
      </c>
      <c r="BN63" s="61">
        <v>9.4700000000000006</v>
      </c>
      <c r="BO63" s="62">
        <v>239</v>
      </c>
      <c r="BR63" s="66">
        <v>14.1</v>
      </c>
      <c r="BS63" s="67">
        <v>267</v>
      </c>
      <c r="BV63" s="70"/>
      <c r="BW63" s="71"/>
      <c r="BX63" s="72"/>
    </row>
    <row r="64" spans="2:119" ht="18.75" x14ac:dyDescent="0.25">
      <c r="B64" s="8">
        <v>5.58</v>
      </c>
      <c r="C64" s="11">
        <v>121</v>
      </c>
      <c r="F64" s="13">
        <v>9.1</v>
      </c>
      <c r="G64" s="14">
        <v>160</v>
      </c>
      <c r="J64" s="16">
        <v>5.74</v>
      </c>
      <c r="K64" s="17">
        <v>136</v>
      </c>
      <c r="N64" s="19">
        <v>5.77</v>
      </c>
      <c r="O64" s="20">
        <v>154</v>
      </c>
      <c r="R64" s="21">
        <v>7.72</v>
      </c>
      <c r="S64" s="23">
        <v>172</v>
      </c>
      <c r="V64" s="25">
        <v>5.81</v>
      </c>
      <c r="W64" s="26">
        <v>195</v>
      </c>
      <c r="Z64" s="27">
        <v>3.42</v>
      </c>
      <c r="AA64" s="28">
        <v>182</v>
      </c>
      <c r="AD64" s="30">
        <v>4.84</v>
      </c>
      <c r="AE64" s="32">
        <v>176</v>
      </c>
      <c r="AH64" s="33">
        <v>7.04</v>
      </c>
      <c r="AI64" s="35">
        <v>230</v>
      </c>
      <c r="AL64" s="36">
        <v>5.61</v>
      </c>
      <c r="AM64" s="37">
        <v>216</v>
      </c>
      <c r="AP64" s="40">
        <v>4.13</v>
      </c>
      <c r="AQ64" s="41">
        <v>211</v>
      </c>
      <c r="AT64" s="44">
        <v>5.62</v>
      </c>
      <c r="AU64" s="45">
        <v>211</v>
      </c>
      <c r="AX64" s="47">
        <v>8.32</v>
      </c>
      <c r="AY64" s="48">
        <v>253</v>
      </c>
      <c r="BB64" s="51">
        <v>9.7200000000000006</v>
      </c>
      <c r="BC64" s="52">
        <v>236</v>
      </c>
      <c r="BF64" s="53">
        <v>11.9</v>
      </c>
      <c r="BG64" s="54">
        <v>245</v>
      </c>
      <c r="BJ64" s="57">
        <v>6.51</v>
      </c>
      <c r="BK64" s="58">
        <v>228</v>
      </c>
      <c r="BN64" s="61">
        <v>9.4700000000000006</v>
      </c>
      <c r="BO64" s="62">
        <v>239</v>
      </c>
      <c r="BR64" s="66">
        <v>13.6</v>
      </c>
      <c r="BS64" s="67">
        <v>267</v>
      </c>
      <c r="BV64" s="70"/>
      <c r="BW64" s="71"/>
      <c r="BX64" s="72"/>
    </row>
    <row r="65" spans="2:76" ht="18.75" x14ac:dyDescent="0.25">
      <c r="B65" s="8">
        <v>5.58</v>
      </c>
      <c r="C65" s="11">
        <v>121</v>
      </c>
      <c r="F65" s="13">
        <v>9.1</v>
      </c>
      <c r="G65" s="14">
        <v>160</v>
      </c>
      <c r="J65" s="16">
        <v>5.93</v>
      </c>
      <c r="K65" s="17">
        <v>138</v>
      </c>
      <c r="N65" s="19">
        <v>5.77</v>
      </c>
      <c r="O65" s="20">
        <v>154</v>
      </c>
      <c r="R65" s="21">
        <v>7.72</v>
      </c>
      <c r="S65" s="23">
        <v>172</v>
      </c>
      <c r="V65" s="25">
        <v>5.81</v>
      </c>
      <c r="W65" s="26">
        <v>195</v>
      </c>
      <c r="Z65" s="27">
        <v>3.38</v>
      </c>
      <c r="AA65" s="28">
        <v>181</v>
      </c>
      <c r="AD65" s="30">
        <v>4.84</v>
      </c>
      <c r="AE65" s="32">
        <v>176</v>
      </c>
      <c r="AH65" s="33">
        <v>7.04</v>
      </c>
      <c r="AI65" s="35">
        <v>230</v>
      </c>
      <c r="AL65" s="36">
        <v>5.61</v>
      </c>
      <c r="AM65" s="37">
        <v>217</v>
      </c>
      <c r="AP65" s="40">
        <v>4.22</v>
      </c>
      <c r="AQ65" s="41">
        <v>212</v>
      </c>
      <c r="AT65" s="44">
        <v>5.62</v>
      </c>
      <c r="AU65" s="45">
        <v>211</v>
      </c>
      <c r="AX65" s="47">
        <v>8.32</v>
      </c>
      <c r="AY65" s="48">
        <v>253</v>
      </c>
      <c r="BB65" s="51">
        <v>9.7200000000000006</v>
      </c>
      <c r="BC65" s="52">
        <v>236</v>
      </c>
      <c r="BF65" s="53">
        <v>11.8</v>
      </c>
      <c r="BG65" s="54">
        <v>244</v>
      </c>
      <c r="BJ65" s="57">
        <v>6.62</v>
      </c>
      <c r="BK65" s="58">
        <v>229</v>
      </c>
      <c r="BN65" s="61">
        <v>9.6</v>
      </c>
      <c r="BO65" s="62">
        <v>240</v>
      </c>
      <c r="BR65" s="66">
        <v>13.1</v>
      </c>
      <c r="BS65" s="67">
        <v>267</v>
      </c>
      <c r="BV65" s="70"/>
      <c r="BW65" s="71"/>
      <c r="BX65" s="72"/>
    </row>
    <row r="66" spans="2:76" ht="18.75" x14ac:dyDescent="0.25">
      <c r="B66" s="8">
        <v>5.4</v>
      </c>
      <c r="C66" s="11">
        <v>121</v>
      </c>
      <c r="F66" s="13">
        <v>8.76</v>
      </c>
      <c r="G66" s="14">
        <v>158</v>
      </c>
      <c r="J66" s="16">
        <v>6.02</v>
      </c>
      <c r="K66" s="17">
        <v>139</v>
      </c>
      <c r="N66" s="19">
        <v>5.77</v>
      </c>
      <c r="O66" s="20">
        <v>154</v>
      </c>
      <c r="R66" s="21">
        <v>7.72</v>
      </c>
      <c r="S66" s="23">
        <v>172</v>
      </c>
      <c r="V66" s="25">
        <v>5.81</v>
      </c>
      <c r="W66" s="26">
        <v>196</v>
      </c>
      <c r="Z66" s="27">
        <v>3.35</v>
      </c>
      <c r="AA66" s="28">
        <v>180</v>
      </c>
      <c r="AD66" s="30">
        <v>4.63</v>
      </c>
      <c r="AE66" s="32">
        <v>176</v>
      </c>
      <c r="AH66" s="33">
        <v>7.04</v>
      </c>
      <c r="AI66" s="35">
        <v>230</v>
      </c>
      <c r="AL66" s="36">
        <v>5.61</v>
      </c>
      <c r="AM66" s="37">
        <v>216</v>
      </c>
      <c r="AP66" s="40">
        <v>4.22</v>
      </c>
      <c r="AQ66" s="41">
        <v>212</v>
      </c>
      <c r="AT66" s="44">
        <v>5.62</v>
      </c>
      <c r="AU66" s="45">
        <v>211</v>
      </c>
      <c r="AX66" s="47">
        <v>8.32</v>
      </c>
      <c r="AY66" s="48">
        <v>253</v>
      </c>
      <c r="BB66" s="51">
        <v>9.56</v>
      </c>
      <c r="BC66" s="52">
        <v>236</v>
      </c>
      <c r="BF66" s="53">
        <v>11.8</v>
      </c>
      <c r="BG66" s="54">
        <v>244</v>
      </c>
      <c r="BJ66" s="57">
        <v>6.62</v>
      </c>
      <c r="BK66" s="58">
        <v>229</v>
      </c>
      <c r="BN66" s="61">
        <v>9.4700000000000006</v>
      </c>
      <c r="BO66" s="62">
        <v>239</v>
      </c>
      <c r="BR66" s="66">
        <v>13.1</v>
      </c>
      <c r="BS66" s="67">
        <v>267</v>
      </c>
      <c r="BV66" s="70"/>
      <c r="BW66" s="71"/>
      <c r="BX66" s="72"/>
    </row>
    <row r="67" spans="2:76" ht="18.75" x14ac:dyDescent="0.25">
      <c r="B67" s="8">
        <v>5.28</v>
      </c>
      <c r="C67" s="11">
        <v>120</v>
      </c>
      <c r="F67" s="13">
        <v>8.5500000000000007</v>
      </c>
      <c r="G67" s="14">
        <v>156</v>
      </c>
      <c r="J67" s="16">
        <v>6.12</v>
      </c>
      <c r="K67" s="17">
        <v>140</v>
      </c>
      <c r="N67" s="19">
        <v>5.54</v>
      </c>
      <c r="O67" s="20">
        <v>153</v>
      </c>
      <c r="R67" s="21">
        <v>7.72</v>
      </c>
      <c r="S67" s="23">
        <v>172</v>
      </c>
      <c r="V67" s="25">
        <v>6.1</v>
      </c>
      <c r="W67" s="26">
        <v>196</v>
      </c>
      <c r="Z67" s="27">
        <v>3.35</v>
      </c>
      <c r="AA67" s="28">
        <v>180</v>
      </c>
      <c r="AD67" s="30">
        <v>4.63</v>
      </c>
      <c r="AE67" s="32">
        <v>176</v>
      </c>
      <c r="AH67" s="33">
        <v>7.04</v>
      </c>
      <c r="AI67" s="35">
        <v>230</v>
      </c>
      <c r="AL67" s="36">
        <v>5.67</v>
      </c>
      <c r="AM67" s="37">
        <v>217</v>
      </c>
      <c r="AP67" s="40">
        <v>4.3</v>
      </c>
      <c r="AQ67" s="41">
        <v>213</v>
      </c>
      <c r="AT67" s="44">
        <v>5.62</v>
      </c>
      <c r="AU67" s="45">
        <v>211</v>
      </c>
      <c r="AX67" s="47">
        <v>8.32</v>
      </c>
      <c r="AY67" s="48">
        <v>253</v>
      </c>
      <c r="BB67" s="51">
        <v>9.56</v>
      </c>
      <c r="BC67" s="52">
        <v>236</v>
      </c>
      <c r="BF67" s="53">
        <v>11.6</v>
      </c>
      <c r="BG67" s="54">
        <v>243</v>
      </c>
      <c r="BJ67" s="57">
        <v>6.41</v>
      </c>
      <c r="BK67" s="58">
        <v>227</v>
      </c>
      <c r="BN67" s="61">
        <v>9.18</v>
      </c>
      <c r="BO67" s="62">
        <v>239</v>
      </c>
      <c r="BR67" s="66">
        <v>13.1</v>
      </c>
      <c r="BS67" s="67">
        <v>267</v>
      </c>
      <c r="BV67" s="70"/>
      <c r="BW67" s="71"/>
      <c r="BX67" s="72"/>
    </row>
    <row r="68" spans="2:76" ht="18.75" x14ac:dyDescent="0.25">
      <c r="B68" s="8">
        <v>5.4</v>
      </c>
      <c r="C68" s="11">
        <v>121</v>
      </c>
      <c r="F68" s="13">
        <v>8.35</v>
      </c>
      <c r="G68" s="14">
        <v>156</v>
      </c>
      <c r="J68" s="16">
        <v>6.31</v>
      </c>
      <c r="K68" s="17">
        <v>142</v>
      </c>
      <c r="N68" s="19">
        <v>5.54</v>
      </c>
      <c r="O68" s="20">
        <v>153</v>
      </c>
      <c r="R68" s="21">
        <v>7.64</v>
      </c>
      <c r="S68" s="23">
        <v>171</v>
      </c>
      <c r="V68" s="25">
        <v>6.1</v>
      </c>
      <c r="W68" s="26">
        <v>197</v>
      </c>
      <c r="Z68" s="27">
        <v>3.14</v>
      </c>
      <c r="AA68" s="28">
        <v>180</v>
      </c>
      <c r="AD68" s="30">
        <v>4.63</v>
      </c>
      <c r="AE68" s="32">
        <v>176</v>
      </c>
      <c r="AH68" s="33">
        <v>6.98</v>
      </c>
      <c r="AI68" s="35">
        <v>229</v>
      </c>
      <c r="AL68" s="36">
        <v>5.73</v>
      </c>
      <c r="AM68" s="37">
        <v>217</v>
      </c>
      <c r="AP68" s="40">
        <v>4.3</v>
      </c>
      <c r="AQ68" s="41">
        <v>213</v>
      </c>
      <c r="AT68" s="44">
        <v>5.62</v>
      </c>
      <c r="AU68" s="45">
        <v>211</v>
      </c>
      <c r="AX68" s="47">
        <v>8.1</v>
      </c>
      <c r="AY68" s="48">
        <v>253</v>
      </c>
      <c r="BB68" s="51">
        <v>9.56</v>
      </c>
      <c r="BC68" s="52">
        <v>236</v>
      </c>
      <c r="BF68" s="53">
        <v>11.6</v>
      </c>
      <c r="BG68" s="54">
        <v>243</v>
      </c>
      <c r="BJ68" s="57">
        <v>6.3</v>
      </c>
      <c r="BK68" s="58">
        <v>226</v>
      </c>
      <c r="BN68" s="61">
        <v>9.18</v>
      </c>
      <c r="BO68" s="62">
        <v>239</v>
      </c>
      <c r="BR68" s="66">
        <v>13.1</v>
      </c>
      <c r="BS68" s="67">
        <v>267</v>
      </c>
      <c r="BV68" s="70"/>
      <c r="BW68" s="71"/>
      <c r="BX68" s="72"/>
    </row>
    <row r="69" spans="2:76" ht="18.75" x14ac:dyDescent="0.25">
      <c r="B69" s="8">
        <v>5.4</v>
      </c>
      <c r="C69" s="11">
        <v>121</v>
      </c>
      <c r="F69" s="13">
        <v>8.35</v>
      </c>
      <c r="G69" s="14">
        <v>156</v>
      </c>
      <c r="J69" s="16">
        <v>6.5</v>
      </c>
      <c r="K69" s="17">
        <v>144</v>
      </c>
      <c r="N69" s="19">
        <v>5.62</v>
      </c>
      <c r="O69" s="20">
        <v>154</v>
      </c>
      <c r="R69" s="21">
        <v>7.56</v>
      </c>
      <c r="S69" s="23">
        <v>170</v>
      </c>
      <c r="V69" s="25">
        <v>6.16</v>
      </c>
      <c r="W69" s="26">
        <v>198</v>
      </c>
      <c r="Z69" s="27">
        <v>3.14</v>
      </c>
      <c r="AA69" s="28">
        <v>180</v>
      </c>
      <c r="AD69" s="30">
        <v>4.63</v>
      </c>
      <c r="AE69" s="32">
        <v>176</v>
      </c>
      <c r="AH69" s="33">
        <v>6.98</v>
      </c>
      <c r="AI69" s="35">
        <v>229</v>
      </c>
      <c r="AL69" s="36">
        <v>5.73</v>
      </c>
      <c r="AM69" s="37">
        <v>218</v>
      </c>
      <c r="AP69" s="40">
        <v>4.3</v>
      </c>
      <c r="AQ69" s="41">
        <v>213</v>
      </c>
      <c r="AT69" s="44">
        <v>5.62</v>
      </c>
      <c r="AU69" s="45">
        <v>211</v>
      </c>
      <c r="AX69" s="47">
        <v>8.1</v>
      </c>
      <c r="AY69" s="48">
        <v>253</v>
      </c>
      <c r="BB69" s="51">
        <v>9.74</v>
      </c>
      <c r="BC69" s="52">
        <v>237</v>
      </c>
      <c r="BF69" s="53">
        <v>11.8</v>
      </c>
      <c r="BG69" s="54">
        <v>244</v>
      </c>
      <c r="BJ69" s="57">
        <v>6.41</v>
      </c>
      <c r="BK69" s="58">
        <v>227</v>
      </c>
      <c r="BN69" s="61">
        <v>8.93</v>
      </c>
      <c r="BO69" s="62">
        <v>237</v>
      </c>
      <c r="BR69" s="66">
        <v>13.1</v>
      </c>
      <c r="BS69" s="67">
        <v>267</v>
      </c>
      <c r="BV69" s="70"/>
      <c r="BW69" s="71"/>
      <c r="BX69" s="72"/>
    </row>
    <row r="70" spans="2:76" ht="18.75" x14ac:dyDescent="0.25">
      <c r="B70" s="8">
        <v>5.4</v>
      </c>
      <c r="C70" s="11">
        <v>121</v>
      </c>
      <c r="F70" s="13">
        <v>8.35</v>
      </c>
      <c r="G70" s="14">
        <v>156</v>
      </c>
      <c r="J70" s="16">
        <v>6.5</v>
      </c>
      <c r="K70" s="17">
        <v>144</v>
      </c>
      <c r="N70" s="19">
        <v>5.2</v>
      </c>
      <c r="O70" s="20">
        <v>154</v>
      </c>
      <c r="R70" s="21">
        <v>7.64</v>
      </c>
      <c r="S70" s="23">
        <v>171</v>
      </c>
      <c r="V70" s="25">
        <v>6.22</v>
      </c>
      <c r="W70" s="26">
        <v>198</v>
      </c>
      <c r="Z70" s="27">
        <v>3.14</v>
      </c>
      <c r="AA70" s="28">
        <v>180</v>
      </c>
      <c r="AD70" s="30">
        <v>4.43</v>
      </c>
      <c r="AE70" s="32">
        <v>176</v>
      </c>
      <c r="AH70" s="33">
        <v>7.3</v>
      </c>
      <c r="AI70" s="35">
        <v>229</v>
      </c>
      <c r="AL70" s="36">
        <v>5.83</v>
      </c>
      <c r="AM70" s="37">
        <v>218</v>
      </c>
      <c r="AP70" s="40">
        <v>4.4000000000000004</v>
      </c>
      <c r="AQ70" s="41">
        <v>214</v>
      </c>
      <c r="AT70" s="44">
        <v>5.71</v>
      </c>
      <c r="AU70" s="45">
        <v>212</v>
      </c>
      <c r="AX70" s="47">
        <v>7.9</v>
      </c>
      <c r="AY70" s="48">
        <v>253</v>
      </c>
      <c r="BB70" s="51">
        <v>9.57</v>
      </c>
      <c r="BC70" s="52">
        <v>237</v>
      </c>
      <c r="BF70" s="53">
        <v>11.8</v>
      </c>
      <c r="BG70" s="54">
        <v>244</v>
      </c>
      <c r="BJ70" s="57">
        <v>6.51</v>
      </c>
      <c r="BK70" s="58">
        <v>228</v>
      </c>
      <c r="BN70" s="61">
        <v>8.93</v>
      </c>
      <c r="BO70" s="62">
        <v>237</v>
      </c>
      <c r="BR70" s="66">
        <v>13.1</v>
      </c>
      <c r="BS70" s="67">
        <v>267</v>
      </c>
      <c r="BV70" s="70"/>
      <c r="BW70" s="71"/>
      <c r="BX70" s="72"/>
    </row>
    <row r="71" spans="2:76" ht="18.75" x14ac:dyDescent="0.25">
      <c r="B71" s="8">
        <v>5.4</v>
      </c>
      <c r="C71" s="11">
        <v>121</v>
      </c>
      <c r="F71" s="13">
        <v>8.35</v>
      </c>
      <c r="G71" s="14">
        <v>156</v>
      </c>
      <c r="J71" s="16">
        <v>6.5</v>
      </c>
      <c r="K71" s="17">
        <v>144</v>
      </c>
      <c r="N71" s="19">
        <v>5.46</v>
      </c>
      <c r="O71" s="20">
        <v>154</v>
      </c>
      <c r="R71" s="24">
        <v>7.72</v>
      </c>
      <c r="S71" s="23">
        <v>172</v>
      </c>
      <c r="V71" s="25">
        <v>6.47</v>
      </c>
      <c r="W71" s="26">
        <v>198</v>
      </c>
      <c r="Z71" s="27">
        <v>3.17</v>
      </c>
      <c r="AA71" s="28">
        <v>181</v>
      </c>
      <c r="AD71" s="30">
        <v>4.4800000000000004</v>
      </c>
      <c r="AE71" s="32">
        <v>177</v>
      </c>
      <c r="AH71" s="34">
        <v>7.57</v>
      </c>
      <c r="AI71" s="35">
        <v>228</v>
      </c>
      <c r="AL71" s="36">
        <v>5.83</v>
      </c>
      <c r="AM71" s="37">
        <v>218</v>
      </c>
      <c r="AP71" s="40">
        <v>4.4800000000000004</v>
      </c>
      <c r="AQ71" s="41">
        <v>215</v>
      </c>
      <c r="AT71" s="44">
        <v>5.71</v>
      </c>
      <c r="AU71" s="45">
        <v>212</v>
      </c>
      <c r="AX71" s="47">
        <v>8.35</v>
      </c>
      <c r="AY71" s="48">
        <v>254</v>
      </c>
      <c r="BB71" s="51">
        <v>9.57</v>
      </c>
      <c r="BC71" s="52">
        <v>237</v>
      </c>
      <c r="BF71" s="53">
        <v>11.6</v>
      </c>
      <c r="BG71" s="54">
        <v>243</v>
      </c>
      <c r="BJ71" s="57">
        <v>6.72</v>
      </c>
      <c r="BK71" s="58">
        <v>230</v>
      </c>
      <c r="BN71" s="61">
        <v>8.93</v>
      </c>
      <c r="BO71" s="62">
        <v>237</v>
      </c>
      <c r="BR71" s="66">
        <v>12.9</v>
      </c>
      <c r="BS71" s="67">
        <v>266</v>
      </c>
      <c r="BV71" s="71"/>
      <c r="BW71" s="71"/>
      <c r="BX71" s="72"/>
    </row>
    <row r="72" spans="2:76" ht="18.75" x14ac:dyDescent="0.25">
      <c r="B72" s="8">
        <v>5.28</v>
      </c>
      <c r="C72" s="11">
        <v>120</v>
      </c>
      <c r="F72" s="13">
        <v>8.35</v>
      </c>
      <c r="G72" s="14">
        <v>156</v>
      </c>
      <c r="J72" s="16">
        <v>6.62</v>
      </c>
      <c r="K72" s="17">
        <v>145</v>
      </c>
      <c r="N72" s="19">
        <v>5.53</v>
      </c>
      <c r="O72" s="20">
        <v>155</v>
      </c>
      <c r="R72" s="21">
        <v>7.72</v>
      </c>
      <c r="S72" s="23">
        <v>172</v>
      </c>
      <c r="V72" s="25">
        <v>6.53</v>
      </c>
      <c r="W72" s="26">
        <v>199</v>
      </c>
      <c r="Z72" s="27">
        <v>3.17</v>
      </c>
      <c r="AA72" s="28">
        <v>181</v>
      </c>
      <c r="AD72" s="30">
        <v>4.43</v>
      </c>
      <c r="AE72" s="32">
        <v>176</v>
      </c>
      <c r="AH72" s="33">
        <v>7.98</v>
      </c>
      <c r="AI72" s="35">
        <v>229</v>
      </c>
      <c r="AL72" s="36">
        <v>5.89</v>
      </c>
      <c r="AM72" s="37">
        <v>219</v>
      </c>
      <c r="AP72" s="40">
        <v>4.62</v>
      </c>
      <c r="AQ72" s="41">
        <v>215</v>
      </c>
      <c r="AT72" s="44">
        <v>5.71</v>
      </c>
      <c r="AU72" s="45">
        <v>212</v>
      </c>
      <c r="AX72" s="47">
        <v>8.35</v>
      </c>
      <c r="AY72" s="48">
        <v>254</v>
      </c>
      <c r="BB72" s="51">
        <v>9.8000000000000007</v>
      </c>
      <c r="BC72" s="52">
        <v>238</v>
      </c>
      <c r="BF72" s="53">
        <v>11.5</v>
      </c>
      <c r="BG72" s="54">
        <v>242</v>
      </c>
      <c r="BJ72" s="57">
        <v>6.4</v>
      </c>
      <c r="BK72" s="58">
        <v>230</v>
      </c>
      <c r="BN72" s="61">
        <v>8.06</v>
      </c>
      <c r="BO72" s="62">
        <v>230</v>
      </c>
      <c r="BR72" s="66">
        <v>12.9</v>
      </c>
      <c r="BS72" s="67">
        <v>266</v>
      </c>
      <c r="BV72" s="70"/>
      <c r="BW72" s="71"/>
      <c r="BX72" s="72"/>
    </row>
    <row r="73" spans="2:76" ht="18.75" x14ac:dyDescent="0.25">
      <c r="B73" s="8">
        <v>5.4</v>
      </c>
      <c r="C73" s="11">
        <v>121</v>
      </c>
      <c r="F73" s="13">
        <v>8.35</v>
      </c>
      <c r="G73" s="14">
        <v>156</v>
      </c>
      <c r="J73" s="16">
        <v>6.72</v>
      </c>
      <c r="K73" s="17">
        <v>146</v>
      </c>
      <c r="N73" s="19">
        <v>5.53</v>
      </c>
      <c r="O73" s="20">
        <v>155</v>
      </c>
      <c r="R73" s="21">
        <v>7.8</v>
      </c>
      <c r="S73" s="23">
        <v>173</v>
      </c>
      <c r="V73" s="25">
        <v>6.59</v>
      </c>
      <c r="W73" s="26">
        <v>200</v>
      </c>
      <c r="Z73" s="27">
        <v>3.17</v>
      </c>
      <c r="AA73" s="28">
        <v>181</v>
      </c>
      <c r="AD73" s="30">
        <v>4.4800000000000004</v>
      </c>
      <c r="AE73" s="32">
        <v>177</v>
      </c>
      <c r="AH73" s="33">
        <v>7.98</v>
      </c>
      <c r="AI73" s="35">
        <v>229</v>
      </c>
      <c r="AL73" s="36">
        <v>5.96</v>
      </c>
      <c r="AM73" s="37">
        <v>220</v>
      </c>
      <c r="AP73" s="40">
        <v>4.76</v>
      </c>
      <c r="AQ73" s="41">
        <v>215</v>
      </c>
      <c r="AT73" s="44">
        <v>5.71</v>
      </c>
      <c r="AU73" s="45">
        <v>212</v>
      </c>
      <c r="AX73" s="47">
        <v>8.35</v>
      </c>
      <c r="AY73" s="48">
        <v>254</v>
      </c>
      <c r="BB73" s="51">
        <v>9.8000000000000007</v>
      </c>
      <c r="BC73" s="52">
        <v>238</v>
      </c>
      <c r="BF73" s="53">
        <v>11.5</v>
      </c>
      <c r="BG73" s="54">
        <v>242</v>
      </c>
      <c r="BJ73" s="57">
        <v>6.4</v>
      </c>
      <c r="BK73" s="58">
        <v>230</v>
      </c>
      <c r="BN73" s="61">
        <v>8.06</v>
      </c>
      <c r="BO73" s="62">
        <v>230</v>
      </c>
      <c r="BR73" s="66">
        <v>12.9</v>
      </c>
      <c r="BS73" s="67">
        <v>266</v>
      </c>
      <c r="BV73" s="70"/>
      <c r="BW73" s="71"/>
      <c r="BX73" s="72"/>
    </row>
    <row r="74" spans="2:76" ht="18.75" x14ac:dyDescent="0.25">
      <c r="B74" s="8">
        <v>5.4</v>
      </c>
      <c r="C74" s="11">
        <v>121</v>
      </c>
      <c r="F74" s="13">
        <v>8.2200000000000006</v>
      </c>
      <c r="G74" s="14">
        <v>155</v>
      </c>
      <c r="J74" s="16">
        <v>6.72</v>
      </c>
      <c r="K74" s="17">
        <v>146</v>
      </c>
      <c r="N74" s="19">
        <v>5.46</v>
      </c>
      <c r="O74" s="20">
        <v>154</v>
      </c>
      <c r="R74" s="21">
        <v>7.8</v>
      </c>
      <c r="S74" s="23">
        <v>173</v>
      </c>
      <c r="V74" s="25">
        <v>6.66</v>
      </c>
      <c r="W74" s="26">
        <v>201</v>
      </c>
      <c r="Z74" s="27">
        <v>2.96</v>
      </c>
      <c r="AA74" s="28">
        <v>181</v>
      </c>
      <c r="AD74" s="30">
        <v>4.4800000000000004</v>
      </c>
      <c r="AE74" s="32">
        <v>177</v>
      </c>
      <c r="AH74" s="33">
        <v>7.98</v>
      </c>
      <c r="AI74" s="35">
        <v>229</v>
      </c>
      <c r="AL74" s="36">
        <v>6.08</v>
      </c>
      <c r="AM74" s="37">
        <v>220</v>
      </c>
      <c r="AP74" s="40">
        <v>4.76</v>
      </c>
      <c r="AQ74" s="41">
        <v>215</v>
      </c>
      <c r="AT74" s="44">
        <v>5.71</v>
      </c>
      <c r="AU74" s="45">
        <v>212</v>
      </c>
      <c r="AX74" s="47">
        <v>8.35</v>
      </c>
      <c r="AY74" s="48">
        <v>254</v>
      </c>
      <c r="BB74" s="51">
        <v>9.8000000000000007</v>
      </c>
      <c r="BC74" s="52">
        <v>238</v>
      </c>
      <c r="BF74" s="53">
        <v>11.5</v>
      </c>
      <c r="BG74" s="54">
        <v>242</v>
      </c>
      <c r="BJ74" s="57">
        <v>6.4</v>
      </c>
      <c r="BK74" s="58">
        <v>230</v>
      </c>
      <c r="BN74" s="61">
        <v>8.06</v>
      </c>
      <c r="BO74" s="62">
        <v>230</v>
      </c>
      <c r="BR74" s="66">
        <v>12.9</v>
      </c>
      <c r="BS74" s="67">
        <v>266</v>
      </c>
      <c r="BV74" s="70"/>
      <c r="BW74" s="71"/>
      <c r="BX74" s="72"/>
    </row>
    <row r="75" spans="2:76" ht="18.75" x14ac:dyDescent="0.25">
      <c r="B75" s="8">
        <v>5.52</v>
      </c>
      <c r="C75" s="11">
        <v>122</v>
      </c>
      <c r="F75" s="13">
        <v>8.11</v>
      </c>
      <c r="G75" s="14">
        <v>154</v>
      </c>
      <c r="J75" s="16">
        <v>6.82</v>
      </c>
      <c r="K75" s="17">
        <v>147</v>
      </c>
      <c r="N75" s="19">
        <v>5.46</v>
      </c>
      <c r="O75" s="20">
        <v>154</v>
      </c>
      <c r="R75" s="21">
        <v>7.88</v>
      </c>
      <c r="S75" s="23">
        <v>174</v>
      </c>
      <c r="V75" s="25">
        <v>6.91</v>
      </c>
      <c r="W75" s="26">
        <v>201</v>
      </c>
      <c r="Z75" s="27">
        <v>2.96</v>
      </c>
      <c r="AA75" s="28">
        <v>181</v>
      </c>
      <c r="AD75" s="30">
        <v>4.5199999999999996</v>
      </c>
      <c r="AE75" s="32">
        <v>178</v>
      </c>
      <c r="AH75" s="33">
        <v>7.57</v>
      </c>
      <c r="AI75" s="35">
        <v>228</v>
      </c>
      <c r="AL75" s="36">
        <v>6.08</v>
      </c>
      <c r="AM75" s="37">
        <v>221</v>
      </c>
      <c r="AP75" s="40">
        <v>4.84</v>
      </c>
      <c r="AQ75" s="41">
        <v>216</v>
      </c>
      <c r="AT75" s="44">
        <v>5.81</v>
      </c>
      <c r="AU75" s="45">
        <v>213</v>
      </c>
      <c r="AX75" s="47">
        <v>8.35</v>
      </c>
      <c r="AY75" s="48">
        <v>254</v>
      </c>
      <c r="BB75" s="51">
        <v>9.8000000000000007</v>
      </c>
      <c r="BC75" s="52">
        <v>238</v>
      </c>
      <c r="BF75" s="53">
        <v>11.5</v>
      </c>
      <c r="BG75" s="54">
        <v>242</v>
      </c>
      <c r="BJ75" s="57">
        <v>6.4</v>
      </c>
      <c r="BK75" s="58">
        <v>230</v>
      </c>
      <c r="BN75" s="61">
        <v>8.06</v>
      </c>
      <c r="BO75" s="62">
        <v>230</v>
      </c>
      <c r="BR75" s="66">
        <v>12.9</v>
      </c>
      <c r="BS75" s="67">
        <v>266</v>
      </c>
      <c r="BV75" s="70"/>
      <c r="BW75" s="71"/>
      <c r="BX75" s="72"/>
    </row>
    <row r="76" spans="2:76" ht="18.75" x14ac:dyDescent="0.25">
      <c r="B76" s="8">
        <v>5.22</v>
      </c>
      <c r="C76" s="12">
        <v>121</v>
      </c>
      <c r="F76" s="13">
        <v>8.01</v>
      </c>
      <c r="G76" s="14">
        <v>143</v>
      </c>
      <c r="J76" s="16">
        <v>6.91</v>
      </c>
      <c r="K76" s="17">
        <v>148</v>
      </c>
      <c r="N76" s="19">
        <v>5.37</v>
      </c>
      <c r="O76" s="20">
        <v>155</v>
      </c>
      <c r="R76" s="21">
        <v>7.68</v>
      </c>
      <c r="S76" s="23">
        <v>174</v>
      </c>
      <c r="V76" s="25">
        <v>6.99</v>
      </c>
      <c r="W76" s="26">
        <v>202</v>
      </c>
      <c r="Z76" s="27">
        <v>2.93</v>
      </c>
      <c r="AA76" s="28">
        <v>180</v>
      </c>
      <c r="AD76" s="30">
        <v>4.5199999999999996</v>
      </c>
      <c r="AE76" s="32">
        <v>178</v>
      </c>
      <c r="AH76" s="33">
        <v>7.57</v>
      </c>
      <c r="AI76" s="35">
        <v>228</v>
      </c>
      <c r="AL76" s="36">
        <v>6.14</v>
      </c>
      <c r="AM76" s="37">
        <v>220</v>
      </c>
      <c r="AP76" s="40">
        <v>4.99</v>
      </c>
      <c r="AQ76" s="41">
        <v>216</v>
      </c>
      <c r="AT76" s="44">
        <v>5.71</v>
      </c>
      <c r="AU76" s="45">
        <v>212</v>
      </c>
      <c r="AX76" s="47">
        <v>8.35</v>
      </c>
      <c r="AY76" s="48">
        <v>254</v>
      </c>
      <c r="BB76" s="51">
        <v>9.57</v>
      </c>
      <c r="BC76" s="52">
        <v>237</v>
      </c>
      <c r="BF76" s="53">
        <v>11.5</v>
      </c>
      <c r="BG76" s="54">
        <v>242</v>
      </c>
      <c r="BJ76" s="57">
        <v>6.5</v>
      </c>
      <c r="BK76" s="58">
        <v>231</v>
      </c>
      <c r="BN76" s="61">
        <v>8.06</v>
      </c>
      <c r="BO76" s="62">
        <v>230</v>
      </c>
      <c r="BR76" s="66">
        <v>12.9</v>
      </c>
      <c r="BS76" s="67">
        <v>266</v>
      </c>
      <c r="BV76" s="70"/>
      <c r="BW76" s="71"/>
      <c r="BX76" s="72"/>
    </row>
    <row r="77" spans="2:76" ht="18.75" x14ac:dyDescent="0.25">
      <c r="B77" s="8">
        <v>5.34</v>
      </c>
      <c r="C77" s="11">
        <v>122</v>
      </c>
      <c r="F77" s="13">
        <v>7.9</v>
      </c>
      <c r="G77" s="14">
        <v>152</v>
      </c>
      <c r="J77" s="16">
        <v>7.01</v>
      </c>
      <c r="K77" s="17">
        <v>149</v>
      </c>
      <c r="N77" s="19">
        <v>5.46</v>
      </c>
      <c r="O77" s="20">
        <v>156</v>
      </c>
      <c r="R77" s="21">
        <v>7.4</v>
      </c>
      <c r="S77" s="23">
        <v>173</v>
      </c>
      <c r="V77" s="25">
        <v>6.99</v>
      </c>
      <c r="W77" s="26">
        <v>202</v>
      </c>
      <c r="Z77" s="27">
        <v>2.93</v>
      </c>
      <c r="AA77" s="28">
        <v>180</v>
      </c>
      <c r="AD77" s="30">
        <v>4.5199999999999996</v>
      </c>
      <c r="AE77" s="32">
        <v>178</v>
      </c>
      <c r="AH77" s="33">
        <v>7.89</v>
      </c>
      <c r="AI77" s="35">
        <v>228</v>
      </c>
      <c r="AL77" s="36">
        <v>6.2</v>
      </c>
      <c r="AM77" s="37">
        <v>221</v>
      </c>
      <c r="AP77" s="40">
        <v>4.99</v>
      </c>
      <c r="AQ77" s="41">
        <v>216</v>
      </c>
      <c r="AT77" s="44">
        <v>5.71</v>
      </c>
      <c r="AU77" s="45">
        <v>212</v>
      </c>
      <c r="AX77" s="47">
        <v>8.35</v>
      </c>
      <c r="AY77" s="48">
        <v>254</v>
      </c>
      <c r="BB77" s="51">
        <v>9.57</v>
      </c>
      <c r="BC77" s="52">
        <v>237</v>
      </c>
      <c r="BF77" s="53">
        <v>11.3</v>
      </c>
      <c r="BG77" s="54">
        <v>241</v>
      </c>
      <c r="BJ77" s="57">
        <v>6.5</v>
      </c>
      <c r="BK77" s="58">
        <v>231</v>
      </c>
      <c r="BN77" s="61">
        <v>8.06</v>
      </c>
      <c r="BO77" s="62">
        <v>230</v>
      </c>
      <c r="BR77" s="66">
        <v>12.9</v>
      </c>
      <c r="BS77" s="67">
        <v>266</v>
      </c>
      <c r="BV77" s="70"/>
      <c r="BW77" s="71"/>
      <c r="BX77" s="72"/>
    </row>
    <row r="78" spans="2:76" ht="18.75" x14ac:dyDescent="0.25">
      <c r="B78" s="8">
        <v>5.45</v>
      </c>
      <c r="C78" s="11">
        <v>123</v>
      </c>
      <c r="F78" s="13">
        <v>7.9</v>
      </c>
      <c r="G78" s="14">
        <v>152</v>
      </c>
      <c r="J78" s="16">
        <v>7.01</v>
      </c>
      <c r="K78" s="17">
        <v>149</v>
      </c>
      <c r="N78" s="19">
        <v>5.46</v>
      </c>
      <c r="O78" s="20">
        <v>156</v>
      </c>
      <c r="R78" s="21">
        <v>7.34</v>
      </c>
      <c r="S78" s="23">
        <v>172</v>
      </c>
      <c r="V78" s="25">
        <v>7.32</v>
      </c>
      <c r="W78" s="26">
        <v>203</v>
      </c>
      <c r="Z78" s="27">
        <v>2.72</v>
      </c>
      <c r="AA78" s="28">
        <v>180</v>
      </c>
      <c r="AD78" s="30">
        <v>4.5199999999999996</v>
      </c>
      <c r="AE78" s="32">
        <v>178</v>
      </c>
      <c r="AH78" s="33">
        <v>7.89</v>
      </c>
      <c r="AI78" s="35">
        <v>228</v>
      </c>
      <c r="AL78" s="36">
        <v>6.27</v>
      </c>
      <c r="AM78" s="37">
        <v>222</v>
      </c>
      <c r="AP78" s="40">
        <v>5.09</v>
      </c>
      <c r="AQ78" s="41">
        <v>217</v>
      </c>
      <c r="AT78" s="44">
        <v>5.71</v>
      </c>
      <c r="AU78" s="45">
        <v>212</v>
      </c>
      <c r="AX78" s="47">
        <v>8.35</v>
      </c>
      <c r="AY78" s="48">
        <v>254</v>
      </c>
      <c r="BB78" s="51">
        <v>9.57</v>
      </c>
      <c r="BC78" s="52">
        <v>237</v>
      </c>
      <c r="BF78" s="53">
        <v>11.3</v>
      </c>
      <c r="BG78" s="54">
        <v>241</v>
      </c>
      <c r="BJ78" s="57">
        <v>6.3</v>
      </c>
      <c r="BK78" s="58">
        <v>229</v>
      </c>
      <c r="BN78" s="61">
        <v>8.06</v>
      </c>
      <c r="BO78" s="62">
        <v>230</v>
      </c>
      <c r="BR78" s="66">
        <v>12.8</v>
      </c>
      <c r="BS78" s="67">
        <v>265</v>
      </c>
      <c r="BV78" s="70"/>
      <c r="BW78" s="71"/>
      <c r="BX78" s="72"/>
    </row>
    <row r="79" spans="2:76" ht="18.75" x14ac:dyDescent="0.25">
      <c r="B79" s="8">
        <v>5.45</v>
      </c>
      <c r="C79" s="11">
        <v>123</v>
      </c>
      <c r="F79" s="13">
        <v>7.9</v>
      </c>
      <c r="G79" s="14">
        <v>152</v>
      </c>
      <c r="J79" s="16">
        <v>6.91</v>
      </c>
      <c r="K79" s="17">
        <v>148</v>
      </c>
      <c r="N79" s="19">
        <v>5.46</v>
      </c>
      <c r="O79" s="20">
        <v>156</v>
      </c>
      <c r="R79" s="21">
        <v>7.18</v>
      </c>
      <c r="S79" s="23">
        <v>170</v>
      </c>
      <c r="V79" s="25">
        <v>7.32</v>
      </c>
      <c r="W79" s="26">
        <v>203</v>
      </c>
      <c r="Z79" s="27">
        <v>2.72</v>
      </c>
      <c r="AA79" s="28">
        <v>180</v>
      </c>
      <c r="AD79" s="30">
        <v>4.5199999999999996</v>
      </c>
      <c r="AE79" s="32">
        <v>178</v>
      </c>
      <c r="AH79" s="33">
        <v>7.89</v>
      </c>
      <c r="AI79" s="35">
        <v>228</v>
      </c>
      <c r="AL79" s="36">
        <v>6.6</v>
      </c>
      <c r="AM79" s="37">
        <v>223</v>
      </c>
      <c r="AP79" s="40">
        <v>5.24</v>
      </c>
      <c r="AQ79" s="41">
        <v>217</v>
      </c>
      <c r="AT79" s="44">
        <v>5.71</v>
      </c>
      <c r="AU79" s="45">
        <v>212</v>
      </c>
      <c r="AX79" s="47">
        <v>8.32</v>
      </c>
      <c r="AY79" s="48">
        <v>255</v>
      </c>
      <c r="BB79" s="51">
        <v>9.4</v>
      </c>
      <c r="BC79" s="52">
        <v>236</v>
      </c>
      <c r="BF79" s="53">
        <v>11.2</v>
      </c>
      <c r="BG79" s="54">
        <v>240</v>
      </c>
      <c r="BJ79" s="57">
        <v>6.4</v>
      </c>
      <c r="BK79" s="58">
        <v>230</v>
      </c>
      <c r="BN79" s="61">
        <v>8.06</v>
      </c>
      <c r="BO79" s="62">
        <v>230</v>
      </c>
      <c r="BR79" s="66">
        <v>12.8</v>
      </c>
      <c r="BS79" s="67">
        <v>265</v>
      </c>
      <c r="BV79" s="70"/>
      <c r="BW79" s="71"/>
      <c r="BX79" s="72"/>
    </row>
    <row r="80" spans="2:76" ht="18.75" x14ac:dyDescent="0.25">
      <c r="B80" s="8">
        <v>5.45</v>
      </c>
      <c r="C80" s="11">
        <v>123</v>
      </c>
      <c r="F80" s="13">
        <v>7.8</v>
      </c>
      <c r="G80" s="14">
        <v>151</v>
      </c>
      <c r="J80" s="16">
        <v>6.91</v>
      </c>
      <c r="K80" s="17">
        <v>148</v>
      </c>
      <c r="N80" s="19">
        <v>5.52</v>
      </c>
      <c r="O80" s="20">
        <v>157</v>
      </c>
      <c r="R80" s="21">
        <v>7.18</v>
      </c>
      <c r="S80" s="23">
        <v>170</v>
      </c>
      <c r="V80" s="25">
        <v>7.32</v>
      </c>
      <c r="W80" s="26">
        <v>203</v>
      </c>
      <c r="Z80" s="27">
        <v>2.72</v>
      </c>
      <c r="AA80" s="28">
        <v>180</v>
      </c>
      <c r="AD80" s="30">
        <v>4.58</v>
      </c>
      <c r="AE80" s="32">
        <v>179</v>
      </c>
      <c r="AH80" s="33">
        <v>8.1999999999999993</v>
      </c>
      <c r="AI80" s="35">
        <v>228</v>
      </c>
      <c r="AL80" s="36">
        <v>6.6</v>
      </c>
      <c r="AM80" s="37">
        <v>224</v>
      </c>
      <c r="AP80" s="40">
        <v>5.33</v>
      </c>
      <c r="AQ80" s="41">
        <v>218</v>
      </c>
      <c r="AT80" s="44">
        <v>5.95</v>
      </c>
      <c r="AU80" s="45">
        <v>212</v>
      </c>
      <c r="AX80" s="47">
        <v>8.32</v>
      </c>
      <c r="AY80" s="48">
        <v>255</v>
      </c>
      <c r="BB80" s="51">
        <v>9.4</v>
      </c>
      <c r="BC80" s="52">
        <v>236</v>
      </c>
      <c r="BF80" s="53">
        <v>11.3</v>
      </c>
      <c r="BG80" s="54">
        <v>241</v>
      </c>
      <c r="BJ80" s="57">
        <v>6.8</v>
      </c>
      <c r="BK80" s="58">
        <v>234</v>
      </c>
      <c r="BN80" s="61">
        <v>8.06</v>
      </c>
      <c r="BO80" s="62">
        <v>230</v>
      </c>
      <c r="BR80" s="66">
        <v>12.8</v>
      </c>
      <c r="BS80" s="67">
        <v>265</v>
      </c>
      <c r="BV80" s="70"/>
      <c r="BW80" s="71"/>
      <c r="BX80" s="72"/>
    </row>
    <row r="81" spans="2:76" ht="18.75" x14ac:dyDescent="0.25">
      <c r="B81" s="8">
        <v>5.57</v>
      </c>
      <c r="C81" s="11">
        <v>124</v>
      </c>
      <c r="F81" s="13">
        <v>7.7</v>
      </c>
      <c r="G81" s="14">
        <v>150</v>
      </c>
      <c r="J81" s="16">
        <v>7.91</v>
      </c>
      <c r="K81" s="18">
        <v>149</v>
      </c>
      <c r="N81" s="19">
        <v>5.59</v>
      </c>
      <c r="O81" s="20">
        <v>158</v>
      </c>
      <c r="R81" s="21">
        <v>7.18</v>
      </c>
      <c r="S81" s="23">
        <v>170</v>
      </c>
      <c r="V81" s="25">
        <v>7.67</v>
      </c>
      <c r="W81" s="26">
        <v>204</v>
      </c>
      <c r="Z81" s="27">
        <v>2.75</v>
      </c>
      <c r="AA81" s="28">
        <v>181</v>
      </c>
      <c r="AD81" s="30">
        <v>4.58</v>
      </c>
      <c r="AE81" s="32">
        <v>179</v>
      </c>
      <c r="AH81" s="33">
        <v>8.1999999999999993</v>
      </c>
      <c r="AI81" s="35">
        <v>228</v>
      </c>
      <c r="AL81" s="36">
        <v>6.73</v>
      </c>
      <c r="AM81" s="37">
        <v>225</v>
      </c>
      <c r="AP81" s="40">
        <v>5.59</v>
      </c>
      <c r="AQ81" s="41">
        <v>219</v>
      </c>
      <c r="AT81" s="44">
        <v>5.95</v>
      </c>
      <c r="AU81" s="45">
        <v>212</v>
      </c>
      <c r="AX81" s="47">
        <v>8.32</v>
      </c>
      <c r="AY81" s="48">
        <v>255</v>
      </c>
      <c r="BB81" s="51">
        <v>9.57</v>
      </c>
      <c r="BC81" s="52">
        <v>237</v>
      </c>
      <c r="BF81" s="53">
        <v>11.4</v>
      </c>
      <c r="BG81" s="54">
        <v>239</v>
      </c>
      <c r="BJ81" s="57">
        <v>6.9</v>
      </c>
      <c r="BK81" s="58">
        <v>235</v>
      </c>
      <c r="BN81" s="61">
        <v>7.94</v>
      </c>
      <c r="BO81" s="62">
        <v>229</v>
      </c>
      <c r="BR81" s="66">
        <v>13.4</v>
      </c>
      <c r="BS81" s="67">
        <v>266</v>
      </c>
      <c r="BV81" s="70"/>
      <c r="BW81" s="71"/>
      <c r="BX81" s="72"/>
    </row>
    <row r="82" spans="2:76" ht="18.75" x14ac:dyDescent="0.25">
      <c r="B82" s="8">
        <v>5.57</v>
      </c>
      <c r="C82" s="11">
        <v>124</v>
      </c>
      <c r="F82" s="13">
        <v>7.59</v>
      </c>
      <c r="G82" s="14">
        <v>149</v>
      </c>
      <c r="J82" s="16">
        <v>7.1</v>
      </c>
      <c r="K82" s="17">
        <v>150</v>
      </c>
      <c r="N82" s="19">
        <v>5.66</v>
      </c>
      <c r="O82" s="20">
        <v>159</v>
      </c>
      <c r="R82" s="21">
        <v>7.18</v>
      </c>
      <c r="S82" s="23">
        <v>170</v>
      </c>
      <c r="V82" s="25">
        <v>7.84</v>
      </c>
      <c r="W82" s="26">
        <v>203</v>
      </c>
      <c r="Z82" s="27">
        <v>2.75</v>
      </c>
      <c r="AA82" s="28">
        <v>181</v>
      </c>
      <c r="AD82" s="30">
        <v>4.37</v>
      </c>
      <c r="AE82" s="32">
        <v>179</v>
      </c>
      <c r="AH82" s="33">
        <v>8.14</v>
      </c>
      <c r="AI82" s="35">
        <v>227</v>
      </c>
      <c r="AL82" s="36">
        <v>6.73</v>
      </c>
      <c r="AM82" s="37">
        <v>225</v>
      </c>
      <c r="AP82" s="40">
        <v>5.83</v>
      </c>
      <c r="AQ82" s="41">
        <v>220</v>
      </c>
      <c r="AT82" s="44">
        <v>5.85</v>
      </c>
      <c r="AU82" s="45">
        <v>211</v>
      </c>
      <c r="AX82" s="47">
        <v>8.66</v>
      </c>
      <c r="AY82" s="48">
        <v>256</v>
      </c>
      <c r="BB82" s="51">
        <v>9.57</v>
      </c>
      <c r="BC82" s="52">
        <v>237</v>
      </c>
      <c r="BF82" s="53">
        <v>11.4</v>
      </c>
      <c r="BG82" s="54">
        <v>239</v>
      </c>
      <c r="BJ82" s="57">
        <v>7</v>
      </c>
      <c r="BK82" s="58">
        <v>236</v>
      </c>
      <c r="BN82" s="61">
        <v>7.94</v>
      </c>
      <c r="BO82" s="62">
        <v>229</v>
      </c>
      <c r="BR82" s="66">
        <v>13.4</v>
      </c>
      <c r="BS82" s="67">
        <v>266</v>
      </c>
      <c r="BV82" s="70"/>
      <c r="BW82" s="71"/>
      <c r="BX82" s="72"/>
    </row>
    <row r="83" spans="2:76" ht="18.75" x14ac:dyDescent="0.25">
      <c r="B83" s="8">
        <v>5.57</v>
      </c>
      <c r="C83" s="11">
        <v>124</v>
      </c>
      <c r="F83" s="13">
        <v>7.59</v>
      </c>
      <c r="G83" s="14">
        <v>149</v>
      </c>
      <c r="J83" s="16">
        <v>7.1</v>
      </c>
      <c r="K83" s="17">
        <v>150</v>
      </c>
      <c r="N83" s="19">
        <v>5.73</v>
      </c>
      <c r="O83" s="20">
        <v>160</v>
      </c>
      <c r="R83" s="21">
        <v>7.26</v>
      </c>
      <c r="S83" s="23">
        <v>171</v>
      </c>
      <c r="V83" s="25">
        <v>7.93</v>
      </c>
      <c r="W83" s="26">
        <v>204</v>
      </c>
      <c r="Z83" s="27">
        <v>2.75</v>
      </c>
      <c r="AA83" s="28">
        <v>181</v>
      </c>
      <c r="AD83" s="30">
        <v>4.37</v>
      </c>
      <c r="AE83" s="32">
        <v>179</v>
      </c>
      <c r="AH83" s="33">
        <v>8.3800000000000008</v>
      </c>
      <c r="AI83" s="35">
        <v>226</v>
      </c>
      <c r="AL83" s="36">
        <v>7.08</v>
      </c>
      <c r="AM83" s="37">
        <v>226</v>
      </c>
      <c r="AP83" s="40">
        <v>6.14</v>
      </c>
      <c r="AQ83" s="41">
        <v>220</v>
      </c>
      <c r="AT83" s="44">
        <v>5.85</v>
      </c>
      <c r="AU83" s="45">
        <v>211</v>
      </c>
      <c r="AX83" s="47">
        <v>8.66</v>
      </c>
      <c r="AY83" s="48">
        <v>256</v>
      </c>
      <c r="BB83" s="51">
        <v>9.74</v>
      </c>
      <c r="BC83" s="52">
        <v>237</v>
      </c>
      <c r="BF83" s="53">
        <v>11.7</v>
      </c>
      <c r="BG83" s="54">
        <v>239</v>
      </c>
      <c r="BJ83" s="57">
        <v>7</v>
      </c>
      <c r="BK83" s="58">
        <v>236</v>
      </c>
      <c r="BN83" s="61">
        <v>7.94</v>
      </c>
      <c r="BO83" s="62">
        <v>229</v>
      </c>
      <c r="BR83" s="66">
        <v>13.4</v>
      </c>
      <c r="BS83" s="67">
        <v>266</v>
      </c>
      <c r="BV83" s="70"/>
      <c r="BW83" s="71"/>
      <c r="BX83" s="72"/>
    </row>
    <row r="84" spans="2:76" ht="18.75" x14ac:dyDescent="0.25">
      <c r="B84" s="8">
        <v>5.45</v>
      </c>
      <c r="C84" s="11">
        <v>123</v>
      </c>
      <c r="F84" s="13">
        <v>7.49</v>
      </c>
      <c r="G84" s="14">
        <v>148</v>
      </c>
      <c r="J84" s="16">
        <v>7.1</v>
      </c>
      <c r="K84" s="17">
        <v>150</v>
      </c>
      <c r="N84" s="19">
        <v>5.73</v>
      </c>
      <c r="O84" s="20">
        <v>160</v>
      </c>
      <c r="R84" s="21">
        <v>7.33</v>
      </c>
      <c r="S84" s="23">
        <v>172</v>
      </c>
      <c r="V84" s="25">
        <v>8.1999999999999993</v>
      </c>
      <c r="W84" s="26">
        <v>204</v>
      </c>
      <c r="Z84" s="27">
        <v>2.5099999999999998</v>
      </c>
      <c r="AA84" s="28">
        <v>180</v>
      </c>
      <c r="AD84" s="30">
        <v>4.4000000000000004</v>
      </c>
      <c r="AE84" s="32">
        <v>180</v>
      </c>
      <c r="AH84" s="33">
        <v>8.3800000000000008</v>
      </c>
      <c r="AI84" s="35">
        <v>226</v>
      </c>
      <c r="AL84" s="36">
        <v>7.15</v>
      </c>
      <c r="AM84" s="37">
        <v>226</v>
      </c>
      <c r="AP84" s="40">
        <v>6.14</v>
      </c>
      <c r="AQ84" s="41">
        <v>220</v>
      </c>
      <c r="AT84" s="44">
        <v>5.85</v>
      </c>
      <c r="AU84" s="45">
        <v>211</v>
      </c>
      <c r="AX84" s="47">
        <v>8.66</v>
      </c>
      <c r="AY84" s="48">
        <v>256</v>
      </c>
      <c r="BB84" s="51">
        <v>9.74</v>
      </c>
      <c r="BC84" s="52">
        <v>237</v>
      </c>
      <c r="BF84" s="53">
        <v>12.3</v>
      </c>
      <c r="BG84" s="54">
        <v>240</v>
      </c>
      <c r="BJ84" s="57">
        <v>7.1</v>
      </c>
      <c r="BK84" s="58">
        <v>237</v>
      </c>
      <c r="BN84" s="61">
        <v>7.94</v>
      </c>
      <c r="BO84" s="62">
        <v>229</v>
      </c>
      <c r="BR84" s="66">
        <v>13.4</v>
      </c>
      <c r="BS84" s="67">
        <v>266</v>
      </c>
      <c r="BV84" s="70"/>
      <c r="BW84" s="71"/>
      <c r="BX84" s="72"/>
    </row>
    <row r="85" spans="2:76" ht="18.75" x14ac:dyDescent="0.25">
      <c r="B85" s="8">
        <v>5.45</v>
      </c>
      <c r="C85" s="11">
        <v>123</v>
      </c>
      <c r="F85" s="13">
        <v>7.49</v>
      </c>
      <c r="G85" s="14">
        <v>148</v>
      </c>
      <c r="J85" s="16">
        <v>6.91</v>
      </c>
      <c r="K85" s="17">
        <v>148</v>
      </c>
      <c r="N85" s="19">
        <v>5.73</v>
      </c>
      <c r="O85" s="20">
        <v>159</v>
      </c>
      <c r="R85" s="21">
        <v>7.49</v>
      </c>
      <c r="S85" s="23">
        <v>174</v>
      </c>
      <c r="V85" s="25">
        <v>8.1999999999999993</v>
      </c>
      <c r="W85" s="26">
        <v>204</v>
      </c>
      <c r="Z85" s="27">
        <v>2.5099999999999998</v>
      </c>
      <c r="AA85" s="28">
        <v>180</v>
      </c>
      <c r="AD85" s="30">
        <v>4.4000000000000004</v>
      </c>
      <c r="AE85" s="32">
        <v>180</v>
      </c>
      <c r="AH85" s="33">
        <v>8.69</v>
      </c>
      <c r="AI85" s="35">
        <v>226</v>
      </c>
      <c r="AL85" s="36">
        <v>7.44</v>
      </c>
      <c r="AM85" s="37">
        <v>226</v>
      </c>
      <c r="AP85" s="40">
        <v>6.14</v>
      </c>
      <c r="AQ85" s="41">
        <v>220</v>
      </c>
      <c r="AT85" s="44">
        <v>6.08</v>
      </c>
      <c r="AU85" s="45">
        <v>211</v>
      </c>
      <c r="AX85" s="47">
        <v>8.7799999999999994</v>
      </c>
      <c r="AY85" s="48">
        <v>257</v>
      </c>
      <c r="BB85" s="51">
        <v>9.74</v>
      </c>
      <c r="BC85" s="52">
        <v>237</v>
      </c>
      <c r="BF85" s="53">
        <v>12.6</v>
      </c>
      <c r="BG85" s="54">
        <v>240</v>
      </c>
      <c r="BJ85" s="57">
        <v>7.2</v>
      </c>
      <c r="BK85" s="58">
        <v>238</v>
      </c>
      <c r="BN85" s="61">
        <v>7.88</v>
      </c>
      <c r="BO85" s="62">
        <v>229</v>
      </c>
      <c r="BR85" s="66">
        <v>13.6</v>
      </c>
      <c r="BS85" s="67">
        <v>267</v>
      </c>
      <c r="BV85" s="70"/>
      <c r="BW85" s="71"/>
      <c r="BX85" s="72"/>
    </row>
    <row r="86" spans="2:76" ht="18.75" x14ac:dyDescent="0.25">
      <c r="B86" s="8">
        <v>5.57</v>
      </c>
      <c r="C86" s="11">
        <v>124</v>
      </c>
      <c r="F86" s="13">
        <v>7.49</v>
      </c>
      <c r="G86" s="14">
        <v>148</v>
      </c>
      <c r="J86" s="16">
        <v>6.91</v>
      </c>
      <c r="K86" s="17">
        <v>148</v>
      </c>
      <c r="N86" s="19">
        <v>5.76</v>
      </c>
      <c r="O86" s="20">
        <v>158</v>
      </c>
      <c r="R86" s="21">
        <v>7.49</v>
      </c>
      <c r="S86" s="23">
        <v>174</v>
      </c>
      <c r="V86" s="25">
        <v>8.4600000000000009</v>
      </c>
      <c r="W86" s="26">
        <v>204</v>
      </c>
      <c r="Z86" s="27">
        <v>2.5099999999999998</v>
      </c>
      <c r="AA86" s="28">
        <v>180</v>
      </c>
      <c r="AD86" s="30">
        <v>4.1900000000000004</v>
      </c>
      <c r="AE86" s="32">
        <v>180</v>
      </c>
      <c r="AH86" s="33">
        <v>8.69</v>
      </c>
      <c r="AI86" s="35">
        <v>226</v>
      </c>
      <c r="AL86" s="36">
        <v>7.5</v>
      </c>
      <c r="AM86" s="37">
        <v>227</v>
      </c>
      <c r="AP86" s="40">
        <v>6.45</v>
      </c>
      <c r="AQ86" s="41">
        <v>220</v>
      </c>
      <c r="AT86" s="44">
        <v>6.08</v>
      </c>
      <c r="AU86" s="45">
        <v>211</v>
      </c>
      <c r="AX86" s="47">
        <v>8.7799999999999994</v>
      </c>
      <c r="AY86" s="48">
        <v>257</v>
      </c>
      <c r="BB86" s="51">
        <v>9.74</v>
      </c>
      <c r="BC86" s="52">
        <v>237</v>
      </c>
      <c r="BF86" s="53">
        <v>12.6</v>
      </c>
      <c r="BG86" s="54">
        <v>240</v>
      </c>
      <c r="BJ86" s="57">
        <v>7.3</v>
      </c>
      <c r="BK86" s="58">
        <v>239</v>
      </c>
      <c r="BN86" s="61">
        <v>7.88</v>
      </c>
      <c r="BO86" s="62">
        <v>229</v>
      </c>
      <c r="BR86" s="66">
        <v>13.6</v>
      </c>
      <c r="BS86" s="67">
        <v>267</v>
      </c>
      <c r="BV86" s="70"/>
      <c r="BW86" s="71"/>
      <c r="BX86" s="72"/>
    </row>
    <row r="87" spans="2:76" ht="18.75" x14ac:dyDescent="0.25">
      <c r="B87" s="8">
        <v>5.57</v>
      </c>
      <c r="C87" s="11">
        <v>124</v>
      </c>
      <c r="F87" s="13">
        <v>7.38</v>
      </c>
      <c r="G87" s="14">
        <v>147</v>
      </c>
      <c r="J87" s="16">
        <v>6.91</v>
      </c>
      <c r="K87" s="17">
        <v>148</v>
      </c>
      <c r="N87" s="19">
        <v>5.76</v>
      </c>
      <c r="O87" s="20">
        <v>158</v>
      </c>
      <c r="R87" s="21">
        <v>7.49</v>
      </c>
      <c r="S87" s="23">
        <v>174</v>
      </c>
      <c r="V87" s="25">
        <v>8.81</v>
      </c>
      <c r="W87" s="26">
        <v>205</v>
      </c>
      <c r="Z87" s="27">
        <v>2.5099999999999998</v>
      </c>
      <c r="AA87" s="28">
        <v>180</v>
      </c>
      <c r="AD87" s="30">
        <v>4.1900000000000004</v>
      </c>
      <c r="AE87" s="32">
        <v>180</v>
      </c>
      <c r="AH87" s="33">
        <v>9</v>
      </c>
      <c r="AI87" s="35">
        <v>226</v>
      </c>
      <c r="AL87" s="36">
        <v>7.58</v>
      </c>
      <c r="AM87" s="37">
        <v>227</v>
      </c>
      <c r="AP87" s="40">
        <v>6.64</v>
      </c>
      <c r="AQ87" s="41">
        <v>219</v>
      </c>
      <c r="AT87" s="44">
        <v>6.08</v>
      </c>
      <c r="AU87" s="45">
        <v>211</v>
      </c>
      <c r="AX87" s="47">
        <v>9.01</v>
      </c>
      <c r="AY87" s="48">
        <v>257</v>
      </c>
      <c r="BB87" s="51">
        <v>9.74</v>
      </c>
      <c r="BC87" s="52">
        <v>237</v>
      </c>
      <c r="BF87" s="53">
        <v>12.8</v>
      </c>
      <c r="BG87" s="54">
        <v>241</v>
      </c>
      <c r="BJ87" s="57">
        <v>7.77</v>
      </c>
      <c r="BK87" s="58">
        <v>240</v>
      </c>
      <c r="BN87" s="61">
        <v>8.19</v>
      </c>
      <c r="BO87" s="62">
        <v>229</v>
      </c>
      <c r="BR87" s="66">
        <v>13.6</v>
      </c>
      <c r="BS87" s="67">
        <v>267</v>
      </c>
      <c r="BV87" s="70"/>
      <c r="BW87" s="71"/>
      <c r="BX87" s="72"/>
    </row>
    <row r="88" spans="2:76" ht="18.75" x14ac:dyDescent="0.25">
      <c r="B88" s="8">
        <v>5.38</v>
      </c>
      <c r="C88" s="11">
        <v>124</v>
      </c>
      <c r="F88" s="13">
        <v>7.38</v>
      </c>
      <c r="G88" s="14">
        <v>147</v>
      </c>
      <c r="J88" s="16">
        <v>6.82</v>
      </c>
      <c r="K88" s="17">
        <v>147</v>
      </c>
      <c r="N88" s="19">
        <v>5.76</v>
      </c>
      <c r="O88" s="20">
        <v>158</v>
      </c>
      <c r="R88" s="21">
        <v>7.41</v>
      </c>
      <c r="S88" s="23">
        <v>173</v>
      </c>
      <c r="V88" s="25">
        <v>8.81</v>
      </c>
      <c r="W88" s="26">
        <v>205</v>
      </c>
      <c r="Z88" s="27">
        <v>2.5099999999999998</v>
      </c>
      <c r="AA88" s="28">
        <v>180</v>
      </c>
      <c r="AD88" s="30">
        <v>4.2300000000000004</v>
      </c>
      <c r="AE88" s="32">
        <v>181</v>
      </c>
      <c r="AH88" s="33">
        <v>9</v>
      </c>
      <c r="AI88" s="35">
        <v>226</v>
      </c>
      <c r="AL88" s="36">
        <v>7.87</v>
      </c>
      <c r="AM88" s="37">
        <v>228</v>
      </c>
      <c r="AP88" s="40">
        <v>6.95</v>
      </c>
      <c r="AQ88" s="41">
        <v>219</v>
      </c>
      <c r="AT88" s="44">
        <v>6.08</v>
      </c>
      <c r="AU88" s="45">
        <v>211</v>
      </c>
      <c r="AX88" s="47">
        <v>9.1300000000000008</v>
      </c>
      <c r="AY88" s="48">
        <v>258</v>
      </c>
      <c r="BB88" s="51">
        <v>9.7200000000000006</v>
      </c>
      <c r="BC88" s="52">
        <v>236</v>
      </c>
      <c r="BF88" s="53">
        <v>13</v>
      </c>
      <c r="BG88" s="54">
        <v>242</v>
      </c>
      <c r="BJ88" s="57">
        <v>7.77</v>
      </c>
      <c r="BK88" s="58">
        <v>240</v>
      </c>
      <c r="BN88" s="61">
        <v>8.64</v>
      </c>
      <c r="BO88" s="62">
        <v>230</v>
      </c>
      <c r="BR88" s="66">
        <v>13.6</v>
      </c>
      <c r="BS88" s="67">
        <v>267</v>
      </c>
      <c r="BV88" s="70"/>
      <c r="BW88" s="71"/>
      <c r="BX88" s="72"/>
    </row>
    <row r="89" spans="2:76" ht="18.75" x14ac:dyDescent="0.25">
      <c r="B89" s="8">
        <v>5.26</v>
      </c>
      <c r="C89" s="11">
        <v>123</v>
      </c>
      <c r="F89" s="13">
        <v>7.28</v>
      </c>
      <c r="G89" s="14">
        <v>146</v>
      </c>
      <c r="J89" s="16">
        <v>6.72</v>
      </c>
      <c r="K89" s="17">
        <v>146</v>
      </c>
      <c r="N89" s="19">
        <v>5.83</v>
      </c>
      <c r="O89" s="20">
        <v>159</v>
      </c>
      <c r="R89" s="21">
        <v>7.49</v>
      </c>
      <c r="S89" s="23">
        <v>174</v>
      </c>
      <c r="V89" s="25">
        <v>8.99</v>
      </c>
      <c r="W89" s="26">
        <v>204</v>
      </c>
      <c r="Z89" s="27">
        <v>2.2999999999999998</v>
      </c>
      <c r="AA89" s="28">
        <v>180</v>
      </c>
      <c r="AD89" s="30">
        <v>4.2300000000000004</v>
      </c>
      <c r="AE89" s="32">
        <v>181</v>
      </c>
      <c r="AH89" s="33">
        <v>9.81</v>
      </c>
      <c r="AI89" s="35">
        <v>227</v>
      </c>
      <c r="AL89" s="39">
        <v>8</v>
      </c>
      <c r="AM89" s="37">
        <v>229</v>
      </c>
      <c r="AP89" s="43">
        <v>6.95</v>
      </c>
      <c r="AQ89" s="41">
        <v>219</v>
      </c>
      <c r="AT89" s="44">
        <v>5.98</v>
      </c>
      <c r="AU89" s="45">
        <v>210</v>
      </c>
      <c r="AX89" s="50">
        <v>9.36</v>
      </c>
      <c r="AY89" s="48">
        <v>258</v>
      </c>
      <c r="BB89" s="51">
        <v>9.7200000000000006</v>
      </c>
      <c r="BC89" s="52">
        <v>236</v>
      </c>
      <c r="BF89" s="56">
        <v>13.2</v>
      </c>
      <c r="BG89" s="54">
        <v>243</v>
      </c>
      <c r="BJ89" s="60">
        <v>7.77</v>
      </c>
      <c r="BK89" s="58">
        <v>240</v>
      </c>
      <c r="BN89" s="63">
        <v>9.9</v>
      </c>
      <c r="BO89" s="62">
        <v>232</v>
      </c>
      <c r="BR89" s="69">
        <v>13.6</v>
      </c>
      <c r="BS89" s="67">
        <v>267</v>
      </c>
      <c r="BV89" s="70"/>
      <c r="BW89" s="71"/>
      <c r="BX89" s="72"/>
    </row>
    <row r="90" spans="2:76" ht="18.75" x14ac:dyDescent="0.25">
      <c r="B90" s="8">
        <v>5.26</v>
      </c>
      <c r="C90" s="11">
        <v>123</v>
      </c>
      <c r="F90" s="13">
        <v>7.28</v>
      </c>
      <c r="G90" s="14">
        <v>146</v>
      </c>
      <c r="J90" s="16">
        <v>6.82</v>
      </c>
      <c r="K90" s="17">
        <v>147</v>
      </c>
      <c r="N90" s="19">
        <v>5.99</v>
      </c>
      <c r="O90" s="20">
        <v>159</v>
      </c>
      <c r="R90" s="21">
        <v>7.49</v>
      </c>
      <c r="S90" s="23">
        <v>174</v>
      </c>
      <c r="V90" s="25">
        <v>9.24</v>
      </c>
      <c r="W90" s="26">
        <v>204</v>
      </c>
      <c r="Z90" s="27">
        <v>2.2999999999999998</v>
      </c>
      <c r="AA90" s="28">
        <v>180</v>
      </c>
      <c r="AD90" s="30">
        <v>4.2699999999999996</v>
      </c>
      <c r="AE90" s="32">
        <v>182</v>
      </c>
      <c r="AH90" s="33">
        <v>9.9</v>
      </c>
      <c r="AI90" s="35">
        <v>228</v>
      </c>
      <c r="AL90" s="36">
        <v>8.3000000000000007</v>
      </c>
      <c r="AM90" s="37">
        <v>229</v>
      </c>
      <c r="AP90" s="40">
        <v>7.37</v>
      </c>
      <c r="AQ90" s="41">
        <v>220</v>
      </c>
      <c r="AT90" s="44">
        <v>6.21</v>
      </c>
      <c r="AU90" s="45">
        <v>210</v>
      </c>
      <c r="AX90" s="47">
        <v>9.48</v>
      </c>
      <c r="AY90" s="48">
        <v>259</v>
      </c>
      <c r="BB90" s="51">
        <v>9.7200000000000006</v>
      </c>
      <c r="BC90" s="52">
        <v>236</v>
      </c>
      <c r="BF90" s="53">
        <v>14</v>
      </c>
      <c r="BG90" s="54">
        <v>248</v>
      </c>
      <c r="BJ90" s="57">
        <v>7.77</v>
      </c>
      <c r="BK90" s="58">
        <v>240</v>
      </c>
      <c r="BN90" s="61">
        <v>9.9</v>
      </c>
      <c r="BO90" s="62">
        <v>232</v>
      </c>
      <c r="BR90" s="66">
        <v>13.7</v>
      </c>
      <c r="BS90" s="67">
        <v>268</v>
      </c>
      <c r="BV90" s="70"/>
      <c r="BW90" s="71"/>
      <c r="BX90" s="72"/>
    </row>
    <row r="91" spans="2:76" ht="18.75" x14ac:dyDescent="0.25">
      <c r="B91" s="8">
        <v>5.38</v>
      </c>
      <c r="C91" s="11">
        <v>124</v>
      </c>
      <c r="F91" s="13">
        <v>7.28</v>
      </c>
      <c r="G91" s="14">
        <v>146</v>
      </c>
      <c r="J91" s="16">
        <v>6.82</v>
      </c>
      <c r="K91" s="17">
        <v>147</v>
      </c>
      <c r="N91" s="19">
        <v>5.99</v>
      </c>
      <c r="O91" s="20">
        <v>159</v>
      </c>
      <c r="R91" s="21">
        <v>7.78</v>
      </c>
      <c r="S91" s="23">
        <v>175</v>
      </c>
      <c r="V91" s="25">
        <v>9.52</v>
      </c>
      <c r="W91" s="26">
        <v>204</v>
      </c>
      <c r="Z91" s="27">
        <v>2.5099999999999998</v>
      </c>
      <c r="AA91" s="28">
        <v>180</v>
      </c>
      <c r="AD91" s="30">
        <v>4.2699999999999996</v>
      </c>
      <c r="AE91" s="32">
        <v>182</v>
      </c>
      <c r="AH91" s="33">
        <v>10.6</v>
      </c>
      <c r="AI91" s="35">
        <v>228</v>
      </c>
      <c r="AL91" s="36">
        <v>8.4600000000000009</v>
      </c>
      <c r="AM91" s="38">
        <v>229</v>
      </c>
      <c r="AP91" s="40">
        <v>7.68</v>
      </c>
      <c r="AQ91" s="42">
        <v>220</v>
      </c>
      <c r="AT91" s="44">
        <v>6.21</v>
      </c>
      <c r="AU91" s="45">
        <v>210</v>
      </c>
      <c r="AX91" s="47">
        <v>9.48</v>
      </c>
      <c r="AY91" s="49">
        <v>259</v>
      </c>
      <c r="BB91" s="51">
        <v>9.7200000000000006</v>
      </c>
      <c r="BC91" s="52">
        <v>236</v>
      </c>
      <c r="BF91" s="53">
        <v>14.2</v>
      </c>
      <c r="BG91" s="55">
        <v>249</v>
      </c>
      <c r="BJ91" s="57">
        <v>7.46</v>
      </c>
      <c r="BK91" s="59">
        <v>237</v>
      </c>
      <c r="BN91" s="99">
        <v>12.1</v>
      </c>
      <c r="BO91" s="101">
        <v>235</v>
      </c>
      <c r="BR91" s="66">
        <v>14.3</v>
      </c>
      <c r="BS91" s="68">
        <v>268</v>
      </c>
      <c r="BV91" s="70"/>
      <c r="BW91" s="71"/>
      <c r="BX91" s="72"/>
    </row>
    <row r="92" spans="2:76" ht="18.75" x14ac:dyDescent="0.25">
      <c r="B92" s="8">
        <v>5.38</v>
      </c>
      <c r="C92" s="11">
        <v>124</v>
      </c>
      <c r="F92" s="13">
        <v>7.28</v>
      </c>
      <c r="G92" s="14">
        <v>146</v>
      </c>
      <c r="J92" s="16">
        <v>6.72</v>
      </c>
      <c r="K92" s="17">
        <v>146</v>
      </c>
      <c r="N92" s="19">
        <v>6.07</v>
      </c>
      <c r="O92" s="20">
        <v>160</v>
      </c>
      <c r="R92" s="21">
        <v>7.78</v>
      </c>
      <c r="S92" s="23">
        <v>175</v>
      </c>
      <c r="V92" s="25">
        <v>9.61</v>
      </c>
      <c r="W92" s="26">
        <v>205</v>
      </c>
      <c r="Z92" s="27">
        <v>2.4900000000000002</v>
      </c>
      <c r="AA92" s="28">
        <v>179</v>
      </c>
      <c r="AD92" s="30">
        <v>4.2699999999999996</v>
      </c>
      <c r="AE92" s="32">
        <v>182</v>
      </c>
      <c r="AH92" s="33">
        <v>10.9</v>
      </c>
      <c r="AI92" s="35">
        <v>228</v>
      </c>
      <c r="AL92" s="36">
        <v>8.76</v>
      </c>
      <c r="AM92" s="37">
        <v>230</v>
      </c>
      <c r="AP92" s="99">
        <v>8.2899999999999991</v>
      </c>
      <c r="AQ92" s="95">
        <v>220</v>
      </c>
      <c r="AT92" s="44">
        <v>6.21</v>
      </c>
      <c r="AU92" s="45">
        <v>210</v>
      </c>
      <c r="AX92" s="47">
        <v>9.6</v>
      </c>
      <c r="AY92" s="48">
        <v>260</v>
      </c>
      <c r="BB92" s="51">
        <v>9.7200000000000006</v>
      </c>
      <c r="BC92" s="52">
        <v>236</v>
      </c>
      <c r="BF92" s="53">
        <v>14.6</v>
      </c>
      <c r="BG92" s="54">
        <v>251</v>
      </c>
      <c r="BJ92" s="57">
        <v>7.35</v>
      </c>
      <c r="BK92" s="58">
        <v>236</v>
      </c>
      <c r="BN92" s="61">
        <v>13</v>
      </c>
      <c r="BO92" s="62">
        <v>234</v>
      </c>
      <c r="BR92" s="66">
        <v>13.9</v>
      </c>
      <c r="BS92" s="67">
        <v>266</v>
      </c>
      <c r="BV92" s="70"/>
      <c r="BW92" s="71"/>
      <c r="BX92" s="72"/>
    </row>
    <row r="93" spans="2:76" ht="18.75" x14ac:dyDescent="0.25">
      <c r="B93" s="8">
        <v>5.49</v>
      </c>
      <c r="C93" s="11">
        <v>125</v>
      </c>
      <c r="F93" s="13">
        <v>7.18</v>
      </c>
      <c r="G93" s="14">
        <v>145</v>
      </c>
      <c r="J93" s="16">
        <v>6.72</v>
      </c>
      <c r="K93" s="17">
        <v>146</v>
      </c>
      <c r="N93" s="19">
        <v>6.23</v>
      </c>
      <c r="O93" s="20">
        <v>160</v>
      </c>
      <c r="R93" s="21">
        <v>7.78</v>
      </c>
      <c r="S93" s="23">
        <v>175</v>
      </c>
      <c r="V93" s="25">
        <v>9.9700000000000006</v>
      </c>
      <c r="W93" s="26">
        <v>206</v>
      </c>
      <c r="Z93" s="27">
        <v>2.7</v>
      </c>
      <c r="AA93" s="28">
        <v>179</v>
      </c>
      <c r="AD93" s="30">
        <v>4.2699999999999996</v>
      </c>
      <c r="AE93" s="32">
        <v>182</v>
      </c>
      <c r="AH93" s="33">
        <v>10.9</v>
      </c>
      <c r="AI93" s="35">
        <v>228</v>
      </c>
      <c r="AL93" s="36">
        <v>8.6199999999999992</v>
      </c>
      <c r="AM93" s="37">
        <v>230</v>
      </c>
      <c r="AP93" s="40">
        <v>9.4499999999999993</v>
      </c>
      <c r="AQ93" s="41">
        <v>223</v>
      </c>
      <c r="AT93" s="44">
        <v>6.21</v>
      </c>
      <c r="AU93" s="45">
        <v>210</v>
      </c>
      <c r="AX93" s="47">
        <v>9.6</v>
      </c>
      <c r="AY93" s="48">
        <v>260</v>
      </c>
      <c r="BB93" s="51">
        <v>9.5399999999999991</v>
      </c>
      <c r="BC93" s="52">
        <v>235</v>
      </c>
      <c r="BF93" s="53">
        <v>14.9</v>
      </c>
      <c r="BG93" s="54">
        <v>253</v>
      </c>
      <c r="BJ93" s="57">
        <v>7.25</v>
      </c>
      <c r="BK93" s="58">
        <v>235</v>
      </c>
      <c r="BN93" s="61">
        <v>17.3</v>
      </c>
      <c r="BO93" s="62">
        <v>252</v>
      </c>
      <c r="BR93" s="66">
        <v>13.9</v>
      </c>
      <c r="BS93" s="67">
        <v>266</v>
      </c>
      <c r="BV93" s="70"/>
      <c r="BW93" s="71"/>
      <c r="BX93" s="72"/>
    </row>
    <row r="94" spans="2:76" ht="18.75" x14ac:dyDescent="0.25">
      <c r="B94" s="8">
        <v>5.49</v>
      </c>
      <c r="C94" s="11">
        <v>125</v>
      </c>
      <c r="F94" s="13">
        <v>7.18</v>
      </c>
      <c r="G94" s="14">
        <v>145</v>
      </c>
      <c r="J94" s="16">
        <v>6.72</v>
      </c>
      <c r="K94" s="17">
        <v>146</v>
      </c>
      <c r="N94" s="19">
        <v>6.38</v>
      </c>
      <c r="O94" s="20">
        <v>162</v>
      </c>
      <c r="R94" s="21">
        <v>8.06</v>
      </c>
      <c r="S94" s="23">
        <v>176</v>
      </c>
      <c r="V94" s="25">
        <v>10.4</v>
      </c>
      <c r="W94" s="26">
        <v>207</v>
      </c>
      <c r="Z94" s="27">
        <v>2.9</v>
      </c>
      <c r="AA94" s="28">
        <v>179</v>
      </c>
      <c r="AD94" s="30">
        <v>4.3600000000000003</v>
      </c>
      <c r="AE94" s="32">
        <v>184</v>
      </c>
      <c r="AH94" s="33">
        <v>11.4</v>
      </c>
      <c r="AI94" s="35">
        <v>230</v>
      </c>
      <c r="AL94" s="36">
        <v>9.2799999999999994</v>
      </c>
      <c r="AM94" s="37">
        <v>231</v>
      </c>
      <c r="AP94" s="40">
        <v>10.4</v>
      </c>
      <c r="AQ94" s="41">
        <v>226</v>
      </c>
      <c r="AT94" s="44">
        <v>6.21</v>
      </c>
      <c r="AU94" s="45">
        <v>210</v>
      </c>
      <c r="AX94" s="47">
        <v>10.1</v>
      </c>
      <c r="AY94" s="48">
        <v>260</v>
      </c>
      <c r="BB94" s="51">
        <v>9.5399999999999991</v>
      </c>
      <c r="BC94" s="52">
        <v>235</v>
      </c>
      <c r="BF94" s="53">
        <v>15.2</v>
      </c>
      <c r="BG94" s="54">
        <v>255</v>
      </c>
      <c r="BJ94" s="57">
        <v>7.14</v>
      </c>
      <c r="BK94" s="58">
        <v>234</v>
      </c>
      <c r="BN94" s="61">
        <v>19.100000000000001</v>
      </c>
      <c r="BO94" s="62">
        <v>254</v>
      </c>
      <c r="BR94" s="66">
        <v>14.1</v>
      </c>
      <c r="BS94" s="67">
        <v>267</v>
      </c>
      <c r="BV94" s="70"/>
      <c r="BW94" s="71"/>
      <c r="BX94" s="72"/>
    </row>
    <row r="95" spans="2:76" ht="18.75" x14ac:dyDescent="0.25">
      <c r="B95" s="8">
        <v>5.38</v>
      </c>
      <c r="C95" s="11">
        <v>124</v>
      </c>
      <c r="F95" s="13">
        <v>7.18</v>
      </c>
      <c r="G95" s="14">
        <v>145</v>
      </c>
      <c r="J95" s="16">
        <v>6.62</v>
      </c>
      <c r="K95" s="17">
        <v>145</v>
      </c>
      <c r="N95" s="19">
        <v>6.38</v>
      </c>
      <c r="O95" s="20">
        <v>162</v>
      </c>
      <c r="R95" s="21">
        <v>8.06</v>
      </c>
      <c r="S95" s="23">
        <v>176</v>
      </c>
      <c r="V95" s="25">
        <v>10.7</v>
      </c>
      <c r="W95" s="26">
        <v>208</v>
      </c>
      <c r="Z95" s="27">
        <v>3.14</v>
      </c>
      <c r="AA95" s="28">
        <v>180</v>
      </c>
      <c r="AD95" s="30">
        <v>4.58</v>
      </c>
      <c r="AE95" s="32">
        <v>184</v>
      </c>
      <c r="AH95" s="33">
        <v>12.4</v>
      </c>
      <c r="AI95" s="35">
        <v>233</v>
      </c>
      <c r="AL95" s="36">
        <v>9.1999999999999993</v>
      </c>
      <c r="AM95" s="37">
        <v>231</v>
      </c>
      <c r="AP95" s="40">
        <v>11.4</v>
      </c>
      <c r="AQ95" s="41">
        <v>228</v>
      </c>
      <c r="AT95" s="44">
        <v>6.1</v>
      </c>
      <c r="AU95" s="45">
        <v>209</v>
      </c>
      <c r="AX95" s="47">
        <v>10.1</v>
      </c>
      <c r="AY95" s="48">
        <v>260</v>
      </c>
      <c r="BB95" s="51">
        <v>9.36</v>
      </c>
      <c r="BC95" s="52">
        <v>234</v>
      </c>
      <c r="BF95" s="53">
        <v>15.2</v>
      </c>
      <c r="BG95" s="54">
        <v>255</v>
      </c>
      <c r="BJ95" s="57">
        <v>7.14</v>
      </c>
      <c r="BK95" s="58">
        <v>234</v>
      </c>
      <c r="BN95" s="61">
        <v>27</v>
      </c>
      <c r="BO95" s="62">
        <v>275</v>
      </c>
      <c r="BR95" s="66">
        <v>14.3</v>
      </c>
      <c r="BS95" s="67">
        <v>268</v>
      </c>
      <c r="BV95" s="70"/>
      <c r="BW95" s="71"/>
      <c r="BX95" s="72"/>
    </row>
    <row r="96" spans="2:76" ht="18.75" x14ac:dyDescent="0.25">
      <c r="B96" s="8">
        <v>5.38</v>
      </c>
      <c r="C96" s="11">
        <v>124</v>
      </c>
      <c r="F96" s="13">
        <v>7.05</v>
      </c>
      <c r="G96" s="14">
        <v>144</v>
      </c>
      <c r="J96" s="16">
        <v>6.62</v>
      </c>
      <c r="K96" s="17">
        <v>145</v>
      </c>
      <c r="N96" s="19">
        <v>6.56</v>
      </c>
      <c r="O96" s="20">
        <v>162</v>
      </c>
      <c r="R96" s="21">
        <v>8.06</v>
      </c>
      <c r="S96" s="23">
        <v>176</v>
      </c>
      <c r="V96" s="25">
        <v>11</v>
      </c>
      <c r="W96" s="26">
        <v>208</v>
      </c>
      <c r="Z96" s="96">
        <v>3.45</v>
      </c>
      <c r="AA96" s="95">
        <v>183</v>
      </c>
      <c r="AD96" s="30">
        <v>4.62</v>
      </c>
      <c r="AE96" s="32">
        <v>185</v>
      </c>
      <c r="AH96" s="33">
        <v>13</v>
      </c>
      <c r="AI96" s="35">
        <v>236</v>
      </c>
      <c r="AL96" s="36">
        <v>9.9700000000000006</v>
      </c>
      <c r="AM96" s="37">
        <v>231</v>
      </c>
      <c r="AP96" s="40">
        <v>13.7</v>
      </c>
      <c r="AQ96" s="41">
        <v>233</v>
      </c>
      <c r="AT96" s="44">
        <v>6.33</v>
      </c>
      <c r="AU96" s="45">
        <v>209</v>
      </c>
      <c r="AX96" s="47">
        <v>10.1</v>
      </c>
      <c r="AY96" s="48">
        <v>260</v>
      </c>
      <c r="BB96" s="51">
        <v>9.52</v>
      </c>
      <c r="BC96" s="52">
        <v>234</v>
      </c>
      <c r="BF96" s="53">
        <v>15.6</v>
      </c>
      <c r="BG96" s="54">
        <v>257</v>
      </c>
      <c r="BJ96" s="57">
        <v>7.48</v>
      </c>
      <c r="BK96" s="58">
        <v>234</v>
      </c>
      <c r="BN96" s="61">
        <v>36.5</v>
      </c>
      <c r="BO96" s="62">
        <v>295</v>
      </c>
      <c r="BR96" s="66">
        <v>14.3</v>
      </c>
      <c r="BS96" s="67">
        <v>268</v>
      </c>
      <c r="BV96" s="70"/>
      <c r="BW96" s="71"/>
      <c r="BX96" s="72"/>
    </row>
    <row r="97" spans="2:76" ht="18.75" x14ac:dyDescent="0.25">
      <c r="B97" s="8">
        <v>5.49</v>
      </c>
      <c r="C97" s="11">
        <v>125</v>
      </c>
      <c r="F97" s="13">
        <v>7.05</v>
      </c>
      <c r="G97" s="14">
        <v>144</v>
      </c>
      <c r="J97" s="16">
        <v>6.72</v>
      </c>
      <c r="K97" s="17">
        <v>146</v>
      </c>
      <c r="N97" s="19">
        <v>6.73</v>
      </c>
      <c r="O97" s="20">
        <v>162</v>
      </c>
      <c r="R97" s="21">
        <v>8.06</v>
      </c>
      <c r="S97" s="23">
        <v>176</v>
      </c>
      <c r="V97" s="25">
        <v>12.6</v>
      </c>
      <c r="W97" s="26">
        <v>208</v>
      </c>
      <c r="Z97" s="27">
        <v>4.13</v>
      </c>
      <c r="AA97" s="28">
        <v>184</v>
      </c>
      <c r="AD97" s="30">
        <v>4.84</v>
      </c>
      <c r="AE97" s="32">
        <v>185</v>
      </c>
      <c r="AH97" s="33">
        <v>13.7</v>
      </c>
      <c r="AI97" s="35">
        <v>239</v>
      </c>
      <c r="AL97" s="36">
        <v>10.3</v>
      </c>
      <c r="AM97" s="37">
        <v>232</v>
      </c>
      <c r="AP97" s="40">
        <v>20</v>
      </c>
      <c r="AQ97" s="41">
        <v>250</v>
      </c>
      <c r="AT97" s="44">
        <v>6.33</v>
      </c>
      <c r="AU97" s="45">
        <v>209</v>
      </c>
      <c r="AX97" s="47">
        <v>10.1</v>
      </c>
      <c r="AY97" s="48">
        <v>260</v>
      </c>
      <c r="BB97" s="51">
        <v>9.52</v>
      </c>
      <c r="BC97" s="52">
        <v>234</v>
      </c>
      <c r="BF97" s="53">
        <v>15.9</v>
      </c>
      <c r="BG97" s="54">
        <v>259</v>
      </c>
      <c r="BJ97" s="57">
        <v>7.48</v>
      </c>
      <c r="BK97" s="58">
        <v>234</v>
      </c>
      <c r="BN97" s="61">
        <v>53.7</v>
      </c>
      <c r="BO97" s="62">
        <v>327</v>
      </c>
      <c r="BR97" s="66">
        <v>15</v>
      </c>
      <c r="BS97" s="67">
        <v>269</v>
      </c>
      <c r="BV97" s="70"/>
      <c r="BW97" s="71"/>
      <c r="BX97" s="72"/>
    </row>
    <row r="98" spans="2:76" ht="18.75" x14ac:dyDescent="0.25">
      <c r="B98" s="8">
        <v>5.57</v>
      </c>
      <c r="C98" s="11">
        <v>126</v>
      </c>
      <c r="F98" s="13">
        <v>7.05</v>
      </c>
      <c r="G98" s="14">
        <v>144</v>
      </c>
      <c r="J98" s="16">
        <v>6.72</v>
      </c>
      <c r="K98" s="17">
        <v>146</v>
      </c>
      <c r="N98" s="19">
        <v>6.81</v>
      </c>
      <c r="O98" s="20">
        <v>163</v>
      </c>
      <c r="R98" s="21">
        <v>8.14</v>
      </c>
      <c r="S98" s="23">
        <v>177</v>
      </c>
      <c r="V98" s="96">
        <v>14.8</v>
      </c>
      <c r="W98" s="95">
        <v>208</v>
      </c>
      <c r="Z98" s="27">
        <v>4.66</v>
      </c>
      <c r="AA98" s="28">
        <v>186</v>
      </c>
      <c r="AD98" s="30">
        <v>4.88</v>
      </c>
      <c r="AE98" s="32">
        <v>186</v>
      </c>
      <c r="AH98" s="33">
        <v>14.3</v>
      </c>
      <c r="AI98" s="35">
        <v>241</v>
      </c>
      <c r="AL98" s="100">
        <v>10.6</v>
      </c>
      <c r="AM98" s="95">
        <v>233</v>
      </c>
      <c r="AP98" s="43">
        <v>28</v>
      </c>
      <c r="AQ98" s="41">
        <v>276</v>
      </c>
      <c r="AT98" s="44">
        <v>6.44</v>
      </c>
      <c r="AU98" s="45">
        <v>210</v>
      </c>
      <c r="AX98" s="50">
        <v>10.4</v>
      </c>
      <c r="AY98" s="48">
        <v>259</v>
      </c>
      <c r="BB98" s="51">
        <v>9.52</v>
      </c>
      <c r="BC98" s="52">
        <v>234</v>
      </c>
      <c r="BF98" s="56">
        <v>16.399999999999999</v>
      </c>
      <c r="BG98" s="54">
        <v>262</v>
      </c>
      <c r="BJ98" s="60">
        <v>7.94</v>
      </c>
      <c r="BK98" s="58">
        <v>235</v>
      </c>
      <c r="BN98" s="63">
        <v>73.099999999999994</v>
      </c>
      <c r="BO98" s="62">
        <v>355</v>
      </c>
      <c r="BR98" s="69">
        <v>15</v>
      </c>
      <c r="BS98" s="67">
        <v>269</v>
      </c>
      <c r="BV98" s="70"/>
      <c r="BW98" s="71"/>
      <c r="BX98" s="72"/>
    </row>
    <row r="99" spans="2:76" ht="18.75" x14ac:dyDescent="0.25">
      <c r="B99" s="8">
        <v>5.8</v>
      </c>
      <c r="C99" s="11">
        <v>128</v>
      </c>
      <c r="F99" s="13">
        <v>7.18</v>
      </c>
      <c r="G99" s="14">
        <v>145</v>
      </c>
      <c r="J99" s="16">
        <v>6.72</v>
      </c>
      <c r="K99" s="17">
        <v>146</v>
      </c>
      <c r="N99" s="19">
        <v>7.06</v>
      </c>
      <c r="O99" s="20">
        <v>164</v>
      </c>
      <c r="R99" s="21">
        <v>8.2200000000000006</v>
      </c>
      <c r="S99" s="23">
        <v>178</v>
      </c>
      <c r="V99" s="25">
        <v>16.7</v>
      </c>
      <c r="W99" s="26">
        <v>209</v>
      </c>
      <c r="Z99" s="27">
        <v>5.7</v>
      </c>
      <c r="AA99" s="28">
        <v>189</v>
      </c>
      <c r="AD99" s="30">
        <v>4.93</v>
      </c>
      <c r="AE99" s="32">
        <v>187</v>
      </c>
      <c r="AH99" s="33">
        <v>14.8</v>
      </c>
      <c r="AI99" s="35">
        <v>242</v>
      </c>
      <c r="AL99" s="36">
        <v>10.9</v>
      </c>
      <c r="AM99" s="37">
        <v>234</v>
      </c>
      <c r="AP99" s="40">
        <v>40.6</v>
      </c>
      <c r="AQ99" s="41">
        <v>309</v>
      </c>
      <c r="AT99" s="44">
        <v>6.44</v>
      </c>
      <c r="AU99" s="45">
        <v>210</v>
      </c>
      <c r="AX99" s="47">
        <v>10.4</v>
      </c>
      <c r="AY99" s="48">
        <v>259</v>
      </c>
      <c r="BB99" s="51">
        <v>9.52</v>
      </c>
      <c r="BC99" s="52">
        <v>234</v>
      </c>
      <c r="BF99" s="53">
        <v>16.8</v>
      </c>
      <c r="BG99" s="54">
        <v>264</v>
      </c>
      <c r="BJ99" s="57">
        <v>7.94</v>
      </c>
      <c r="BK99" s="58">
        <v>235</v>
      </c>
      <c r="BN99" s="61">
        <v>105</v>
      </c>
      <c r="BO99" s="62">
        <v>389</v>
      </c>
      <c r="BR99" s="66">
        <v>15</v>
      </c>
      <c r="BS99" s="67">
        <v>269</v>
      </c>
      <c r="BV99" s="70"/>
      <c r="BW99" s="71"/>
      <c r="BX99" s="72"/>
    </row>
    <row r="100" spans="2:76" ht="18.75" x14ac:dyDescent="0.25">
      <c r="B100" s="10">
        <v>5.8</v>
      </c>
      <c r="C100" s="11">
        <v>128</v>
      </c>
      <c r="F100" s="13">
        <v>7.28</v>
      </c>
      <c r="G100" s="14">
        <v>146</v>
      </c>
      <c r="J100" s="16">
        <v>7.1</v>
      </c>
      <c r="K100" s="17">
        <v>147</v>
      </c>
      <c r="N100" s="19">
        <v>7.41</v>
      </c>
      <c r="O100" s="20">
        <v>164</v>
      </c>
      <c r="R100" s="21">
        <v>8.2200000000000006</v>
      </c>
      <c r="S100" s="23">
        <v>178</v>
      </c>
      <c r="V100" s="25">
        <v>18.899999999999999</v>
      </c>
      <c r="W100" s="26">
        <v>209</v>
      </c>
      <c r="Z100" s="27">
        <v>7.27</v>
      </c>
      <c r="AA100" s="28">
        <v>192</v>
      </c>
      <c r="AD100" s="30">
        <v>5.15</v>
      </c>
      <c r="AE100" s="32">
        <v>187</v>
      </c>
      <c r="AH100" s="33">
        <v>15.8</v>
      </c>
      <c r="AI100" s="35">
        <v>244</v>
      </c>
      <c r="AL100" s="36">
        <v>11.7</v>
      </c>
      <c r="AM100" s="37">
        <v>236</v>
      </c>
      <c r="AP100" s="40">
        <v>56</v>
      </c>
      <c r="AQ100" s="41">
        <v>340</v>
      </c>
      <c r="AT100" s="44">
        <v>6.44</v>
      </c>
      <c r="AU100" s="45">
        <v>210</v>
      </c>
      <c r="AX100" s="47">
        <v>10.4</v>
      </c>
      <c r="AY100" s="48">
        <v>259</v>
      </c>
      <c r="BB100" s="51">
        <v>9.52</v>
      </c>
      <c r="BC100" s="52">
        <v>234</v>
      </c>
      <c r="BF100" s="53">
        <v>17.100000000000001</v>
      </c>
      <c r="BG100" s="54">
        <v>266</v>
      </c>
      <c r="BJ100" s="57">
        <v>8.2799999999999994</v>
      </c>
      <c r="BK100" s="58">
        <v>235</v>
      </c>
      <c r="BN100" s="61">
        <v>146</v>
      </c>
      <c r="BO100" s="62">
        <v>424</v>
      </c>
      <c r="BR100" s="66">
        <v>15.7</v>
      </c>
      <c r="BS100" s="67">
        <v>270</v>
      </c>
      <c r="BV100" s="70"/>
      <c r="BW100" s="71"/>
      <c r="BX100" s="72"/>
    </row>
    <row r="101" spans="2:76" ht="18.75" x14ac:dyDescent="0.25">
      <c r="B101" s="8">
        <v>6.24</v>
      </c>
      <c r="C101" s="11">
        <v>130</v>
      </c>
      <c r="F101" s="13">
        <v>7.49</v>
      </c>
      <c r="G101" s="14">
        <v>148</v>
      </c>
      <c r="J101" s="16">
        <v>7.49</v>
      </c>
      <c r="K101" s="17">
        <v>148</v>
      </c>
      <c r="N101" s="19">
        <v>7.88</v>
      </c>
      <c r="O101" s="20">
        <v>165</v>
      </c>
      <c r="R101" s="21">
        <v>8.32</v>
      </c>
      <c r="S101" s="23">
        <v>179</v>
      </c>
      <c r="V101" s="25">
        <v>21.9</v>
      </c>
      <c r="W101" s="26">
        <v>216</v>
      </c>
      <c r="Z101" s="27">
        <v>9.2200000000000006</v>
      </c>
      <c r="AA101" s="28">
        <v>198</v>
      </c>
      <c r="AD101" s="30">
        <v>5.42</v>
      </c>
      <c r="AE101" s="32">
        <v>188</v>
      </c>
      <c r="AH101" s="33">
        <v>17.600000000000001</v>
      </c>
      <c r="AI101" s="35">
        <v>246</v>
      </c>
      <c r="AL101" s="36">
        <v>12.2</v>
      </c>
      <c r="AM101" s="37">
        <v>240</v>
      </c>
      <c r="AP101" s="40">
        <v>74.2</v>
      </c>
      <c r="AQ101" s="41">
        <v>369</v>
      </c>
      <c r="AT101" s="44">
        <v>6.44</v>
      </c>
      <c r="AU101" s="45">
        <v>210</v>
      </c>
      <c r="AX101" s="47">
        <v>10.3</v>
      </c>
      <c r="AY101" s="48">
        <v>258</v>
      </c>
      <c r="BB101" s="51">
        <v>9.52</v>
      </c>
      <c r="BC101" s="52">
        <v>234</v>
      </c>
      <c r="BF101" s="53">
        <v>16.899999999999999</v>
      </c>
      <c r="BG101" s="54">
        <v>268</v>
      </c>
      <c r="BJ101" s="57">
        <v>8.16</v>
      </c>
      <c r="BK101" s="58">
        <v>234</v>
      </c>
      <c r="BN101" s="61">
        <v>188</v>
      </c>
      <c r="BO101" s="62">
        <v>450</v>
      </c>
      <c r="BR101" s="66">
        <v>15.8</v>
      </c>
      <c r="BS101" s="67">
        <v>271</v>
      </c>
      <c r="BV101" s="70"/>
      <c r="BW101" s="71"/>
      <c r="BX101" s="72"/>
    </row>
    <row r="102" spans="2:76" ht="18.75" x14ac:dyDescent="0.25">
      <c r="B102" s="8">
        <v>6.58</v>
      </c>
      <c r="C102" s="11">
        <v>133</v>
      </c>
      <c r="F102" s="13">
        <v>7.78</v>
      </c>
      <c r="G102" s="14">
        <v>148</v>
      </c>
      <c r="J102" s="16">
        <v>7.99</v>
      </c>
      <c r="K102" s="17">
        <v>150</v>
      </c>
      <c r="N102" s="19">
        <v>7.88</v>
      </c>
      <c r="O102" s="20">
        <v>165</v>
      </c>
      <c r="R102" s="21">
        <v>8.32</v>
      </c>
      <c r="S102" s="23">
        <v>179</v>
      </c>
      <c r="V102" s="25">
        <v>29.6</v>
      </c>
      <c r="W102" s="26">
        <v>239</v>
      </c>
      <c r="Z102" s="27">
        <v>12.8</v>
      </c>
      <c r="AA102" s="28">
        <v>214</v>
      </c>
      <c r="AD102" s="30">
        <v>5.47</v>
      </c>
      <c r="AE102" s="32">
        <v>189</v>
      </c>
      <c r="AH102" s="96">
        <v>18.600000000000001</v>
      </c>
      <c r="AI102" s="95">
        <v>248</v>
      </c>
      <c r="AL102" s="36">
        <v>14.6</v>
      </c>
      <c r="AM102" s="37">
        <v>244</v>
      </c>
      <c r="AP102" s="40">
        <v>94.2</v>
      </c>
      <c r="AQ102" s="41">
        <v>391</v>
      </c>
      <c r="AT102" s="44">
        <v>6.67</v>
      </c>
      <c r="AU102" s="45">
        <v>210</v>
      </c>
      <c r="AX102" s="47">
        <v>10.3</v>
      </c>
      <c r="AY102" s="48">
        <v>258</v>
      </c>
      <c r="BB102" s="51">
        <v>9.6999999999999993</v>
      </c>
      <c r="BC102" s="52">
        <v>235</v>
      </c>
      <c r="BF102" s="53">
        <v>17.100000000000001</v>
      </c>
      <c r="BG102" s="54">
        <v>269</v>
      </c>
      <c r="BJ102" s="57">
        <v>8.5</v>
      </c>
      <c r="BK102" s="58">
        <v>234</v>
      </c>
      <c r="BN102" s="61">
        <v>290</v>
      </c>
      <c r="BO102" s="62">
        <v>502</v>
      </c>
      <c r="BR102" s="66">
        <v>16.600000000000001</v>
      </c>
      <c r="BS102" s="67">
        <v>272</v>
      </c>
      <c r="BV102" s="70"/>
      <c r="BW102" s="71"/>
      <c r="BX102" s="72"/>
    </row>
    <row r="103" spans="2:76" ht="18.75" x14ac:dyDescent="0.25">
      <c r="B103" s="8">
        <v>7.41</v>
      </c>
      <c r="C103" s="11">
        <v>138</v>
      </c>
      <c r="F103" s="13">
        <v>7.78</v>
      </c>
      <c r="G103" s="14">
        <v>148</v>
      </c>
      <c r="J103" s="16">
        <v>8.2899999999999991</v>
      </c>
      <c r="K103" s="17">
        <v>150</v>
      </c>
      <c r="N103" s="96">
        <v>8.33</v>
      </c>
      <c r="O103" s="95">
        <v>166</v>
      </c>
      <c r="R103" s="21">
        <v>8.8000000000000007</v>
      </c>
      <c r="S103" s="23">
        <v>180</v>
      </c>
      <c r="V103" s="25">
        <v>38.6</v>
      </c>
      <c r="W103" s="26">
        <v>261</v>
      </c>
      <c r="Z103" s="27">
        <v>19.899999999999999</v>
      </c>
      <c r="AA103" s="28">
        <v>246</v>
      </c>
      <c r="AD103" s="30">
        <v>5.7</v>
      </c>
      <c r="AE103" s="32">
        <v>189</v>
      </c>
      <c r="AH103" s="33">
        <v>20.5</v>
      </c>
      <c r="AI103" s="35">
        <v>250</v>
      </c>
      <c r="AL103" s="36">
        <v>19.100000000000001</v>
      </c>
      <c r="AM103" s="37">
        <v>246</v>
      </c>
      <c r="AP103" s="40">
        <v>125</v>
      </c>
      <c r="AQ103" s="41">
        <v>419</v>
      </c>
      <c r="AT103" s="44">
        <v>6.79</v>
      </c>
      <c r="AU103" s="45">
        <v>211</v>
      </c>
      <c r="AX103" s="47">
        <v>10.3</v>
      </c>
      <c r="AY103" s="48">
        <v>257</v>
      </c>
      <c r="BB103" s="51">
        <v>9.6999999999999993</v>
      </c>
      <c r="BC103" s="52">
        <v>235</v>
      </c>
      <c r="BF103" s="53">
        <v>17.5</v>
      </c>
      <c r="BG103" s="54">
        <v>271</v>
      </c>
      <c r="BJ103" s="57">
        <v>8.6300000000000008</v>
      </c>
      <c r="BK103" s="58">
        <v>235</v>
      </c>
      <c r="BN103" s="61">
        <v>332</v>
      </c>
      <c r="BO103" s="62">
        <v>530</v>
      </c>
      <c r="BR103" s="66">
        <v>17.5</v>
      </c>
      <c r="BS103" s="67">
        <v>274</v>
      </c>
      <c r="BV103" s="70"/>
      <c r="BW103" s="71"/>
      <c r="BX103" s="72"/>
    </row>
    <row r="104" spans="2:76" ht="18.75" x14ac:dyDescent="0.25">
      <c r="B104" s="8">
        <v>8.15</v>
      </c>
      <c r="C104" s="11">
        <v>142</v>
      </c>
      <c r="F104" s="13">
        <v>7.99</v>
      </c>
      <c r="G104" s="14">
        <v>150</v>
      </c>
      <c r="J104" s="16">
        <v>9.42</v>
      </c>
      <c r="K104" s="17">
        <v>152</v>
      </c>
      <c r="N104" s="19">
        <v>8.69</v>
      </c>
      <c r="O104" s="20">
        <v>166</v>
      </c>
      <c r="R104" s="21">
        <v>8.8000000000000007</v>
      </c>
      <c r="S104" s="23">
        <v>180</v>
      </c>
      <c r="V104" s="25">
        <v>52.5</v>
      </c>
      <c r="W104" s="26">
        <v>287</v>
      </c>
      <c r="Z104" s="27">
        <v>31.6</v>
      </c>
      <c r="AA104" s="28">
        <v>282</v>
      </c>
      <c r="AD104" s="30">
        <v>5.93</v>
      </c>
      <c r="AE104" s="32">
        <v>189</v>
      </c>
      <c r="AH104" s="33">
        <v>21.5</v>
      </c>
      <c r="AI104" s="35">
        <v>251</v>
      </c>
      <c r="AL104" s="36">
        <v>26</v>
      </c>
      <c r="AM104" s="37">
        <v>249</v>
      </c>
      <c r="AP104" s="40">
        <v>167</v>
      </c>
      <c r="AQ104" s="41">
        <v>450</v>
      </c>
      <c r="AT104" s="44">
        <v>6.79</v>
      </c>
      <c r="AU104" s="45">
        <v>211</v>
      </c>
      <c r="AX104" s="47">
        <v>10</v>
      </c>
      <c r="AY104" s="48">
        <v>256</v>
      </c>
      <c r="BB104" s="51">
        <v>9.8800000000000008</v>
      </c>
      <c r="BC104" s="52">
        <v>236</v>
      </c>
      <c r="BF104" s="53">
        <v>17.600000000000001</v>
      </c>
      <c r="BG104" s="54">
        <v>272</v>
      </c>
      <c r="BJ104" s="57">
        <v>9.23</v>
      </c>
      <c r="BK104" s="58">
        <v>237</v>
      </c>
      <c r="BN104" s="61">
        <v>352</v>
      </c>
      <c r="BO104" s="62">
        <v>542</v>
      </c>
      <c r="BR104" s="66">
        <v>18.399999999999999</v>
      </c>
      <c r="BS104" s="67">
        <v>276</v>
      </c>
      <c r="BV104" s="70"/>
      <c r="BW104" s="71"/>
      <c r="BX104" s="72"/>
    </row>
    <row r="105" spans="2:76" ht="18.75" x14ac:dyDescent="0.25">
      <c r="B105" s="8">
        <v>9.8000000000000007</v>
      </c>
      <c r="C105" s="11">
        <v>146</v>
      </c>
      <c r="F105" s="13">
        <v>8.6199999999999992</v>
      </c>
      <c r="G105" s="14">
        <v>153</v>
      </c>
      <c r="J105" s="16">
        <v>10.9</v>
      </c>
      <c r="K105" s="17">
        <v>154</v>
      </c>
      <c r="N105" s="19">
        <v>9.6199999999999992</v>
      </c>
      <c r="O105" s="20">
        <v>168</v>
      </c>
      <c r="R105" s="21">
        <v>8.8800000000000008</v>
      </c>
      <c r="S105" s="23">
        <v>181</v>
      </c>
      <c r="V105" s="25">
        <v>72.599999999999994</v>
      </c>
      <c r="W105" s="26">
        <v>320</v>
      </c>
      <c r="Z105" s="27">
        <v>46.6</v>
      </c>
      <c r="AA105" s="28">
        <v>313</v>
      </c>
      <c r="AD105" s="96">
        <v>6.21</v>
      </c>
      <c r="AE105" s="95">
        <v>190</v>
      </c>
      <c r="AH105" s="33">
        <v>23.6</v>
      </c>
      <c r="AI105" s="35">
        <v>254</v>
      </c>
      <c r="AL105" s="36">
        <v>40.4</v>
      </c>
      <c r="AM105" s="37">
        <v>256</v>
      </c>
      <c r="AP105" s="40">
        <v>230</v>
      </c>
      <c r="AQ105" s="41">
        <v>489</v>
      </c>
      <c r="AT105" s="44">
        <v>6.9</v>
      </c>
      <c r="AU105" s="45">
        <v>212</v>
      </c>
      <c r="AX105" s="47">
        <v>10</v>
      </c>
      <c r="AY105" s="48">
        <v>256</v>
      </c>
      <c r="BB105" s="51">
        <v>9.8800000000000008</v>
      </c>
      <c r="BC105" s="52">
        <v>236</v>
      </c>
      <c r="BF105" s="53">
        <v>17.8</v>
      </c>
      <c r="BG105" s="54">
        <v>273</v>
      </c>
      <c r="BJ105" s="57">
        <v>9.99</v>
      </c>
      <c r="BK105" s="58">
        <v>240</v>
      </c>
      <c r="BN105" s="61">
        <v>366</v>
      </c>
      <c r="BO105" s="62">
        <v>554</v>
      </c>
      <c r="BR105" s="66">
        <v>19.2</v>
      </c>
      <c r="BS105" s="67">
        <v>277</v>
      </c>
      <c r="BV105" s="70"/>
      <c r="BW105" s="71"/>
      <c r="BX105" s="72"/>
    </row>
    <row r="106" spans="2:76" ht="18.75" x14ac:dyDescent="0.25">
      <c r="B106" s="8">
        <v>14.1</v>
      </c>
      <c r="C106" s="11">
        <v>166</v>
      </c>
      <c r="F106" s="13">
        <v>9.31</v>
      </c>
      <c r="G106" s="14">
        <v>156</v>
      </c>
      <c r="J106" s="16">
        <v>12.6</v>
      </c>
      <c r="K106" s="17">
        <v>155</v>
      </c>
      <c r="N106" s="19">
        <v>10.199999999999999</v>
      </c>
      <c r="O106" s="20">
        <v>170</v>
      </c>
      <c r="R106" s="21">
        <v>8.8800000000000008</v>
      </c>
      <c r="S106" s="23">
        <v>181</v>
      </c>
      <c r="V106" s="25">
        <v>99.6</v>
      </c>
      <c r="W106" s="26">
        <v>358</v>
      </c>
      <c r="Z106" s="27">
        <v>69.2</v>
      </c>
      <c r="AA106" s="28">
        <v>352</v>
      </c>
      <c r="AD106" s="30">
        <v>6.64</v>
      </c>
      <c r="AE106" s="32">
        <v>193</v>
      </c>
      <c r="AH106" s="33">
        <v>25.9</v>
      </c>
      <c r="AI106" s="35">
        <v>258</v>
      </c>
      <c r="AL106" s="36">
        <v>82.6</v>
      </c>
      <c r="AM106" s="37">
        <v>260</v>
      </c>
      <c r="AP106" s="40">
        <v>258</v>
      </c>
      <c r="AQ106" s="41">
        <v>510</v>
      </c>
      <c r="AT106" s="44">
        <v>7.63</v>
      </c>
      <c r="AU106" s="45">
        <v>214</v>
      </c>
      <c r="AX106" s="47">
        <v>10</v>
      </c>
      <c r="AY106" s="48">
        <v>256</v>
      </c>
      <c r="BB106" s="51">
        <v>10.1</v>
      </c>
      <c r="BC106" s="52">
        <v>237</v>
      </c>
      <c r="BF106" s="53">
        <v>18</v>
      </c>
      <c r="BG106" s="54">
        <v>274</v>
      </c>
      <c r="BJ106" s="57">
        <v>10.4</v>
      </c>
      <c r="BK106" s="58">
        <v>243</v>
      </c>
      <c r="BN106" s="61">
        <v>367</v>
      </c>
      <c r="BO106" s="62">
        <v>562</v>
      </c>
      <c r="BR106" s="66">
        <v>19.600000000000001</v>
      </c>
      <c r="BS106" s="67">
        <v>279</v>
      </c>
      <c r="BV106" s="70"/>
      <c r="BW106" s="71"/>
      <c r="BX106" s="72"/>
    </row>
    <row r="107" spans="2:76" ht="18.75" x14ac:dyDescent="0.25">
      <c r="B107" s="10">
        <v>20.2</v>
      </c>
      <c r="C107" s="11">
        <v>192</v>
      </c>
      <c r="F107" s="13">
        <v>10.1</v>
      </c>
      <c r="G107" s="14">
        <v>160</v>
      </c>
      <c r="J107" s="16">
        <v>14.4</v>
      </c>
      <c r="K107" s="17">
        <v>156</v>
      </c>
      <c r="N107" s="19">
        <v>11.7</v>
      </c>
      <c r="O107" s="20">
        <v>176</v>
      </c>
      <c r="R107" s="21">
        <v>8.8800000000000008</v>
      </c>
      <c r="S107" s="23">
        <v>181</v>
      </c>
      <c r="V107" s="25">
        <v>135</v>
      </c>
      <c r="W107" s="26">
        <v>404</v>
      </c>
      <c r="Z107" s="27">
        <v>92</v>
      </c>
      <c r="AA107" s="28">
        <v>378</v>
      </c>
      <c r="AD107" s="30">
        <v>7.02</v>
      </c>
      <c r="AE107" s="32">
        <v>195</v>
      </c>
      <c r="AH107" s="33">
        <v>30</v>
      </c>
      <c r="AI107" s="35">
        <v>268</v>
      </c>
      <c r="AL107" s="36">
        <v>153</v>
      </c>
      <c r="AM107" s="37">
        <v>264</v>
      </c>
      <c r="AP107" s="40">
        <v>281</v>
      </c>
      <c r="AQ107" s="41">
        <v>526</v>
      </c>
      <c r="AT107" s="99">
        <v>7.75</v>
      </c>
      <c r="AU107" s="95">
        <v>215</v>
      </c>
      <c r="AX107" s="47">
        <v>9.9</v>
      </c>
      <c r="AY107" s="48">
        <v>255</v>
      </c>
      <c r="BB107" s="51">
        <v>10.5</v>
      </c>
      <c r="BC107" s="52">
        <v>238</v>
      </c>
      <c r="BF107" s="53">
        <v>17.399999999999999</v>
      </c>
      <c r="BG107" s="54">
        <v>274</v>
      </c>
      <c r="BJ107" s="57">
        <v>11.3</v>
      </c>
      <c r="BK107" s="58">
        <v>247</v>
      </c>
      <c r="BN107" s="61">
        <v>349</v>
      </c>
      <c r="BO107" s="62">
        <v>561</v>
      </c>
      <c r="BR107" s="66">
        <v>20.8</v>
      </c>
      <c r="BS107" s="67">
        <v>282</v>
      </c>
      <c r="BV107" s="70"/>
      <c r="BW107" s="71"/>
      <c r="BX107" s="72"/>
    </row>
    <row r="108" spans="2:76" ht="18.75" x14ac:dyDescent="0.25">
      <c r="B108" s="8">
        <v>26.9</v>
      </c>
      <c r="C108" s="11">
        <v>210</v>
      </c>
      <c r="F108" s="13">
        <v>11</v>
      </c>
      <c r="G108" s="14">
        <v>162</v>
      </c>
      <c r="J108" s="16">
        <v>16.600000000000001</v>
      </c>
      <c r="K108" s="17">
        <v>159</v>
      </c>
      <c r="N108" s="19">
        <v>13.6</v>
      </c>
      <c r="O108" s="20">
        <v>188</v>
      </c>
      <c r="R108" s="21">
        <v>8.8800000000000008</v>
      </c>
      <c r="S108" s="23">
        <v>181</v>
      </c>
      <c r="V108" s="25">
        <v>182</v>
      </c>
      <c r="W108" s="26">
        <v>456</v>
      </c>
      <c r="Z108" s="27">
        <v>124</v>
      </c>
      <c r="AA108" s="28">
        <v>415</v>
      </c>
      <c r="AD108" s="30">
        <v>7.4</v>
      </c>
      <c r="AE108" s="32">
        <v>197</v>
      </c>
      <c r="AH108" s="33">
        <v>35.700000000000003</v>
      </c>
      <c r="AI108" s="35">
        <v>279</v>
      </c>
      <c r="AL108" s="36">
        <v>286</v>
      </c>
      <c r="AM108" s="37">
        <v>265</v>
      </c>
      <c r="AP108" s="40">
        <v>291</v>
      </c>
      <c r="AQ108" s="41">
        <v>533</v>
      </c>
      <c r="AT108" s="44">
        <v>8.3800000000000008</v>
      </c>
      <c r="AU108" s="45">
        <v>216</v>
      </c>
      <c r="AX108" s="47">
        <v>9.9</v>
      </c>
      <c r="AY108" s="48">
        <v>255</v>
      </c>
      <c r="BB108" s="51">
        <v>10.9</v>
      </c>
      <c r="BC108" s="52">
        <v>240</v>
      </c>
      <c r="BF108" s="53">
        <v>17.600000000000001</v>
      </c>
      <c r="BG108" s="54">
        <v>275</v>
      </c>
      <c r="BJ108" s="57">
        <v>12.5</v>
      </c>
      <c r="BK108" s="58">
        <v>252</v>
      </c>
      <c r="BN108" s="61">
        <v>323</v>
      </c>
      <c r="BO108" s="62">
        <v>554</v>
      </c>
      <c r="BR108" s="66">
        <v>22.1</v>
      </c>
      <c r="BS108" s="67">
        <v>285</v>
      </c>
      <c r="BV108" s="70"/>
      <c r="BW108" s="71"/>
      <c r="BX108" s="72"/>
    </row>
    <row r="109" spans="2:76" ht="18.75" x14ac:dyDescent="0.25">
      <c r="B109" s="8">
        <v>31.4</v>
      </c>
      <c r="C109" s="11">
        <v>216</v>
      </c>
      <c r="F109" s="13">
        <v>11.6</v>
      </c>
      <c r="G109" s="14">
        <v>164</v>
      </c>
      <c r="J109" s="96">
        <v>19.899999999999999</v>
      </c>
      <c r="K109" s="95">
        <v>166</v>
      </c>
      <c r="N109" s="19">
        <v>19.600000000000001</v>
      </c>
      <c r="O109" s="20">
        <v>216</v>
      </c>
      <c r="R109" s="96">
        <v>8.9600000000000009</v>
      </c>
      <c r="S109" s="95">
        <v>182</v>
      </c>
      <c r="V109" s="25">
        <v>243</v>
      </c>
      <c r="W109" s="26">
        <v>508</v>
      </c>
      <c r="Z109" s="27">
        <v>180</v>
      </c>
      <c r="AA109" s="28">
        <v>464</v>
      </c>
      <c r="AD109" s="102">
        <v>8.9600000000000009</v>
      </c>
      <c r="AE109" s="103">
        <v>201</v>
      </c>
      <c r="AH109" s="33">
        <v>40.700000000000003</v>
      </c>
      <c r="AI109" s="35">
        <v>289</v>
      </c>
      <c r="AL109" s="36">
        <v>345</v>
      </c>
      <c r="AM109" s="37">
        <v>266</v>
      </c>
      <c r="AP109" s="40">
        <v>294</v>
      </c>
      <c r="AQ109" s="41">
        <v>535</v>
      </c>
      <c r="AT109" s="44">
        <v>8.91</v>
      </c>
      <c r="AU109" s="45">
        <v>218</v>
      </c>
      <c r="AX109" s="47">
        <v>9.9</v>
      </c>
      <c r="AY109" s="48">
        <v>255</v>
      </c>
      <c r="BB109" s="99">
        <v>11.5</v>
      </c>
      <c r="BC109" s="95">
        <v>242</v>
      </c>
      <c r="BF109" s="53">
        <v>17.600000000000001</v>
      </c>
      <c r="BG109" s="54">
        <v>275</v>
      </c>
      <c r="BJ109" s="99">
        <v>14</v>
      </c>
      <c r="BK109" s="95">
        <v>258</v>
      </c>
      <c r="BN109" s="61">
        <v>286</v>
      </c>
      <c r="BO109" s="62">
        <v>535</v>
      </c>
      <c r="BR109" s="66">
        <v>23.5</v>
      </c>
      <c r="BS109" s="67">
        <v>289</v>
      </c>
      <c r="BV109" s="70"/>
      <c r="BW109" s="71"/>
      <c r="BX109" s="72"/>
    </row>
    <row r="110" spans="2:76" ht="18.75" x14ac:dyDescent="0.25">
      <c r="B110" s="8">
        <v>29.5</v>
      </c>
      <c r="C110" s="11">
        <v>212</v>
      </c>
      <c r="F110" s="13">
        <v>12</v>
      </c>
      <c r="G110" s="14">
        <v>164</v>
      </c>
      <c r="J110" s="16">
        <v>23.2</v>
      </c>
      <c r="K110" s="17">
        <v>172</v>
      </c>
      <c r="N110" s="102">
        <v>30.6</v>
      </c>
      <c r="O110" s="103">
        <v>260</v>
      </c>
      <c r="R110" s="21">
        <v>9.59</v>
      </c>
      <c r="S110" s="23">
        <v>184</v>
      </c>
      <c r="V110" s="25">
        <v>355</v>
      </c>
      <c r="W110" s="26">
        <v>552</v>
      </c>
      <c r="Z110" s="27">
        <v>206</v>
      </c>
      <c r="AA110" s="28">
        <v>447</v>
      </c>
      <c r="AD110" s="30">
        <v>11.7</v>
      </c>
      <c r="AE110" s="32">
        <v>214</v>
      </c>
      <c r="AH110" s="33">
        <v>48.4</v>
      </c>
      <c r="AI110" s="35">
        <v>303</v>
      </c>
      <c r="AL110" s="36">
        <v>387</v>
      </c>
      <c r="AM110" s="37">
        <v>266</v>
      </c>
      <c r="AP110" s="40">
        <v>286</v>
      </c>
      <c r="AQ110" s="41">
        <v>530</v>
      </c>
      <c r="AT110" s="44">
        <v>10.199999999999999</v>
      </c>
      <c r="AU110" s="45">
        <v>221</v>
      </c>
      <c r="AX110" s="47">
        <v>9.9</v>
      </c>
      <c r="AY110" s="48">
        <v>255</v>
      </c>
      <c r="BB110" s="51">
        <v>12</v>
      </c>
      <c r="BC110" s="52">
        <v>244</v>
      </c>
      <c r="BF110" s="53">
        <v>17.7</v>
      </c>
      <c r="BG110" s="54">
        <v>276</v>
      </c>
      <c r="BJ110" s="57">
        <v>15.8</v>
      </c>
      <c r="BK110" s="58">
        <v>265</v>
      </c>
      <c r="BN110" s="61">
        <v>272</v>
      </c>
      <c r="BO110" s="62">
        <v>526</v>
      </c>
      <c r="BR110" s="66">
        <v>24.9</v>
      </c>
      <c r="BS110" s="67">
        <v>292</v>
      </c>
      <c r="BV110" s="70"/>
      <c r="BW110" s="71"/>
      <c r="BX110" s="72"/>
    </row>
    <row r="111" spans="2:76" ht="18.75" x14ac:dyDescent="0.25">
      <c r="B111" s="8">
        <v>27.1</v>
      </c>
      <c r="C111" s="11">
        <v>204</v>
      </c>
      <c r="F111" s="13">
        <v>13.2</v>
      </c>
      <c r="G111" s="14">
        <v>167</v>
      </c>
      <c r="J111" s="16">
        <v>28.3</v>
      </c>
      <c r="K111" s="17">
        <v>184</v>
      </c>
      <c r="N111" s="19">
        <v>52.9</v>
      </c>
      <c r="O111" s="20">
        <v>313</v>
      </c>
      <c r="R111" s="21">
        <v>10.3</v>
      </c>
      <c r="S111" s="23">
        <v>187</v>
      </c>
      <c r="V111" s="25">
        <v>384</v>
      </c>
      <c r="W111" s="26">
        <v>575</v>
      </c>
      <c r="Z111" s="27">
        <v>185</v>
      </c>
      <c r="AA111" s="28">
        <v>422</v>
      </c>
      <c r="AD111" s="30">
        <v>20.2</v>
      </c>
      <c r="AE111" s="32">
        <v>248</v>
      </c>
      <c r="AH111" s="33">
        <v>61.2</v>
      </c>
      <c r="AI111" s="35">
        <v>324</v>
      </c>
      <c r="AL111" s="36">
        <v>463</v>
      </c>
      <c r="AM111" s="37">
        <v>265</v>
      </c>
      <c r="AP111" s="40">
        <v>272</v>
      </c>
      <c r="AQ111" s="41">
        <v>520</v>
      </c>
      <c r="AT111" s="44">
        <v>12.9</v>
      </c>
      <c r="AU111" s="45">
        <v>226</v>
      </c>
      <c r="AX111" s="47">
        <v>10</v>
      </c>
      <c r="AY111" s="48">
        <v>256</v>
      </c>
      <c r="BB111" s="51">
        <v>13.2</v>
      </c>
      <c r="BC111" s="52">
        <v>248</v>
      </c>
      <c r="BF111" s="53">
        <v>17.3</v>
      </c>
      <c r="BG111" s="54">
        <v>277</v>
      </c>
      <c r="BJ111" s="57">
        <v>22.7</v>
      </c>
      <c r="BK111" s="58">
        <v>291</v>
      </c>
      <c r="BN111" s="61">
        <v>249</v>
      </c>
      <c r="BO111" s="62">
        <v>511</v>
      </c>
      <c r="BR111" s="66">
        <v>26.2</v>
      </c>
      <c r="BS111" s="67">
        <v>295</v>
      </c>
      <c r="BV111" s="70"/>
      <c r="BW111" s="71"/>
      <c r="BX111" s="72"/>
    </row>
    <row r="112" spans="2:76" ht="18.75" x14ac:dyDescent="0.25">
      <c r="B112" s="8">
        <v>24.3</v>
      </c>
      <c r="C112" s="11">
        <v>196</v>
      </c>
      <c r="F112" s="13">
        <v>14.3</v>
      </c>
      <c r="G112" s="14">
        <v>172</v>
      </c>
      <c r="J112" s="16">
        <v>34.5</v>
      </c>
      <c r="K112" s="17">
        <v>197</v>
      </c>
      <c r="N112" s="19">
        <v>84.5</v>
      </c>
      <c r="O112" s="20">
        <v>361</v>
      </c>
      <c r="R112" s="21">
        <v>11.3</v>
      </c>
      <c r="S112" s="23">
        <v>192</v>
      </c>
      <c r="V112" s="25">
        <v>417</v>
      </c>
      <c r="W112" s="26">
        <v>598</v>
      </c>
      <c r="Z112" s="27">
        <v>226</v>
      </c>
      <c r="AA112" s="28">
        <v>423</v>
      </c>
      <c r="AD112" s="30">
        <v>44.8</v>
      </c>
      <c r="AE112" s="32">
        <v>300</v>
      </c>
      <c r="AH112" s="33">
        <v>80.5</v>
      </c>
      <c r="AI112" s="35">
        <v>352</v>
      </c>
      <c r="AL112" s="36">
        <v>499</v>
      </c>
      <c r="AM112" s="37">
        <v>268</v>
      </c>
      <c r="AP112" s="40">
        <v>252</v>
      </c>
      <c r="AQ112" s="41">
        <v>506</v>
      </c>
      <c r="AT112" s="44">
        <v>17.3</v>
      </c>
      <c r="AU112" s="45">
        <v>238</v>
      </c>
      <c r="AX112" s="47">
        <v>10</v>
      </c>
      <c r="AY112" s="48">
        <v>256</v>
      </c>
      <c r="BB112" s="51">
        <v>14.7</v>
      </c>
      <c r="BC112" s="52">
        <v>252</v>
      </c>
      <c r="BF112" s="53">
        <v>17.2</v>
      </c>
      <c r="BG112" s="54">
        <v>276</v>
      </c>
      <c r="BJ112" s="57">
        <v>29.3</v>
      </c>
      <c r="BK112" s="58">
        <v>309</v>
      </c>
      <c r="BN112" s="61">
        <v>210</v>
      </c>
      <c r="BO112" s="62">
        <v>484</v>
      </c>
      <c r="BR112" s="66">
        <v>28.1</v>
      </c>
      <c r="BS112" s="67">
        <v>300</v>
      </c>
      <c r="BV112" s="70"/>
      <c r="BW112" s="71"/>
      <c r="BX112" s="72"/>
    </row>
    <row r="113" spans="2:76" ht="18.75" x14ac:dyDescent="0.25">
      <c r="B113" s="94">
        <v>22.9</v>
      </c>
      <c r="C113" s="95">
        <v>194</v>
      </c>
      <c r="F113" s="96">
        <v>16.600000000000001</v>
      </c>
      <c r="G113" s="95">
        <v>178</v>
      </c>
      <c r="J113" s="16">
        <v>42.1</v>
      </c>
      <c r="K113" s="17">
        <v>210</v>
      </c>
      <c r="N113" s="19">
        <v>133</v>
      </c>
      <c r="O113" s="20">
        <v>432</v>
      </c>
      <c r="R113" s="21">
        <v>12.7</v>
      </c>
      <c r="S113" s="23">
        <v>200</v>
      </c>
      <c r="V113" s="25">
        <v>459</v>
      </c>
      <c r="W113" s="26">
        <v>625</v>
      </c>
      <c r="Z113" s="27">
        <v>229</v>
      </c>
      <c r="AA113" s="28">
        <v>427</v>
      </c>
      <c r="AD113" s="30">
        <v>83.1</v>
      </c>
      <c r="AE113" s="32">
        <v>354</v>
      </c>
      <c r="AH113" s="33">
        <v>106</v>
      </c>
      <c r="AI113" s="35">
        <v>384</v>
      </c>
      <c r="AL113" s="36">
        <v>510</v>
      </c>
      <c r="AM113" s="37">
        <v>274</v>
      </c>
      <c r="AP113" s="40">
        <v>227</v>
      </c>
      <c r="AQ113" s="41">
        <v>487</v>
      </c>
      <c r="AT113" s="44">
        <v>22.9</v>
      </c>
      <c r="AU113" s="45">
        <v>252</v>
      </c>
      <c r="AX113" s="47">
        <v>10</v>
      </c>
      <c r="AY113" s="48">
        <v>256</v>
      </c>
      <c r="BB113" s="51">
        <v>19.100000000000001</v>
      </c>
      <c r="BC113" s="52">
        <v>266</v>
      </c>
      <c r="BF113" s="53">
        <v>17.5</v>
      </c>
      <c r="BG113" s="54">
        <v>278</v>
      </c>
      <c r="BJ113" s="104">
        <v>36.700000000000003</v>
      </c>
      <c r="BK113" s="103">
        <v>330</v>
      </c>
      <c r="BN113" s="61">
        <v>170</v>
      </c>
      <c r="BO113" s="62">
        <v>455</v>
      </c>
      <c r="BR113" s="66">
        <v>29.5</v>
      </c>
      <c r="BS113" s="67">
        <v>303</v>
      </c>
      <c r="BV113" s="70"/>
      <c r="BW113" s="71"/>
      <c r="BX113" s="72"/>
    </row>
    <row r="114" spans="2:76" ht="18.75" x14ac:dyDescent="0.25">
      <c r="B114" s="8">
        <v>24.6</v>
      </c>
      <c r="C114" s="11">
        <v>201</v>
      </c>
      <c r="F114" s="13">
        <v>18.600000000000001</v>
      </c>
      <c r="G114" s="14">
        <v>186</v>
      </c>
      <c r="J114" s="16">
        <v>57.7</v>
      </c>
      <c r="K114" s="17">
        <v>239</v>
      </c>
      <c r="N114" s="19">
        <v>206</v>
      </c>
      <c r="O114" s="20">
        <v>503</v>
      </c>
      <c r="R114" s="21">
        <v>17.399999999999999</v>
      </c>
      <c r="S114" s="23">
        <v>217</v>
      </c>
      <c r="V114" s="25">
        <v>490</v>
      </c>
      <c r="W114" s="26">
        <v>645</v>
      </c>
      <c r="Z114" s="27">
        <v>234</v>
      </c>
      <c r="AA114" s="28">
        <v>432</v>
      </c>
      <c r="AD114" s="30">
        <v>127</v>
      </c>
      <c r="AE114" s="32">
        <v>401</v>
      </c>
      <c r="AH114" s="33">
        <v>135</v>
      </c>
      <c r="AI114" s="35">
        <v>415</v>
      </c>
      <c r="AL114" s="36">
        <v>366</v>
      </c>
      <c r="AM114" s="37">
        <v>283</v>
      </c>
      <c r="AP114" s="40">
        <v>193</v>
      </c>
      <c r="AQ114" s="41">
        <v>458</v>
      </c>
      <c r="AT114" s="44">
        <v>32</v>
      </c>
      <c r="AU114" s="45">
        <v>269</v>
      </c>
      <c r="AX114" s="47">
        <v>10</v>
      </c>
      <c r="AY114" s="48">
        <v>256</v>
      </c>
      <c r="BB114" s="51">
        <v>28.2</v>
      </c>
      <c r="BC114" s="52">
        <v>296</v>
      </c>
      <c r="BF114" s="53">
        <v>17.100000000000001</v>
      </c>
      <c r="BG114" s="54">
        <v>279</v>
      </c>
      <c r="BJ114" s="57">
        <v>48</v>
      </c>
      <c r="BK114" s="58">
        <v>358</v>
      </c>
      <c r="BN114" s="61">
        <v>148</v>
      </c>
      <c r="BO114" s="62">
        <v>436</v>
      </c>
      <c r="BR114" s="66">
        <v>33.5</v>
      </c>
      <c r="BS114" s="67">
        <v>306</v>
      </c>
      <c r="BV114" s="70"/>
      <c r="BW114" s="71"/>
      <c r="BX114" s="72"/>
    </row>
    <row r="115" spans="2:76" ht="18.75" x14ac:dyDescent="0.25">
      <c r="B115" s="8">
        <v>29.1</v>
      </c>
      <c r="C115" s="11">
        <v>216</v>
      </c>
      <c r="F115" s="13">
        <v>22.3</v>
      </c>
      <c r="G115" s="14">
        <v>200</v>
      </c>
      <c r="J115" s="16">
        <v>74.8</v>
      </c>
      <c r="K115" s="17">
        <v>264</v>
      </c>
      <c r="N115" s="19">
        <v>326</v>
      </c>
      <c r="O115" s="20">
        <v>526</v>
      </c>
      <c r="R115" s="21">
        <v>23.2</v>
      </c>
      <c r="S115" s="23">
        <v>243</v>
      </c>
      <c r="V115" s="25">
        <v>518</v>
      </c>
      <c r="W115" s="26">
        <v>662</v>
      </c>
      <c r="Z115" s="27">
        <v>192</v>
      </c>
      <c r="AA115" s="28">
        <v>430</v>
      </c>
      <c r="AD115" s="30">
        <v>202</v>
      </c>
      <c r="AE115" s="32">
        <v>473</v>
      </c>
      <c r="AH115" s="33">
        <v>169</v>
      </c>
      <c r="AI115" s="35">
        <v>444</v>
      </c>
      <c r="AL115" s="36">
        <v>338</v>
      </c>
      <c r="AM115" s="37">
        <v>298</v>
      </c>
      <c r="AP115" s="40">
        <v>155</v>
      </c>
      <c r="AQ115" s="41">
        <v>423</v>
      </c>
      <c r="AT115" s="44">
        <v>44.2</v>
      </c>
      <c r="AU115" s="45">
        <v>290</v>
      </c>
      <c r="AX115" s="47">
        <v>10</v>
      </c>
      <c r="AY115" s="48">
        <v>256</v>
      </c>
      <c r="BB115" s="51">
        <v>46.1</v>
      </c>
      <c r="BC115" s="52">
        <v>341</v>
      </c>
      <c r="BF115" s="53">
        <v>17.399999999999999</v>
      </c>
      <c r="BG115" s="54">
        <v>281</v>
      </c>
      <c r="BJ115" s="57">
        <v>69.3</v>
      </c>
      <c r="BK115" s="58">
        <v>393</v>
      </c>
      <c r="BN115" s="61">
        <v>140</v>
      </c>
      <c r="BO115" s="62">
        <v>428</v>
      </c>
      <c r="BR115" s="99">
        <v>37.4</v>
      </c>
      <c r="BS115" s="95">
        <v>313</v>
      </c>
      <c r="BV115" s="70"/>
      <c r="BW115" s="71"/>
      <c r="BX115" s="72"/>
    </row>
    <row r="116" spans="2:76" ht="18.75" x14ac:dyDescent="0.25">
      <c r="B116" s="8">
        <v>36</v>
      </c>
      <c r="C116" s="11">
        <v>236</v>
      </c>
      <c r="F116" s="13">
        <v>30.7</v>
      </c>
      <c r="G116" s="14">
        <v>227</v>
      </c>
      <c r="J116" s="16">
        <v>94.3</v>
      </c>
      <c r="K116" s="17">
        <v>288</v>
      </c>
      <c r="N116" s="19">
        <v>364</v>
      </c>
      <c r="O116" s="20">
        <v>559</v>
      </c>
      <c r="R116" s="21">
        <v>33.200000000000003</v>
      </c>
      <c r="S116" s="23">
        <v>277</v>
      </c>
      <c r="V116" s="25">
        <v>526</v>
      </c>
      <c r="W116" s="26">
        <v>667</v>
      </c>
      <c r="Z116" s="27">
        <v>178</v>
      </c>
      <c r="AA116" s="28">
        <v>414</v>
      </c>
      <c r="AD116" s="30">
        <v>263</v>
      </c>
      <c r="AE116" s="32">
        <v>502</v>
      </c>
      <c r="AH116" s="33">
        <v>223</v>
      </c>
      <c r="AI116" s="35">
        <v>482</v>
      </c>
      <c r="AL116" s="36">
        <v>302</v>
      </c>
      <c r="AM116" s="37">
        <v>320</v>
      </c>
      <c r="AP116" s="40">
        <v>117</v>
      </c>
      <c r="AQ116" s="41">
        <v>383</v>
      </c>
      <c r="AT116" s="44">
        <v>61.1</v>
      </c>
      <c r="AU116" s="45">
        <v>314</v>
      </c>
      <c r="AX116" s="47">
        <v>9.9</v>
      </c>
      <c r="AY116" s="48">
        <v>255</v>
      </c>
      <c r="BB116" s="51">
        <v>80</v>
      </c>
      <c r="BC116" s="52">
        <v>395</v>
      </c>
      <c r="BF116" s="53">
        <v>18.399999999999999</v>
      </c>
      <c r="BG116" s="54">
        <v>284</v>
      </c>
      <c r="BJ116" s="57">
        <v>98.5</v>
      </c>
      <c r="BK116" s="58">
        <v>431</v>
      </c>
      <c r="BN116" s="99">
        <v>136</v>
      </c>
      <c r="BO116" s="95">
        <v>424</v>
      </c>
      <c r="BR116" s="66">
        <v>34.9</v>
      </c>
      <c r="BS116" s="67">
        <v>323</v>
      </c>
      <c r="BV116" s="70"/>
      <c r="BW116" s="71"/>
      <c r="BX116" s="72"/>
    </row>
    <row r="117" spans="2:76" ht="18.75" x14ac:dyDescent="0.25">
      <c r="B117" s="8">
        <v>44.1</v>
      </c>
      <c r="C117" s="11">
        <v>257</v>
      </c>
      <c r="F117" s="13">
        <v>44.5</v>
      </c>
      <c r="G117" s="14">
        <v>263</v>
      </c>
      <c r="J117" s="16">
        <v>124</v>
      </c>
      <c r="K117" s="17">
        <v>320</v>
      </c>
      <c r="N117" s="19">
        <v>387</v>
      </c>
      <c r="O117" s="20">
        <v>578</v>
      </c>
      <c r="R117" s="102">
        <v>43.7</v>
      </c>
      <c r="S117" s="103">
        <v>304</v>
      </c>
      <c r="V117" s="25">
        <v>526</v>
      </c>
      <c r="W117" s="26">
        <v>667</v>
      </c>
      <c r="Z117" s="27">
        <v>160</v>
      </c>
      <c r="AA117" s="28">
        <v>393</v>
      </c>
      <c r="AD117" s="30">
        <v>329</v>
      </c>
      <c r="AE117" s="32">
        <v>520</v>
      </c>
      <c r="AH117" s="33">
        <v>329</v>
      </c>
      <c r="AI117" s="35">
        <v>555</v>
      </c>
      <c r="AL117" s="36">
        <v>273</v>
      </c>
      <c r="AM117" s="37">
        <v>360</v>
      </c>
      <c r="AP117" s="40">
        <v>94.2</v>
      </c>
      <c r="AQ117" s="41">
        <v>352</v>
      </c>
      <c r="AT117" s="44">
        <v>81.599999999999994</v>
      </c>
      <c r="AU117" s="45">
        <v>338</v>
      </c>
      <c r="AX117" s="47">
        <v>10.8</v>
      </c>
      <c r="AY117" s="48">
        <v>255</v>
      </c>
      <c r="BB117" s="51">
        <v>132</v>
      </c>
      <c r="BC117" s="52">
        <v>448</v>
      </c>
      <c r="BF117" s="53">
        <v>20.399999999999999</v>
      </c>
      <c r="BG117" s="54">
        <v>289</v>
      </c>
      <c r="BJ117" s="57">
        <v>148</v>
      </c>
      <c r="BK117" s="58">
        <v>470</v>
      </c>
      <c r="BN117" s="61">
        <v>156</v>
      </c>
      <c r="BO117" s="62">
        <v>430</v>
      </c>
      <c r="BR117" s="66">
        <v>39.1</v>
      </c>
      <c r="BS117" s="67">
        <v>323</v>
      </c>
      <c r="BV117" s="70"/>
      <c r="BW117" s="71"/>
      <c r="BX117" s="72"/>
    </row>
    <row r="118" spans="2:76" ht="18.75" x14ac:dyDescent="0.25">
      <c r="B118" s="8">
        <v>52.5</v>
      </c>
      <c r="C118" s="11">
        <v>274</v>
      </c>
      <c r="F118" s="13">
        <v>73.2</v>
      </c>
      <c r="G118" s="14">
        <v>308</v>
      </c>
      <c r="J118" s="16">
        <v>149</v>
      </c>
      <c r="K118" s="17">
        <v>339</v>
      </c>
      <c r="N118" s="19">
        <v>405</v>
      </c>
      <c r="O118" s="20">
        <v>590</v>
      </c>
      <c r="R118" s="21">
        <v>56</v>
      </c>
      <c r="S118" s="23">
        <v>329</v>
      </c>
      <c r="V118" s="25">
        <v>472</v>
      </c>
      <c r="W118" s="26">
        <v>661</v>
      </c>
      <c r="Z118" s="27">
        <v>134</v>
      </c>
      <c r="AA118" s="28">
        <v>358</v>
      </c>
      <c r="AD118" s="30">
        <v>353</v>
      </c>
      <c r="AE118" s="32">
        <v>538</v>
      </c>
      <c r="AH118" s="33">
        <v>416</v>
      </c>
      <c r="AI118" s="35">
        <v>563</v>
      </c>
      <c r="AL118" s="36">
        <v>254</v>
      </c>
      <c r="AM118" s="37">
        <v>403</v>
      </c>
      <c r="AP118" s="40">
        <v>76.599999999999994</v>
      </c>
      <c r="AQ118" s="41">
        <v>324</v>
      </c>
      <c r="AT118" s="44">
        <v>102</v>
      </c>
      <c r="AU118" s="45">
        <v>359</v>
      </c>
      <c r="AX118" s="47">
        <v>11.7</v>
      </c>
      <c r="AY118" s="48">
        <v>255</v>
      </c>
      <c r="BB118" s="51">
        <v>229</v>
      </c>
      <c r="BC118" s="52">
        <v>507</v>
      </c>
      <c r="BF118" s="99">
        <v>22.1</v>
      </c>
      <c r="BG118" s="95">
        <v>291</v>
      </c>
      <c r="BJ118" s="57">
        <v>220</v>
      </c>
      <c r="BK118" s="58">
        <v>519</v>
      </c>
      <c r="BN118" s="61">
        <v>180</v>
      </c>
      <c r="BO118" s="62">
        <v>440</v>
      </c>
      <c r="BR118" s="66">
        <v>43.2</v>
      </c>
      <c r="BS118" s="67">
        <v>329</v>
      </c>
      <c r="BV118" s="70"/>
      <c r="BW118" s="71"/>
      <c r="BX118" s="72"/>
    </row>
    <row r="119" spans="2:76" ht="18.75" x14ac:dyDescent="0.25">
      <c r="B119" s="8">
        <v>61.6</v>
      </c>
      <c r="C119" s="11">
        <v>290</v>
      </c>
      <c r="F119" s="13">
        <v>114</v>
      </c>
      <c r="G119" s="14">
        <v>352</v>
      </c>
      <c r="J119" s="16">
        <v>157</v>
      </c>
      <c r="K119" s="17">
        <v>348</v>
      </c>
      <c r="N119" s="19">
        <v>423</v>
      </c>
      <c r="O119" s="20">
        <v>602</v>
      </c>
      <c r="R119" s="21">
        <v>69.2</v>
      </c>
      <c r="S119" s="23">
        <v>352</v>
      </c>
      <c r="V119" s="25">
        <v>456</v>
      </c>
      <c r="W119" s="26">
        <v>651</v>
      </c>
      <c r="Z119" s="27">
        <v>121</v>
      </c>
      <c r="AA119" s="28">
        <v>340</v>
      </c>
      <c r="AD119" s="30">
        <v>391</v>
      </c>
      <c r="AE119" s="32">
        <v>563</v>
      </c>
      <c r="AH119" s="33">
        <v>452</v>
      </c>
      <c r="AI119" s="35">
        <v>582</v>
      </c>
      <c r="AL119" s="36">
        <v>234</v>
      </c>
      <c r="AM119" s="37">
        <v>465</v>
      </c>
      <c r="AP119" s="40">
        <v>65.8</v>
      </c>
      <c r="AQ119" s="41">
        <v>306</v>
      </c>
      <c r="AT119" s="44">
        <v>144</v>
      </c>
      <c r="AU119" s="45">
        <v>392</v>
      </c>
      <c r="AX119" s="47">
        <v>12.9</v>
      </c>
      <c r="AY119" s="48">
        <v>257</v>
      </c>
      <c r="BB119" s="51">
        <v>294</v>
      </c>
      <c r="BC119" s="52">
        <v>550</v>
      </c>
      <c r="BF119" s="53">
        <v>25.2</v>
      </c>
      <c r="BG119" s="54">
        <v>294</v>
      </c>
      <c r="BJ119" s="57">
        <v>368</v>
      </c>
      <c r="BK119" s="58">
        <v>552</v>
      </c>
      <c r="BN119" s="61">
        <v>202</v>
      </c>
      <c r="BO119" s="62">
        <v>450</v>
      </c>
      <c r="BR119" s="66">
        <v>53.4</v>
      </c>
      <c r="BS119" s="67">
        <v>351</v>
      </c>
      <c r="BV119" s="70"/>
      <c r="BW119" s="71"/>
      <c r="BX119" s="72"/>
    </row>
    <row r="120" spans="2:76" ht="18.75" x14ac:dyDescent="0.25">
      <c r="B120" s="8">
        <v>70.2</v>
      </c>
      <c r="C120" s="11">
        <v>305</v>
      </c>
      <c r="F120" s="13">
        <v>172</v>
      </c>
      <c r="G120" s="14">
        <v>408</v>
      </c>
      <c r="J120" s="16">
        <v>165</v>
      </c>
      <c r="K120" s="17">
        <v>357</v>
      </c>
      <c r="N120" s="19">
        <v>439</v>
      </c>
      <c r="O120" s="20">
        <v>612</v>
      </c>
      <c r="R120" s="21">
        <v>85.1</v>
      </c>
      <c r="S120" s="23">
        <v>374</v>
      </c>
      <c r="V120" s="25">
        <v>438</v>
      </c>
      <c r="W120" s="26">
        <v>639</v>
      </c>
      <c r="Z120" s="27">
        <v>119</v>
      </c>
      <c r="AA120" s="28">
        <v>336</v>
      </c>
      <c r="AD120" s="30">
        <v>449</v>
      </c>
      <c r="AE120" s="32">
        <v>598</v>
      </c>
      <c r="AH120" s="33">
        <v>498</v>
      </c>
      <c r="AI120" s="35">
        <v>605</v>
      </c>
      <c r="AL120" s="36">
        <v>199</v>
      </c>
      <c r="AM120" s="37">
        <v>519</v>
      </c>
      <c r="AP120" s="40">
        <v>59</v>
      </c>
      <c r="AQ120" s="41">
        <v>294</v>
      </c>
      <c r="AT120" s="44">
        <v>184</v>
      </c>
      <c r="AU120" s="45">
        <v>420</v>
      </c>
      <c r="AX120" s="99">
        <v>15.1</v>
      </c>
      <c r="AY120" s="95">
        <v>261</v>
      </c>
      <c r="BB120" s="51">
        <v>376</v>
      </c>
      <c r="BC120" s="52">
        <v>598</v>
      </c>
      <c r="BF120" s="53">
        <v>29.5</v>
      </c>
      <c r="BG120" s="54">
        <v>298</v>
      </c>
      <c r="BJ120" s="57">
        <v>408</v>
      </c>
      <c r="BK120" s="58">
        <v>574</v>
      </c>
      <c r="BN120" s="61">
        <v>204</v>
      </c>
      <c r="BO120" s="62">
        <v>454</v>
      </c>
      <c r="BR120" s="66">
        <v>72</v>
      </c>
      <c r="BS120" s="67">
        <v>384</v>
      </c>
      <c r="BV120" s="70"/>
      <c r="BW120" s="71"/>
      <c r="BX120" s="72"/>
    </row>
    <row r="121" spans="2:76" ht="18.75" x14ac:dyDescent="0.25">
      <c r="B121" s="8">
        <v>83</v>
      </c>
      <c r="C121" s="11">
        <v>325</v>
      </c>
      <c r="F121" s="13">
        <v>241</v>
      </c>
      <c r="G121" s="14">
        <v>462</v>
      </c>
      <c r="J121" s="16">
        <v>175</v>
      </c>
      <c r="K121" s="17">
        <v>367</v>
      </c>
      <c r="N121" s="19">
        <v>446</v>
      </c>
      <c r="O121" s="20">
        <v>617</v>
      </c>
      <c r="R121" s="21">
        <v>100</v>
      </c>
      <c r="S121" s="23">
        <v>392</v>
      </c>
      <c r="V121" s="25">
        <v>410</v>
      </c>
      <c r="W121" s="26">
        <v>620</v>
      </c>
      <c r="Z121" s="27">
        <v>147</v>
      </c>
      <c r="AA121" s="28">
        <v>337</v>
      </c>
      <c r="AD121" s="30">
        <v>503</v>
      </c>
      <c r="AE121" s="32">
        <v>629</v>
      </c>
      <c r="AH121" s="33">
        <v>542</v>
      </c>
      <c r="AI121" s="35">
        <v>627</v>
      </c>
      <c r="AL121" s="36">
        <v>160</v>
      </c>
      <c r="AM121" s="37">
        <v>547</v>
      </c>
      <c r="AP121" s="99">
        <v>56.8</v>
      </c>
      <c r="AQ121" s="95">
        <v>290</v>
      </c>
      <c r="AT121" s="44">
        <v>223</v>
      </c>
      <c r="AU121" s="45">
        <v>452</v>
      </c>
      <c r="AX121" s="47">
        <v>19.7</v>
      </c>
      <c r="AY121" s="48">
        <v>271</v>
      </c>
      <c r="BB121" s="51">
        <v>452</v>
      </c>
      <c r="BC121" s="52">
        <v>638</v>
      </c>
      <c r="BF121" s="53">
        <v>33.1</v>
      </c>
      <c r="BG121" s="54">
        <v>303</v>
      </c>
      <c r="BJ121" s="57">
        <v>467</v>
      </c>
      <c r="BK121" s="58">
        <v>598</v>
      </c>
      <c r="BN121" s="61">
        <v>178</v>
      </c>
      <c r="BO121" s="62">
        <v>449</v>
      </c>
      <c r="BR121" s="66">
        <v>92.2</v>
      </c>
      <c r="BS121" s="67">
        <v>416</v>
      </c>
      <c r="BV121" s="70"/>
      <c r="BW121" s="71"/>
      <c r="BX121" s="72"/>
    </row>
    <row r="122" spans="2:76" ht="18.75" x14ac:dyDescent="0.25">
      <c r="B122" s="8">
        <v>119</v>
      </c>
      <c r="C122" s="11">
        <v>354</v>
      </c>
      <c r="F122" s="13">
        <v>306</v>
      </c>
      <c r="G122" s="14">
        <v>506</v>
      </c>
      <c r="J122" s="16">
        <v>188</v>
      </c>
      <c r="K122" s="17">
        <v>382</v>
      </c>
      <c r="N122" s="19">
        <v>415</v>
      </c>
      <c r="O122" s="20">
        <v>614</v>
      </c>
      <c r="R122" s="21">
        <v>124</v>
      </c>
      <c r="S122" s="23">
        <v>422</v>
      </c>
      <c r="V122" s="25">
        <v>382</v>
      </c>
      <c r="W122" s="26">
        <v>600</v>
      </c>
      <c r="Z122" s="27">
        <v>154</v>
      </c>
      <c r="AA122" s="28">
        <v>344</v>
      </c>
      <c r="AD122" s="30">
        <v>512</v>
      </c>
      <c r="AE122" s="32">
        <v>634</v>
      </c>
      <c r="AH122" s="33">
        <v>570</v>
      </c>
      <c r="AI122" s="35">
        <v>639</v>
      </c>
      <c r="AL122" s="36">
        <v>132</v>
      </c>
      <c r="AM122" s="37">
        <v>573</v>
      </c>
      <c r="AP122" s="40">
        <v>57.7</v>
      </c>
      <c r="AQ122" s="41">
        <v>295</v>
      </c>
      <c r="AT122" s="44">
        <v>285</v>
      </c>
      <c r="AU122" s="45">
        <v>498</v>
      </c>
      <c r="AX122" s="47">
        <v>23.2</v>
      </c>
      <c r="AY122" s="48">
        <v>278</v>
      </c>
      <c r="BB122" s="51">
        <v>460</v>
      </c>
      <c r="BC122" s="52">
        <v>642</v>
      </c>
      <c r="BF122" s="104">
        <v>38.9</v>
      </c>
      <c r="BG122" s="103">
        <v>311</v>
      </c>
      <c r="BJ122" s="57">
        <v>553</v>
      </c>
      <c r="BK122" s="58">
        <v>626</v>
      </c>
      <c r="BN122" s="61">
        <v>149</v>
      </c>
      <c r="BO122" s="62">
        <v>435</v>
      </c>
      <c r="BR122" s="66">
        <v>130</v>
      </c>
      <c r="BS122" s="67">
        <v>458</v>
      </c>
      <c r="BV122" s="70"/>
      <c r="BW122" s="71"/>
      <c r="BX122" s="72"/>
    </row>
    <row r="123" spans="2:76" ht="18.75" x14ac:dyDescent="0.25">
      <c r="B123" s="8">
        <v>190</v>
      </c>
      <c r="C123" s="11">
        <v>384</v>
      </c>
      <c r="F123" s="13">
        <v>375</v>
      </c>
      <c r="G123" s="14">
        <v>568</v>
      </c>
      <c r="J123" s="16">
        <v>203</v>
      </c>
      <c r="K123" s="17">
        <v>392</v>
      </c>
      <c r="N123" s="19">
        <v>399</v>
      </c>
      <c r="O123" s="20">
        <v>608</v>
      </c>
      <c r="R123" s="21">
        <v>152</v>
      </c>
      <c r="S123" s="23">
        <v>452</v>
      </c>
      <c r="V123" s="25">
        <v>350</v>
      </c>
      <c r="W123" s="26">
        <v>578</v>
      </c>
      <c r="Z123" s="27">
        <v>156</v>
      </c>
      <c r="AA123" s="28">
        <v>347</v>
      </c>
      <c r="AD123" s="30">
        <v>501</v>
      </c>
      <c r="AE123" s="32">
        <v>632</v>
      </c>
      <c r="AH123" s="33">
        <v>590</v>
      </c>
      <c r="AI123" s="35">
        <v>648</v>
      </c>
      <c r="AL123" s="36">
        <v>109</v>
      </c>
      <c r="AM123" s="37">
        <v>586</v>
      </c>
      <c r="AP123" s="40">
        <v>61.9</v>
      </c>
      <c r="AQ123" s="41">
        <v>306</v>
      </c>
      <c r="AT123" s="44">
        <v>339</v>
      </c>
      <c r="AU123" s="45">
        <v>534</v>
      </c>
      <c r="AX123" s="47">
        <v>38.200000000000003</v>
      </c>
      <c r="AY123" s="48">
        <v>314</v>
      </c>
      <c r="BB123" s="51">
        <v>456</v>
      </c>
      <c r="BC123" s="52">
        <v>640</v>
      </c>
      <c r="BF123" s="53">
        <v>49</v>
      </c>
      <c r="BG123" s="54">
        <v>327</v>
      </c>
      <c r="BJ123" s="57">
        <v>632</v>
      </c>
      <c r="BK123" s="58">
        <v>651</v>
      </c>
      <c r="BN123" s="61">
        <v>129</v>
      </c>
      <c r="BO123" s="62">
        <v>416</v>
      </c>
      <c r="BR123" s="66">
        <v>207</v>
      </c>
      <c r="BS123" s="67">
        <v>518</v>
      </c>
      <c r="BV123" s="70"/>
      <c r="BW123" s="71"/>
      <c r="BX123" s="72"/>
    </row>
    <row r="124" spans="2:76" ht="18.75" x14ac:dyDescent="0.25">
      <c r="B124" s="8">
        <v>211</v>
      </c>
      <c r="C124" s="11">
        <v>407</v>
      </c>
      <c r="F124" s="13">
        <v>477</v>
      </c>
      <c r="G124" s="14">
        <v>637</v>
      </c>
      <c r="J124" s="16">
        <v>219</v>
      </c>
      <c r="K124" s="17">
        <v>416</v>
      </c>
      <c r="N124" s="19">
        <v>374</v>
      </c>
      <c r="O124" s="20">
        <v>595</v>
      </c>
      <c r="R124" s="21">
        <v>176</v>
      </c>
      <c r="S124" s="23">
        <v>467</v>
      </c>
      <c r="V124" s="25">
        <v>322</v>
      </c>
      <c r="W124" s="26">
        <v>556</v>
      </c>
      <c r="Z124" s="27">
        <v>124</v>
      </c>
      <c r="AA124" s="28">
        <v>344</v>
      </c>
      <c r="AD124" s="30">
        <v>452</v>
      </c>
      <c r="AE124" s="32">
        <v>615</v>
      </c>
      <c r="AH124" s="33">
        <v>594</v>
      </c>
      <c r="AI124" s="35">
        <v>650</v>
      </c>
      <c r="AL124" s="36">
        <v>98.8</v>
      </c>
      <c r="AM124" s="37">
        <v>587</v>
      </c>
      <c r="AP124" s="40">
        <v>63.7</v>
      </c>
      <c r="AQ124" s="41">
        <v>313</v>
      </c>
      <c r="AT124" s="44">
        <v>379</v>
      </c>
      <c r="AU124" s="45">
        <v>559</v>
      </c>
      <c r="AX124" s="47">
        <v>68.3</v>
      </c>
      <c r="AY124" s="48">
        <v>374</v>
      </c>
      <c r="BB124" s="51">
        <v>431</v>
      </c>
      <c r="BC124" s="52">
        <v>627</v>
      </c>
      <c r="BF124" s="53">
        <v>67.3</v>
      </c>
      <c r="BG124" s="54">
        <v>357</v>
      </c>
      <c r="BJ124" s="57">
        <v>674</v>
      </c>
      <c r="BK124" s="58">
        <v>664</v>
      </c>
      <c r="BN124" s="61">
        <v>118</v>
      </c>
      <c r="BO124" s="62">
        <v>403</v>
      </c>
      <c r="BR124" s="66">
        <v>353</v>
      </c>
      <c r="BS124" s="67">
        <v>588</v>
      </c>
      <c r="BV124" s="70"/>
      <c r="BW124" s="71"/>
      <c r="BX124" s="72"/>
    </row>
    <row r="125" spans="2:76" ht="18.75" x14ac:dyDescent="0.25">
      <c r="B125" s="8">
        <v>221</v>
      </c>
      <c r="C125" s="11">
        <v>418</v>
      </c>
      <c r="F125" s="13">
        <v>562</v>
      </c>
      <c r="G125" s="14">
        <v>689</v>
      </c>
      <c r="J125" s="16">
        <v>237</v>
      </c>
      <c r="K125" s="17">
        <v>435</v>
      </c>
      <c r="N125" s="19">
        <v>354</v>
      </c>
      <c r="O125" s="20">
        <v>581</v>
      </c>
      <c r="R125" s="21">
        <v>200</v>
      </c>
      <c r="S125" s="23">
        <v>474</v>
      </c>
      <c r="V125" s="25">
        <v>286</v>
      </c>
      <c r="W125" s="26">
        <v>526</v>
      </c>
      <c r="Z125" s="27">
        <v>119</v>
      </c>
      <c r="AA125" s="28">
        <v>366</v>
      </c>
      <c r="AD125" s="30">
        <v>372</v>
      </c>
      <c r="AE125" s="32">
        <v>578</v>
      </c>
      <c r="AH125" s="33">
        <v>577</v>
      </c>
      <c r="AI125" s="35">
        <v>647</v>
      </c>
      <c r="AL125" s="99">
        <v>96.2</v>
      </c>
      <c r="AM125" s="95">
        <v>584</v>
      </c>
      <c r="AP125" s="40">
        <v>62.7</v>
      </c>
      <c r="AQ125" s="41">
        <v>315</v>
      </c>
      <c r="AT125" s="44">
        <v>438</v>
      </c>
      <c r="AU125" s="45">
        <v>587</v>
      </c>
      <c r="AX125" s="47">
        <v>128</v>
      </c>
      <c r="AY125" s="48">
        <v>447</v>
      </c>
      <c r="BB125" s="51">
        <v>395</v>
      </c>
      <c r="BC125" s="52">
        <v>608</v>
      </c>
      <c r="BF125" s="53">
        <v>101</v>
      </c>
      <c r="BG125" s="54">
        <v>399</v>
      </c>
      <c r="BJ125" s="57">
        <v>692</v>
      </c>
      <c r="BK125" s="58">
        <v>672</v>
      </c>
      <c r="BN125" s="61">
        <v>116</v>
      </c>
      <c r="BO125" s="62">
        <v>400</v>
      </c>
      <c r="BR125" s="66">
        <v>484</v>
      </c>
      <c r="BS125" s="67">
        <v>609</v>
      </c>
      <c r="BV125" s="70"/>
      <c r="BW125" s="71"/>
      <c r="BX125" s="72"/>
    </row>
    <row r="126" spans="2:76" ht="18.75" x14ac:dyDescent="0.25">
      <c r="B126" s="8">
        <v>233</v>
      </c>
      <c r="C126" s="11">
        <v>431</v>
      </c>
      <c r="F126" s="13">
        <v>617</v>
      </c>
      <c r="G126" s="14">
        <v>722</v>
      </c>
      <c r="J126" s="16">
        <v>254</v>
      </c>
      <c r="K126" s="17">
        <v>454</v>
      </c>
      <c r="N126" s="19">
        <v>331</v>
      </c>
      <c r="O126" s="20">
        <v>563</v>
      </c>
      <c r="R126" s="21">
        <v>253</v>
      </c>
      <c r="S126" s="23">
        <v>475</v>
      </c>
      <c r="V126" s="25">
        <v>251</v>
      </c>
      <c r="W126" s="26">
        <v>494</v>
      </c>
      <c r="Z126" s="27">
        <v>114</v>
      </c>
      <c r="AA126" s="28">
        <v>328</v>
      </c>
      <c r="AD126" s="30">
        <v>324</v>
      </c>
      <c r="AE126" s="32">
        <v>547</v>
      </c>
      <c r="AH126" s="33">
        <v>536</v>
      </c>
      <c r="AI126" s="35">
        <v>640</v>
      </c>
      <c r="AL126" s="36">
        <v>96.8</v>
      </c>
      <c r="AM126" s="37">
        <v>588</v>
      </c>
      <c r="AP126" s="40">
        <v>59.2</v>
      </c>
      <c r="AQ126" s="41">
        <v>311</v>
      </c>
      <c r="AT126" s="44">
        <v>474</v>
      </c>
      <c r="AU126" s="45">
        <v>601</v>
      </c>
      <c r="AX126" s="47">
        <v>243</v>
      </c>
      <c r="AY126" s="48">
        <v>542</v>
      </c>
      <c r="BB126" s="51">
        <v>357</v>
      </c>
      <c r="BC126" s="52">
        <v>587</v>
      </c>
      <c r="BF126" s="53">
        <v>162</v>
      </c>
      <c r="BG126" s="54">
        <v>461</v>
      </c>
      <c r="BJ126" s="57">
        <v>693</v>
      </c>
      <c r="BK126" s="58">
        <v>673</v>
      </c>
      <c r="BN126" s="61">
        <v>98.5</v>
      </c>
      <c r="BO126" s="62">
        <v>377</v>
      </c>
      <c r="BR126" s="66">
        <v>697</v>
      </c>
      <c r="BS126" s="67">
        <v>645</v>
      </c>
      <c r="BV126" s="70"/>
      <c r="BW126" s="71"/>
      <c r="BX126" s="72"/>
    </row>
    <row r="127" spans="2:76" ht="18.75" x14ac:dyDescent="0.25">
      <c r="B127" s="8">
        <v>243</v>
      </c>
      <c r="C127" s="11">
        <v>442</v>
      </c>
      <c r="F127" s="13">
        <v>631</v>
      </c>
      <c r="G127" s="14">
        <v>730</v>
      </c>
      <c r="J127" s="16">
        <v>274</v>
      </c>
      <c r="K127" s="17">
        <v>474</v>
      </c>
      <c r="N127" s="19">
        <v>301</v>
      </c>
      <c r="O127" s="20">
        <v>539</v>
      </c>
      <c r="R127" s="21">
        <v>290</v>
      </c>
      <c r="S127" s="23">
        <v>488</v>
      </c>
      <c r="V127" s="25">
        <v>222</v>
      </c>
      <c r="W127" s="26">
        <v>465</v>
      </c>
      <c r="Z127" s="27">
        <v>111</v>
      </c>
      <c r="AA127" s="28">
        <v>323</v>
      </c>
      <c r="AD127" s="30">
        <v>267</v>
      </c>
      <c r="AE127" s="32">
        <v>504</v>
      </c>
      <c r="AH127" s="33">
        <v>505</v>
      </c>
      <c r="AI127" s="35">
        <v>629</v>
      </c>
      <c r="AL127" s="36">
        <v>101</v>
      </c>
      <c r="AM127" s="37">
        <v>602</v>
      </c>
      <c r="AP127" s="40">
        <v>52.8</v>
      </c>
      <c r="AQ127" s="41">
        <v>301</v>
      </c>
      <c r="AT127" s="44">
        <v>476</v>
      </c>
      <c r="AU127" s="45">
        <v>602</v>
      </c>
      <c r="AX127" s="47">
        <v>471</v>
      </c>
      <c r="AY127" s="48">
        <v>630</v>
      </c>
      <c r="BB127" s="51">
        <v>315</v>
      </c>
      <c r="BC127" s="52">
        <v>563</v>
      </c>
      <c r="BF127" s="53">
        <v>260</v>
      </c>
      <c r="BG127" s="54">
        <v>539</v>
      </c>
      <c r="BJ127" s="57">
        <v>576</v>
      </c>
      <c r="BK127" s="58">
        <v>663</v>
      </c>
      <c r="BN127" s="61">
        <v>98.5</v>
      </c>
      <c r="BO127" s="62">
        <v>377</v>
      </c>
      <c r="BR127" s="66">
        <v>780</v>
      </c>
      <c r="BS127" s="67">
        <v>680</v>
      </c>
      <c r="BV127" s="70"/>
      <c r="BW127" s="71"/>
      <c r="BX127" s="72"/>
    </row>
    <row r="128" spans="2:76" ht="18.75" x14ac:dyDescent="0.25">
      <c r="B128" s="8">
        <v>252</v>
      </c>
      <c r="C128" s="11">
        <v>451</v>
      </c>
      <c r="F128" s="13">
        <v>589</v>
      </c>
      <c r="G128" s="14">
        <v>723</v>
      </c>
      <c r="J128" s="16">
        <v>296</v>
      </c>
      <c r="K128" s="17">
        <v>496</v>
      </c>
      <c r="N128" s="19">
        <v>271</v>
      </c>
      <c r="O128" s="20">
        <v>512</v>
      </c>
      <c r="R128" s="21">
        <v>320</v>
      </c>
      <c r="S128" s="23">
        <v>513</v>
      </c>
      <c r="V128" s="25">
        <v>207</v>
      </c>
      <c r="W128" s="26">
        <v>448</v>
      </c>
      <c r="Z128" s="27">
        <v>137</v>
      </c>
      <c r="AA128" s="28">
        <v>325</v>
      </c>
      <c r="AD128" s="30">
        <v>207</v>
      </c>
      <c r="AE128" s="32">
        <v>447</v>
      </c>
      <c r="AH128" s="33">
        <v>465</v>
      </c>
      <c r="AI128" s="35">
        <v>614</v>
      </c>
      <c r="AL128" s="36">
        <v>108</v>
      </c>
      <c r="AM128" s="37">
        <v>628</v>
      </c>
      <c r="AP128" s="40">
        <v>46.3</v>
      </c>
      <c r="AQ128" s="41">
        <v>288</v>
      </c>
      <c r="AT128" s="44">
        <v>459</v>
      </c>
      <c r="AU128" s="45">
        <v>595</v>
      </c>
      <c r="AX128" s="47">
        <v>842</v>
      </c>
      <c r="AY128" s="48">
        <v>696</v>
      </c>
      <c r="BB128" s="51">
        <v>278</v>
      </c>
      <c r="BC128" s="52">
        <v>540</v>
      </c>
      <c r="BF128" s="53">
        <v>410</v>
      </c>
      <c r="BG128" s="54">
        <v>575</v>
      </c>
      <c r="BJ128" s="57">
        <v>526</v>
      </c>
      <c r="BK128" s="58">
        <v>648</v>
      </c>
      <c r="BN128" s="61">
        <v>87.5</v>
      </c>
      <c r="BO128" s="62">
        <v>355</v>
      </c>
      <c r="BR128" s="66">
        <v>915</v>
      </c>
      <c r="BS128" s="67">
        <v>707</v>
      </c>
      <c r="BV128" s="70"/>
      <c r="BW128" s="71"/>
      <c r="BX128" s="72"/>
    </row>
    <row r="129" spans="2:76" ht="18.75" x14ac:dyDescent="0.25">
      <c r="B129" s="8">
        <v>258</v>
      </c>
      <c r="C129" s="11">
        <v>458</v>
      </c>
      <c r="F129" s="13">
        <v>561</v>
      </c>
      <c r="G129" s="14">
        <v>711</v>
      </c>
      <c r="J129" s="16">
        <v>318</v>
      </c>
      <c r="K129" s="17">
        <v>518</v>
      </c>
      <c r="N129" s="19">
        <v>241</v>
      </c>
      <c r="O129" s="20">
        <v>484</v>
      </c>
      <c r="R129" s="21">
        <v>358</v>
      </c>
      <c r="S129" s="23">
        <v>541</v>
      </c>
      <c r="V129" s="25">
        <v>206</v>
      </c>
      <c r="W129" s="26">
        <v>447</v>
      </c>
      <c r="Z129" s="27">
        <v>146</v>
      </c>
      <c r="AA129" s="28">
        <v>335</v>
      </c>
      <c r="AD129" s="30">
        <v>158</v>
      </c>
      <c r="AE129" s="32">
        <v>391</v>
      </c>
      <c r="AH129" s="33">
        <v>420</v>
      </c>
      <c r="AI129" s="35">
        <v>596</v>
      </c>
      <c r="AL129" s="36">
        <v>109</v>
      </c>
      <c r="AM129" s="37">
        <v>653</v>
      </c>
      <c r="AP129" s="40">
        <v>41.6</v>
      </c>
      <c r="AQ129" s="41">
        <v>279</v>
      </c>
      <c r="AT129" s="44">
        <v>435</v>
      </c>
      <c r="AU129" s="45">
        <v>586</v>
      </c>
      <c r="AX129" s="47">
        <v>922</v>
      </c>
      <c r="AY129" s="48">
        <v>720</v>
      </c>
      <c r="BB129" s="51">
        <v>244</v>
      </c>
      <c r="BC129" s="52">
        <v>518</v>
      </c>
      <c r="BF129" s="53">
        <v>480</v>
      </c>
      <c r="BG129" s="54">
        <v>608</v>
      </c>
      <c r="BJ129" s="57">
        <v>473</v>
      </c>
      <c r="BK129" s="58">
        <v>627</v>
      </c>
      <c r="BN129" s="61">
        <v>82</v>
      </c>
      <c r="BO129" s="62">
        <v>344</v>
      </c>
      <c r="BR129" s="66">
        <v>975</v>
      </c>
      <c r="BS129" s="67">
        <v>719</v>
      </c>
      <c r="BV129" s="70"/>
      <c r="BW129" s="71"/>
      <c r="BX129" s="72"/>
    </row>
    <row r="130" spans="2:76" ht="18.75" x14ac:dyDescent="0.25">
      <c r="B130" s="8">
        <v>268</v>
      </c>
      <c r="C130" s="11">
        <v>468</v>
      </c>
      <c r="F130" s="13">
        <v>521</v>
      </c>
      <c r="G130" s="14">
        <v>690</v>
      </c>
      <c r="J130" s="16">
        <v>345</v>
      </c>
      <c r="K130" s="17">
        <v>544</v>
      </c>
      <c r="N130" s="19">
        <v>221</v>
      </c>
      <c r="O130" s="20">
        <v>464</v>
      </c>
      <c r="R130" s="21">
        <v>400</v>
      </c>
      <c r="S130" s="23">
        <v>569</v>
      </c>
      <c r="V130" s="96">
        <v>203</v>
      </c>
      <c r="W130" s="95">
        <v>443</v>
      </c>
      <c r="Z130" s="27">
        <v>150</v>
      </c>
      <c r="AA130" s="28">
        <v>340</v>
      </c>
      <c r="AD130" s="30">
        <v>110</v>
      </c>
      <c r="AE130" s="32">
        <v>321</v>
      </c>
      <c r="AH130" s="33">
        <v>372</v>
      </c>
      <c r="AI130" s="35">
        <v>575</v>
      </c>
      <c r="AL130" s="36">
        <v>106</v>
      </c>
      <c r="AM130" s="37">
        <v>663</v>
      </c>
      <c r="AP130" s="40">
        <v>37.799999999999997</v>
      </c>
      <c r="AQ130" s="41">
        <v>270</v>
      </c>
      <c r="AT130" s="44">
        <v>404</v>
      </c>
      <c r="AU130" s="45">
        <v>572</v>
      </c>
      <c r="AX130" s="47">
        <v>922</v>
      </c>
      <c r="AY130" s="48">
        <v>732</v>
      </c>
      <c r="BB130" s="51">
        <v>215</v>
      </c>
      <c r="BC130" s="52">
        <v>497</v>
      </c>
      <c r="BF130" s="53">
        <v>568</v>
      </c>
      <c r="BG130" s="54">
        <v>648</v>
      </c>
      <c r="BJ130" s="57">
        <v>423</v>
      </c>
      <c r="BK130" s="58">
        <v>605</v>
      </c>
      <c r="BN130" s="61">
        <v>69</v>
      </c>
      <c r="BO130" s="62">
        <v>318</v>
      </c>
      <c r="BR130" s="66">
        <v>970</v>
      </c>
      <c r="BS130" s="67">
        <v>718</v>
      </c>
      <c r="BV130" s="70"/>
      <c r="BW130" s="71"/>
      <c r="BX130" s="72"/>
    </row>
    <row r="131" spans="2:76" ht="18.75" x14ac:dyDescent="0.25">
      <c r="B131" s="8">
        <v>284</v>
      </c>
      <c r="C131" s="11">
        <v>484</v>
      </c>
      <c r="F131" s="13">
        <v>484</v>
      </c>
      <c r="G131" s="14">
        <v>668</v>
      </c>
      <c r="J131" s="16">
        <v>372</v>
      </c>
      <c r="K131" s="17">
        <v>566</v>
      </c>
      <c r="N131" s="19">
        <v>209</v>
      </c>
      <c r="O131" s="20">
        <v>451</v>
      </c>
      <c r="R131" s="21">
        <v>437</v>
      </c>
      <c r="S131" s="23">
        <v>592</v>
      </c>
      <c r="V131" s="25">
        <v>258</v>
      </c>
      <c r="W131" s="26">
        <v>458</v>
      </c>
      <c r="Z131" s="27">
        <v>155</v>
      </c>
      <c r="AA131" s="28">
        <v>346</v>
      </c>
      <c r="AD131" s="30">
        <v>81.400000000000006</v>
      </c>
      <c r="AE131" s="32">
        <v>267</v>
      </c>
      <c r="AH131" s="33">
        <v>327</v>
      </c>
      <c r="AI131" s="35">
        <v>552</v>
      </c>
      <c r="AL131" s="36">
        <v>102</v>
      </c>
      <c r="AM131" s="37">
        <v>668</v>
      </c>
      <c r="AP131" s="40">
        <v>32.299999999999997</v>
      </c>
      <c r="AQ131" s="41">
        <v>256</v>
      </c>
      <c r="AT131" s="44">
        <v>392</v>
      </c>
      <c r="AU131" s="45">
        <v>566</v>
      </c>
      <c r="AX131" s="47">
        <v>865</v>
      </c>
      <c r="AY131" s="48">
        <v>730</v>
      </c>
      <c r="BB131" s="51">
        <v>204</v>
      </c>
      <c r="BC131" s="52">
        <v>489</v>
      </c>
      <c r="BF131" s="53">
        <v>692</v>
      </c>
      <c r="BG131" s="54">
        <v>697</v>
      </c>
      <c r="BJ131" s="57">
        <v>378</v>
      </c>
      <c r="BK131" s="58">
        <v>584</v>
      </c>
      <c r="BN131" s="61">
        <v>63</v>
      </c>
      <c r="BO131" s="62">
        <v>306</v>
      </c>
      <c r="BR131" s="66">
        <v>910</v>
      </c>
      <c r="BS131" s="67">
        <v>706</v>
      </c>
      <c r="BV131" s="70"/>
      <c r="BW131" s="71"/>
      <c r="BX131" s="72"/>
    </row>
    <row r="132" spans="2:76" ht="18.75" x14ac:dyDescent="0.25">
      <c r="B132" s="8">
        <v>307</v>
      </c>
      <c r="C132" s="11">
        <v>507</v>
      </c>
      <c r="F132" s="13">
        <v>452</v>
      </c>
      <c r="G132" s="14">
        <v>648</v>
      </c>
      <c r="J132" s="16">
        <v>393</v>
      </c>
      <c r="K132" s="17">
        <v>582</v>
      </c>
      <c r="N132" s="19">
        <v>197</v>
      </c>
      <c r="O132" s="20">
        <v>436</v>
      </c>
      <c r="R132" s="21">
        <v>440</v>
      </c>
      <c r="S132" s="23">
        <v>602</v>
      </c>
      <c r="V132" s="25">
        <v>278</v>
      </c>
      <c r="W132" s="26">
        <v>478</v>
      </c>
      <c r="Z132" s="96">
        <v>118</v>
      </c>
      <c r="AA132" s="95">
        <v>334</v>
      </c>
      <c r="AD132" s="30">
        <v>69.599999999999994</v>
      </c>
      <c r="AE132" s="32">
        <v>242</v>
      </c>
      <c r="AH132" s="33">
        <v>286</v>
      </c>
      <c r="AI132" s="35">
        <v>529</v>
      </c>
      <c r="AL132" s="36">
        <v>99.5</v>
      </c>
      <c r="AM132" s="37">
        <v>672</v>
      </c>
      <c r="AP132" s="40">
        <v>29</v>
      </c>
      <c r="AQ132" s="41">
        <v>247</v>
      </c>
      <c r="AT132" s="44">
        <v>396</v>
      </c>
      <c r="AU132" s="45">
        <v>568</v>
      </c>
      <c r="AX132" s="47">
        <v>799</v>
      </c>
      <c r="AY132" s="48">
        <v>716</v>
      </c>
      <c r="BB132" s="51">
        <v>206</v>
      </c>
      <c r="BC132" s="52">
        <v>491</v>
      </c>
      <c r="BF132" s="53">
        <v>706</v>
      </c>
      <c r="BG132" s="54">
        <v>702</v>
      </c>
      <c r="BJ132" s="57">
        <v>328</v>
      </c>
      <c r="BK132" s="58">
        <v>560</v>
      </c>
      <c r="BN132" s="61">
        <v>55</v>
      </c>
      <c r="BO132" s="62">
        <v>290</v>
      </c>
      <c r="BR132" s="66">
        <v>810</v>
      </c>
      <c r="BS132" s="67">
        <v>686</v>
      </c>
      <c r="BV132" s="70"/>
      <c r="BW132" s="71"/>
      <c r="BX132" s="72"/>
    </row>
    <row r="133" spans="2:76" ht="18.75" x14ac:dyDescent="0.25">
      <c r="B133" s="8">
        <v>332</v>
      </c>
      <c r="C133" s="11">
        <v>532</v>
      </c>
      <c r="F133" s="13">
        <v>419</v>
      </c>
      <c r="G133" s="14">
        <v>626</v>
      </c>
      <c r="J133" s="16">
        <v>414</v>
      </c>
      <c r="K133" s="17">
        <v>596</v>
      </c>
      <c r="N133" s="19">
        <v>181</v>
      </c>
      <c r="O133" s="20">
        <v>418</v>
      </c>
      <c r="R133" s="21">
        <v>424</v>
      </c>
      <c r="S133" s="23">
        <v>600</v>
      </c>
      <c r="V133" s="25">
        <v>282</v>
      </c>
      <c r="W133" s="26">
        <v>482</v>
      </c>
      <c r="Z133" s="27">
        <v>108</v>
      </c>
      <c r="AA133" s="28">
        <v>317</v>
      </c>
      <c r="AD133" s="96">
        <v>68.7</v>
      </c>
      <c r="AE133" s="95">
        <v>240</v>
      </c>
      <c r="AH133" s="33">
        <v>253</v>
      </c>
      <c r="AI133" s="35">
        <v>508</v>
      </c>
      <c r="AL133" s="36">
        <v>102</v>
      </c>
      <c r="AM133" s="37">
        <v>669</v>
      </c>
      <c r="AP133" s="40">
        <v>26.2</v>
      </c>
      <c r="AQ133" s="41">
        <v>239</v>
      </c>
      <c r="AT133" s="44">
        <v>400</v>
      </c>
      <c r="AU133" s="45">
        <v>570</v>
      </c>
      <c r="AX133" s="47">
        <v>733</v>
      </c>
      <c r="AY133" s="48">
        <v>700</v>
      </c>
      <c r="BB133" s="51">
        <v>218</v>
      </c>
      <c r="BC133" s="52">
        <v>499</v>
      </c>
      <c r="BF133" s="53">
        <v>714</v>
      </c>
      <c r="BG133" s="54">
        <v>705</v>
      </c>
      <c r="BJ133" s="57">
        <v>299</v>
      </c>
      <c r="BK133" s="58">
        <v>543</v>
      </c>
      <c r="BN133" s="61">
        <v>50.5</v>
      </c>
      <c r="BO133" s="62">
        <v>281</v>
      </c>
      <c r="BR133" s="66">
        <v>693</v>
      </c>
      <c r="BS133" s="67">
        <v>658</v>
      </c>
      <c r="BV133" s="70"/>
      <c r="BW133" s="71"/>
      <c r="BX133" s="72"/>
    </row>
    <row r="134" spans="2:76" ht="18.75" x14ac:dyDescent="0.25">
      <c r="B134" s="8">
        <v>356</v>
      </c>
      <c r="C134" s="11">
        <v>553</v>
      </c>
      <c r="F134" s="13">
        <v>390</v>
      </c>
      <c r="G134" s="14">
        <v>606</v>
      </c>
      <c r="J134" s="16">
        <v>420</v>
      </c>
      <c r="K134" s="17">
        <v>602</v>
      </c>
      <c r="N134" s="19">
        <v>164</v>
      </c>
      <c r="O134" s="20">
        <v>412</v>
      </c>
      <c r="R134" s="21">
        <v>394</v>
      </c>
      <c r="S134" s="23">
        <v>590</v>
      </c>
      <c r="V134" s="25">
        <v>235</v>
      </c>
      <c r="W134" s="26">
        <v>478</v>
      </c>
      <c r="Z134" s="27">
        <v>93</v>
      </c>
      <c r="AA134" s="28">
        <v>290</v>
      </c>
      <c r="AD134" s="30">
        <v>73.900000000000006</v>
      </c>
      <c r="AE134" s="32">
        <v>242</v>
      </c>
      <c r="AH134" s="33">
        <v>225</v>
      </c>
      <c r="AI134" s="35">
        <v>487</v>
      </c>
      <c r="AL134" s="36">
        <v>105</v>
      </c>
      <c r="AM134" s="37">
        <v>662</v>
      </c>
      <c r="AP134" s="40">
        <v>25.2</v>
      </c>
      <c r="AQ134" s="41">
        <v>237</v>
      </c>
      <c r="AT134" s="44">
        <v>406</v>
      </c>
      <c r="AU134" s="45">
        <v>573</v>
      </c>
      <c r="AX134" s="47">
        <v>639</v>
      </c>
      <c r="AY134" s="48">
        <v>675</v>
      </c>
      <c r="BB134" s="51">
        <v>229</v>
      </c>
      <c r="BC134" s="52">
        <v>507</v>
      </c>
      <c r="BF134" s="53">
        <v>711</v>
      </c>
      <c r="BG134" s="54">
        <v>704</v>
      </c>
      <c r="BJ134" s="57">
        <v>265</v>
      </c>
      <c r="BK134" s="58">
        <v>522</v>
      </c>
      <c r="BN134" s="61">
        <v>50.5</v>
      </c>
      <c r="BO134" s="62">
        <v>281</v>
      </c>
      <c r="BR134" s="66">
        <v>560</v>
      </c>
      <c r="BS134" s="67">
        <v>627</v>
      </c>
      <c r="BV134" s="70"/>
      <c r="BW134" s="71"/>
      <c r="BX134" s="72"/>
    </row>
    <row r="135" spans="2:76" ht="18.75" x14ac:dyDescent="0.25">
      <c r="B135" s="8">
        <v>375</v>
      </c>
      <c r="C135" s="11">
        <v>568</v>
      </c>
      <c r="F135" s="13">
        <v>362</v>
      </c>
      <c r="G135" s="14">
        <v>586</v>
      </c>
      <c r="J135" s="16">
        <v>420</v>
      </c>
      <c r="K135" s="17">
        <v>603</v>
      </c>
      <c r="N135" s="19">
        <v>142</v>
      </c>
      <c r="O135" s="20">
        <v>399</v>
      </c>
      <c r="R135" s="21">
        <v>367</v>
      </c>
      <c r="S135" s="23">
        <v>575</v>
      </c>
      <c r="V135" s="25">
        <v>233</v>
      </c>
      <c r="W135" s="26">
        <v>476</v>
      </c>
      <c r="Z135" s="27">
        <v>83.7</v>
      </c>
      <c r="AA135" s="28">
        <v>272</v>
      </c>
      <c r="AD135" s="30">
        <v>85</v>
      </c>
      <c r="AE135" s="32">
        <v>260</v>
      </c>
      <c r="AH135" s="33">
        <v>207</v>
      </c>
      <c r="AI135" s="35">
        <v>472</v>
      </c>
      <c r="AL135" s="36">
        <v>102</v>
      </c>
      <c r="AM135" s="37">
        <v>660</v>
      </c>
      <c r="AP135" s="40">
        <v>23.8</v>
      </c>
      <c r="AQ135" s="41">
        <v>232</v>
      </c>
      <c r="AT135" s="44">
        <v>408</v>
      </c>
      <c r="AU135" s="45">
        <v>574</v>
      </c>
      <c r="AX135" s="47">
        <v>536</v>
      </c>
      <c r="AY135" s="48">
        <v>645</v>
      </c>
      <c r="BB135" s="51">
        <v>232</v>
      </c>
      <c r="BC135" s="52">
        <v>509</v>
      </c>
      <c r="BF135" s="53">
        <v>692</v>
      </c>
      <c r="BG135" s="54">
        <v>697</v>
      </c>
      <c r="BJ135" s="57">
        <v>238</v>
      </c>
      <c r="BK135" s="58">
        <v>504</v>
      </c>
      <c r="BN135" s="61">
        <v>50.5</v>
      </c>
      <c r="BO135" s="62">
        <v>281</v>
      </c>
      <c r="BR135" s="66">
        <v>442</v>
      </c>
      <c r="BS135" s="67">
        <v>595</v>
      </c>
      <c r="BV135" s="70"/>
      <c r="BW135" s="71"/>
      <c r="BX135" s="72"/>
    </row>
    <row r="136" spans="2:76" ht="18.75" x14ac:dyDescent="0.25">
      <c r="B136" s="8">
        <v>384</v>
      </c>
      <c r="C136" s="11">
        <v>575</v>
      </c>
      <c r="F136" s="13">
        <v>334</v>
      </c>
      <c r="G136" s="14">
        <v>565</v>
      </c>
      <c r="J136" s="16">
        <v>418</v>
      </c>
      <c r="K136" s="17">
        <v>604</v>
      </c>
      <c r="N136" s="19">
        <v>123</v>
      </c>
      <c r="O136" s="20">
        <v>386</v>
      </c>
      <c r="R136" s="21">
        <v>336</v>
      </c>
      <c r="S136" s="23">
        <v>556</v>
      </c>
      <c r="V136" s="25">
        <v>283</v>
      </c>
      <c r="W136" s="26">
        <v>483</v>
      </c>
      <c r="Z136" s="27">
        <v>81.400000000000006</v>
      </c>
      <c r="AA136" s="28">
        <v>267</v>
      </c>
      <c r="AD136" s="30">
        <v>114</v>
      </c>
      <c r="AE136" s="32">
        <v>298</v>
      </c>
      <c r="AH136" s="33">
        <v>196</v>
      </c>
      <c r="AI136" s="35">
        <v>462</v>
      </c>
      <c r="AL136" s="36">
        <v>97.5</v>
      </c>
      <c r="AM136" s="37">
        <v>658</v>
      </c>
      <c r="AP136" s="40">
        <v>19.7</v>
      </c>
      <c r="AQ136" s="41">
        <v>218</v>
      </c>
      <c r="AT136" s="44">
        <v>394</v>
      </c>
      <c r="AU136" s="45">
        <v>567</v>
      </c>
      <c r="AX136" s="47">
        <v>445</v>
      </c>
      <c r="AY136" s="48">
        <v>614</v>
      </c>
      <c r="BB136" s="51">
        <v>220</v>
      </c>
      <c r="BC136" s="52">
        <v>501</v>
      </c>
      <c r="BF136" s="53">
        <v>640</v>
      </c>
      <c r="BG136" s="54">
        <v>677</v>
      </c>
      <c r="BJ136" s="57">
        <v>194</v>
      </c>
      <c r="BK136" s="58">
        <v>473</v>
      </c>
      <c r="BN136" s="61">
        <v>49</v>
      </c>
      <c r="BO136" s="62">
        <v>278</v>
      </c>
      <c r="BR136" s="66">
        <v>373</v>
      </c>
      <c r="BS136" s="67">
        <v>572</v>
      </c>
      <c r="BV136" s="70"/>
      <c r="BW136" s="71"/>
      <c r="BX136" s="72"/>
    </row>
    <row r="137" spans="2:76" ht="18.75" x14ac:dyDescent="0.25">
      <c r="B137" s="8">
        <v>386</v>
      </c>
      <c r="C137" s="11">
        <v>577</v>
      </c>
      <c r="F137" s="13">
        <v>303</v>
      </c>
      <c r="G137" s="14">
        <v>541</v>
      </c>
      <c r="J137" s="16">
        <v>418</v>
      </c>
      <c r="K137" s="17">
        <v>604</v>
      </c>
      <c r="N137" s="19">
        <v>107</v>
      </c>
      <c r="O137" s="20">
        <v>376</v>
      </c>
      <c r="R137" s="21">
        <v>302</v>
      </c>
      <c r="S137" s="23">
        <v>541</v>
      </c>
      <c r="V137" s="25">
        <v>236</v>
      </c>
      <c r="W137" s="26">
        <v>479</v>
      </c>
      <c r="Z137" s="27">
        <v>80</v>
      </c>
      <c r="AA137" s="28">
        <v>264</v>
      </c>
      <c r="AD137" s="30">
        <v>151</v>
      </c>
      <c r="AE137" s="32">
        <v>341</v>
      </c>
      <c r="AH137" s="96">
        <v>190</v>
      </c>
      <c r="AI137" s="95">
        <v>456</v>
      </c>
      <c r="AL137" s="36">
        <v>88.9</v>
      </c>
      <c r="AM137" s="37">
        <v>654</v>
      </c>
      <c r="AP137" s="40">
        <v>21.7</v>
      </c>
      <c r="AQ137" s="41">
        <v>224</v>
      </c>
      <c r="AT137" s="44">
        <v>377</v>
      </c>
      <c r="AU137" s="45">
        <v>558</v>
      </c>
      <c r="AX137" s="47">
        <v>372</v>
      </c>
      <c r="AY137" s="48">
        <v>583</v>
      </c>
      <c r="BB137" s="51">
        <v>205</v>
      </c>
      <c r="BC137" s="52">
        <v>490</v>
      </c>
      <c r="BF137" s="53">
        <v>585</v>
      </c>
      <c r="BG137" s="54">
        <v>655</v>
      </c>
      <c r="BJ137" s="57">
        <v>158</v>
      </c>
      <c r="BK137" s="58">
        <v>445</v>
      </c>
      <c r="BN137" s="61">
        <v>49</v>
      </c>
      <c r="BO137" s="62">
        <v>278</v>
      </c>
      <c r="BR137" s="66">
        <v>322</v>
      </c>
      <c r="BS137" s="67">
        <v>549</v>
      </c>
      <c r="BV137" s="70"/>
      <c r="BW137" s="71"/>
      <c r="BX137" s="72"/>
    </row>
    <row r="138" spans="2:76" ht="18.75" x14ac:dyDescent="0.25">
      <c r="B138" s="8">
        <v>348</v>
      </c>
      <c r="C138" s="11">
        <v>576</v>
      </c>
      <c r="F138" s="13">
        <v>266</v>
      </c>
      <c r="G138" s="14">
        <v>508</v>
      </c>
      <c r="J138" s="16">
        <v>418</v>
      </c>
      <c r="K138" s="17">
        <v>604</v>
      </c>
      <c r="N138" s="96">
        <v>94.4</v>
      </c>
      <c r="O138" s="95">
        <v>371</v>
      </c>
      <c r="R138" s="21">
        <v>272</v>
      </c>
      <c r="S138" s="23">
        <v>508</v>
      </c>
      <c r="V138" s="25">
        <v>219</v>
      </c>
      <c r="W138" s="26">
        <v>462</v>
      </c>
      <c r="Z138" s="27">
        <v>78.099999999999994</v>
      </c>
      <c r="AA138" s="28">
        <v>260</v>
      </c>
      <c r="AD138" s="30">
        <v>186</v>
      </c>
      <c r="AE138" s="32">
        <v>380</v>
      </c>
      <c r="AH138" s="33">
        <v>196</v>
      </c>
      <c r="AI138" s="35">
        <v>462</v>
      </c>
      <c r="AL138" s="36">
        <v>74.2</v>
      </c>
      <c r="AM138" s="37">
        <v>651</v>
      </c>
      <c r="AP138" s="40">
        <v>24.4</v>
      </c>
      <c r="AQ138" s="41">
        <v>232</v>
      </c>
      <c r="AT138" s="44">
        <v>358</v>
      </c>
      <c r="AU138" s="45">
        <v>546</v>
      </c>
      <c r="AX138" s="47">
        <v>332</v>
      </c>
      <c r="AY138" s="48">
        <v>564</v>
      </c>
      <c r="BB138" s="51">
        <v>185</v>
      </c>
      <c r="BC138" s="52">
        <v>473</v>
      </c>
      <c r="BF138" s="53">
        <v>543</v>
      </c>
      <c r="BG138" s="54">
        <v>637</v>
      </c>
      <c r="BJ138" s="57">
        <v>131</v>
      </c>
      <c r="BK138" s="58">
        <v>419</v>
      </c>
      <c r="BN138" s="61">
        <v>49.5</v>
      </c>
      <c r="BO138" s="62">
        <v>279</v>
      </c>
      <c r="BR138" s="66">
        <v>285</v>
      </c>
      <c r="BS138" s="67">
        <v>530</v>
      </c>
      <c r="BV138" s="70"/>
      <c r="BW138" s="71"/>
      <c r="BX138" s="72"/>
    </row>
    <row r="139" spans="2:76" ht="18.75" x14ac:dyDescent="0.25">
      <c r="B139" s="8">
        <v>342</v>
      </c>
      <c r="C139" s="11">
        <v>571</v>
      </c>
      <c r="F139" s="13">
        <v>220</v>
      </c>
      <c r="G139" s="14">
        <v>463</v>
      </c>
      <c r="J139" s="16">
        <v>406</v>
      </c>
      <c r="K139" s="17">
        <v>603</v>
      </c>
      <c r="N139" s="19">
        <v>92.8</v>
      </c>
      <c r="O139" s="20">
        <v>364</v>
      </c>
      <c r="R139" s="21">
        <v>251</v>
      </c>
      <c r="S139" s="23">
        <v>491</v>
      </c>
      <c r="V139" s="25">
        <v>198</v>
      </c>
      <c r="W139" s="26">
        <v>438</v>
      </c>
      <c r="Z139" s="27">
        <v>73.400000000000006</v>
      </c>
      <c r="AA139" s="28">
        <v>250</v>
      </c>
      <c r="AD139" s="30">
        <v>207</v>
      </c>
      <c r="AE139" s="32">
        <v>403</v>
      </c>
      <c r="AH139" s="33">
        <v>204</v>
      </c>
      <c r="AI139" s="35">
        <v>469</v>
      </c>
      <c r="AL139" s="36">
        <v>55.8</v>
      </c>
      <c r="AM139" s="37">
        <v>648</v>
      </c>
      <c r="AP139" s="40">
        <v>23.5</v>
      </c>
      <c r="AQ139" s="41">
        <v>228</v>
      </c>
      <c r="AT139" s="44">
        <v>345</v>
      </c>
      <c r="AU139" s="45">
        <v>538</v>
      </c>
      <c r="AX139" s="47">
        <v>303</v>
      </c>
      <c r="AY139" s="48">
        <v>549</v>
      </c>
      <c r="BB139" s="99">
        <v>163</v>
      </c>
      <c r="BC139" s="95">
        <v>450</v>
      </c>
      <c r="BF139" s="53">
        <v>502</v>
      </c>
      <c r="BG139" s="54">
        <v>618</v>
      </c>
      <c r="BJ139" s="99">
        <v>117</v>
      </c>
      <c r="BK139" s="95">
        <v>401</v>
      </c>
      <c r="BN139" s="61">
        <v>46.5</v>
      </c>
      <c r="BO139" s="62">
        <v>273</v>
      </c>
      <c r="BR139" s="66">
        <v>255</v>
      </c>
      <c r="BS139" s="67">
        <v>513</v>
      </c>
      <c r="BV139" s="70"/>
      <c r="BW139" s="71"/>
      <c r="BX139" s="72"/>
    </row>
    <row r="140" spans="2:76" ht="18.75" x14ac:dyDescent="0.25">
      <c r="B140" s="8">
        <v>326</v>
      </c>
      <c r="C140" s="11">
        <v>559</v>
      </c>
      <c r="F140" s="13">
        <v>181</v>
      </c>
      <c r="G140" s="14">
        <v>418</v>
      </c>
      <c r="J140" s="16">
        <v>390</v>
      </c>
      <c r="K140" s="17">
        <v>599</v>
      </c>
      <c r="N140" s="19">
        <v>77.5</v>
      </c>
      <c r="O140" s="20">
        <v>362</v>
      </c>
      <c r="R140" s="21">
        <v>233</v>
      </c>
      <c r="S140" s="23">
        <v>473</v>
      </c>
      <c r="V140" s="25">
        <v>181</v>
      </c>
      <c r="W140" s="26">
        <v>418</v>
      </c>
      <c r="Z140" s="27">
        <v>70.599999999999994</v>
      </c>
      <c r="AA140" s="28">
        <v>244</v>
      </c>
      <c r="AD140" s="30">
        <v>226</v>
      </c>
      <c r="AE140" s="32">
        <v>423</v>
      </c>
      <c r="AH140" s="33">
        <v>210</v>
      </c>
      <c r="AI140" s="35">
        <v>475</v>
      </c>
      <c r="AL140" s="36">
        <v>45.8</v>
      </c>
      <c r="AM140" s="37">
        <v>637</v>
      </c>
      <c r="AP140" s="40">
        <v>21.9</v>
      </c>
      <c r="AQ140" s="41">
        <v>222</v>
      </c>
      <c r="AT140" s="44">
        <v>327</v>
      </c>
      <c r="AU140" s="45">
        <v>527</v>
      </c>
      <c r="AX140" s="47">
        <v>259</v>
      </c>
      <c r="AY140" s="48">
        <v>524</v>
      </c>
      <c r="BB140" s="51">
        <v>142</v>
      </c>
      <c r="BC140" s="52">
        <v>422</v>
      </c>
      <c r="BF140" s="53">
        <v>431</v>
      </c>
      <c r="BG140" s="54">
        <v>585</v>
      </c>
      <c r="BJ140" s="57">
        <v>110</v>
      </c>
      <c r="BK140" s="58">
        <v>392</v>
      </c>
      <c r="BN140" s="61">
        <v>44.5</v>
      </c>
      <c r="BO140" s="62">
        <v>269</v>
      </c>
      <c r="BR140" s="66">
        <v>240</v>
      </c>
      <c r="BS140" s="67">
        <v>502</v>
      </c>
      <c r="BV140" s="70"/>
      <c r="BW140" s="71"/>
      <c r="BX140" s="72"/>
    </row>
    <row r="141" spans="2:76" ht="18.75" x14ac:dyDescent="0.25">
      <c r="B141" s="8">
        <v>302</v>
      </c>
      <c r="C141" s="11">
        <v>540</v>
      </c>
      <c r="F141" s="13">
        <v>145</v>
      </c>
      <c r="G141" s="14">
        <v>374</v>
      </c>
      <c r="J141" s="16">
        <v>370</v>
      </c>
      <c r="K141" s="17">
        <v>589</v>
      </c>
      <c r="N141" s="19">
        <v>74.8</v>
      </c>
      <c r="O141" s="20">
        <v>362</v>
      </c>
      <c r="R141" s="21">
        <v>228</v>
      </c>
      <c r="S141" s="23">
        <v>468</v>
      </c>
      <c r="V141" s="25">
        <v>106</v>
      </c>
      <c r="W141" s="26">
        <v>400</v>
      </c>
      <c r="Z141" s="27">
        <v>66.400000000000006</v>
      </c>
      <c r="AA141" s="28">
        <v>235</v>
      </c>
      <c r="AD141" s="30">
        <v>238</v>
      </c>
      <c r="AE141" s="32">
        <v>436</v>
      </c>
      <c r="AH141" s="33">
        <v>218</v>
      </c>
      <c r="AI141" s="35">
        <v>482</v>
      </c>
      <c r="AL141" s="36">
        <v>39.200000000000003</v>
      </c>
      <c r="AM141" s="37">
        <v>616</v>
      </c>
      <c r="AP141" s="40">
        <v>20</v>
      </c>
      <c r="AQ141" s="41">
        <v>214</v>
      </c>
      <c r="AT141" s="44">
        <v>304</v>
      </c>
      <c r="AU141" s="45">
        <v>512</v>
      </c>
      <c r="AX141" s="47">
        <v>216</v>
      </c>
      <c r="AY141" s="48">
        <v>496</v>
      </c>
      <c r="BB141" s="51">
        <v>127</v>
      </c>
      <c r="BC141" s="52">
        <v>402</v>
      </c>
      <c r="BF141" s="53">
        <v>379</v>
      </c>
      <c r="BG141" s="54">
        <v>559</v>
      </c>
      <c r="BJ141" s="57">
        <v>103</v>
      </c>
      <c r="BK141" s="58">
        <v>384</v>
      </c>
      <c r="BN141" s="61">
        <v>45.5</v>
      </c>
      <c r="BO141" s="62">
        <v>271</v>
      </c>
      <c r="BR141" s="66">
        <v>237</v>
      </c>
      <c r="BS141" s="67">
        <v>500</v>
      </c>
      <c r="BV141" s="70"/>
      <c r="BW141" s="71"/>
      <c r="BX141" s="72"/>
    </row>
    <row r="142" spans="2:76" ht="18.75" x14ac:dyDescent="0.25">
      <c r="B142" s="8">
        <v>275</v>
      </c>
      <c r="C142" s="11">
        <v>516</v>
      </c>
      <c r="F142" s="13">
        <v>122</v>
      </c>
      <c r="G142" s="14">
        <v>342</v>
      </c>
      <c r="J142" s="16">
        <v>348</v>
      </c>
      <c r="K142" s="17">
        <v>576</v>
      </c>
      <c r="N142" s="19">
        <v>70.7</v>
      </c>
      <c r="O142" s="20">
        <v>354</v>
      </c>
      <c r="R142" s="21">
        <v>217</v>
      </c>
      <c r="S142" s="23">
        <v>457</v>
      </c>
      <c r="V142" s="25">
        <v>158</v>
      </c>
      <c r="W142" s="26">
        <v>390</v>
      </c>
      <c r="Z142" s="27">
        <v>64</v>
      </c>
      <c r="AA142" s="28">
        <v>230</v>
      </c>
      <c r="AD142" s="30">
        <v>196</v>
      </c>
      <c r="AE142" s="32">
        <v>435</v>
      </c>
      <c r="AH142" s="33">
        <v>235</v>
      </c>
      <c r="AI142" s="35">
        <v>495</v>
      </c>
      <c r="AL142" s="36">
        <v>35.200000000000003</v>
      </c>
      <c r="AM142" s="37">
        <v>593</v>
      </c>
      <c r="AP142" s="40">
        <v>18.399999999999999</v>
      </c>
      <c r="AQ142" s="41">
        <v>206</v>
      </c>
      <c r="AT142" s="44">
        <v>280</v>
      </c>
      <c r="AU142" s="45">
        <v>494</v>
      </c>
      <c r="AX142" s="47">
        <v>179</v>
      </c>
      <c r="AY142" s="48">
        <v>467</v>
      </c>
      <c r="BB142" s="51">
        <v>116</v>
      </c>
      <c r="BC142" s="52">
        <v>385</v>
      </c>
      <c r="BF142" s="53">
        <v>340</v>
      </c>
      <c r="BG142" s="54">
        <v>535</v>
      </c>
      <c r="BJ142" s="57">
        <v>98</v>
      </c>
      <c r="BK142" s="58">
        <v>376</v>
      </c>
      <c r="BN142" s="61">
        <v>46</v>
      </c>
      <c r="BO142" s="62">
        <v>272</v>
      </c>
      <c r="BR142" s="66">
        <v>237</v>
      </c>
      <c r="BS142" s="67">
        <v>500</v>
      </c>
      <c r="BV142" s="70"/>
      <c r="BW142" s="71"/>
      <c r="BX142" s="72"/>
    </row>
    <row r="143" spans="2:76" ht="18.75" x14ac:dyDescent="0.25">
      <c r="B143" s="8">
        <v>236</v>
      </c>
      <c r="C143" s="11">
        <v>479</v>
      </c>
      <c r="F143" s="13">
        <v>106</v>
      </c>
      <c r="G143" s="14">
        <v>314</v>
      </c>
      <c r="J143" s="16">
        <v>325</v>
      </c>
      <c r="K143" s="17">
        <v>558</v>
      </c>
      <c r="N143" s="19">
        <v>67.8</v>
      </c>
      <c r="O143" s="20">
        <v>350</v>
      </c>
      <c r="R143" s="21">
        <v>204</v>
      </c>
      <c r="S143" s="23">
        <v>444</v>
      </c>
      <c r="V143" s="25">
        <v>157</v>
      </c>
      <c r="W143" s="26">
        <v>389</v>
      </c>
      <c r="Z143" s="27">
        <v>61.2</v>
      </c>
      <c r="AA143" s="28">
        <v>224</v>
      </c>
      <c r="AD143" s="30">
        <v>182</v>
      </c>
      <c r="AE143" s="32">
        <v>419</v>
      </c>
      <c r="AH143" s="33">
        <v>241</v>
      </c>
      <c r="AI143" s="35">
        <v>509</v>
      </c>
      <c r="AL143" s="36">
        <v>32.4</v>
      </c>
      <c r="AM143" s="37">
        <v>580</v>
      </c>
      <c r="AP143" s="40">
        <v>21.4</v>
      </c>
      <c r="AQ143" s="41">
        <v>216</v>
      </c>
      <c r="AT143" s="44">
        <v>256</v>
      </c>
      <c r="AU143" s="45">
        <v>477</v>
      </c>
      <c r="AX143" s="47">
        <v>153</v>
      </c>
      <c r="AY143" s="48">
        <v>443</v>
      </c>
      <c r="BB143" s="51">
        <v>110</v>
      </c>
      <c r="BC143" s="52">
        <v>377</v>
      </c>
      <c r="BF143" s="53">
        <v>299</v>
      </c>
      <c r="BG143" s="54">
        <v>508</v>
      </c>
      <c r="BJ143" s="57">
        <v>95.5</v>
      </c>
      <c r="BK143" s="58">
        <v>371</v>
      </c>
      <c r="BN143" s="61">
        <v>44</v>
      </c>
      <c r="BO143" s="62">
        <v>268</v>
      </c>
      <c r="BR143" s="99">
        <v>233</v>
      </c>
      <c r="BS143" s="95">
        <v>497</v>
      </c>
      <c r="BV143" s="70"/>
      <c r="BW143" s="71"/>
      <c r="BX143" s="72"/>
    </row>
    <row r="144" spans="2:76" ht="18.75" x14ac:dyDescent="0.25">
      <c r="B144" s="8">
        <v>195</v>
      </c>
      <c r="C144" s="11">
        <v>434</v>
      </c>
      <c r="F144" s="13">
        <v>94.6</v>
      </c>
      <c r="G144" s="14">
        <v>293</v>
      </c>
      <c r="J144" s="16">
        <v>298</v>
      </c>
      <c r="K144" s="17">
        <v>536</v>
      </c>
      <c r="N144" s="19">
        <v>65</v>
      </c>
      <c r="O144" s="20">
        <v>346</v>
      </c>
      <c r="R144" s="21">
        <v>189</v>
      </c>
      <c r="S144" s="23">
        <v>427</v>
      </c>
      <c r="V144" s="25">
        <v>199</v>
      </c>
      <c r="W144" s="26">
        <v>394</v>
      </c>
      <c r="Z144" s="27">
        <v>60.7</v>
      </c>
      <c r="AA144" s="28">
        <v>223</v>
      </c>
      <c r="AD144" s="30">
        <v>166</v>
      </c>
      <c r="AE144" s="32">
        <v>400</v>
      </c>
      <c r="AH144" s="33">
        <v>235</v>
      </c>
      <c r="AI144" s="35">
        <v>508</v>
      </c>
      <c r="AL144" s="36">
        <v>28.9</v>
      </c>
      <c r="AM144" s="37">
        <v>572</v>
      </c>
      <c r="AP144" s="40">
        <v>21.1</v>
      </c>
      <c r="AQ144" s="41">
        <v>242</v>
      </c>
      <c r="AT144" s="44">
        <v>231</v>
      </c>
      <c r="AU144" s="45">
        <v>458</v>
      </c>
      <c r="AX144" s="99">
        <v>129</v>
      </c>
      <c r="AY144" s="95">
        <v>419</v>
      </c>
      <c r="BB144" s="51">
        <v>116</v>
      </c>
      <c r="BC144" s="52">
        <v>385</v>
      </c>
      <c r="BF144" s="53">
        <v>259</v>
      </c>
      <c r="BG144" s="54">
        <v>479</v>
      </c>
      <c r="BJ144" s="57">
        <v>92.5</v>
      </c>
      <c r="BK144" s="58">
        <v>365</v>
      </c>
      <c r="BN144" s="61">
        <v>44</v>
      </c>
      <c r="BO144" s="62">
        <v>268</v>
      </c>
      <c r="BR144" s="66">
        <v>224</v>
      </c>
      <c r="BS144" s="67">
        <v>490</v>
      </c>
      <c r="BV144" s="70"/>
      <c r="BW144" s="71"/>
      <c r="BX144" s="72"/>
    </row>
    <row r="145" spans="2:100" ht="18.75" x14ac:dyDescent="0.25">
      <c r="B145" s="8">
        <v>153</v>
      </c>
      <c r="C145" s="11">
        <v>385</v>
      </c>
      <c r="F145" s="13">
        <v>88.6</v>
      </c>
      <c r="G145" s="14">
        <v>282</v>
      </c>
      <c r="J145" s="16">
        <v>267</v>
      </c>
      <c r="K145" s="17">
        <v>509</v>
      </c>
      <c r="N145" s="19">
        <v>56.6</v>
      </c>
      <c r="O145" s="20">
        <v>322</v>
      </c>
      <c r="R145" s="21">
        <v>161</v>
      </c>
      <c r="S145" s="23">
        <v>394</v>
      </c>
      <c r="V145" s="25">
        <v>204</v>
      </c>
      <c r="W145" s="26">
        <v>400</v>
      </c>
      <c r="Z145" s="27">
        <v>63.7</v>
      </c>
      <c r="AA145" s="28">
        <v>224</v>
      </c>
      <c r="AD145" s="30">
        <v>144</v>
      </c>
      <c r="AE145" s="32">
        <v>373</v>
      </c>
      <c r="AH145" s="33">
        <v>216</v>
      </c>
      <c r="AI145" s="35">
        <v>499</v>
      </c>
      <c r="AL145" s="36">
        <v>26.2</v>
      </c>
      <c r="AM145" s="37">
        <v>572</v>
      </c>
      <c r="AP145" s="40">
        <v>20.5</v>
      </c>
      <c r="AQ145" s="41">
        <v>242</v>
      </c>
      <c r="AT145" s="99">
        <v>210</v>
      </c>
      <c r="AU145" s="95">
        <v>442</v>
      </c>
      <c r="AX145" s="47">
        <v>112</v>
      </c>
      <c r="AY145" s="48">
        <v>397</v>
      </c>
      <c r="BB145" s="51">
        <v>127</v>
      </c>
      <c r="BC145" s="52">
        <v>401</v>
      </c>
      <c r="BF145" s="53">
        <v>225</v>
      </c>
      <c r="BG145" s="54">
        <v>453</v>
      </c>
      <c r="BJ145" s="57">
        <v>92.5</v>
      </c>
      <c r="BK145" s="58">
        <v>365</v>
      </c>
      <c r="BN145" s="61">
        <v>42</v>
      </c>
      <c r="BO145" s="62">
        <v>264</v>
      </c>
      <c r="BR145" s="66">
        <v>215</v>
      </c>
      <c r="BS145" s="67">
        <v>483</v>
      </c>
      <c r="BV145" s="70"/>
      <c r="BW145" s="71"/>
      <c r="BX145" s="72"/>
    </row>
    <row r="146" spans="2:100" ht="18.75" x14ac:dyDescent="0.25">
      <c r="B146" s="8">
        <v>122</v>
      </c>
      <c r="C146" s="11">
        <v>342</v>
      </c>
      <c r="F146" s="96">
        <v>83.7</v>
      </c>
      <c r="G146" s="95">
        <v>272</v>
      </c>
      <c r="J146" s="16">
        <v>239</v>
      </c>
      <c r="K146" s="17">
        <v>482</v>
      </c>
      <c r="N146" s="19">
        <v>49.1</v>
      </c>
      <c r="O146" s="20">
        <v>296</v>
      </c>
      <c r="R146" s="21">
        <v>136</v>
      </c>
      <c r="S146" s="23">
        <v>361</v>
      </c>
      <c r="V146" s="25">
        <v>204</v>
      </c>
      <c r="W146" s="26">
        <v>400</v>
      </c>
      <c r="Z146" s="27">
        <v>65.400000000000006</v>
      </c>
      <c r="AA146" s="28">
        <v>227</v>
      </c>
      <c r="AD146" s="30">
        <v>128</v>
      </c>
      <c r="AE146" s="32">
        <v>350</v>
      </c>
      <c r="AH146" s="33">
        <v>197</v>
      </c>
      <c r="AI146" s="35">
        <v>489</v>
      </c>
      <c r="AL146" s="36">
        <v>23</v>
      </c>
      <c r="AM146" s="37">
        <v>569</v>
      </c>
      <c r="AP146" s="40">
        <v>20.5</v>
      </c>
      <c r="AQ146" s="41">
        <v>230</v>
      </c>
      <c r="AT146" s="44">
        <v>182</v>
      </c>
      <c r="AU146" s="45">
        <v>418</v>
      </c>
      <c r="AX146" s="47">
        <v>102</v>
      </c>
      <c r="AY146" s="48">
        <v>385</v>
      </c>
      <c r="BB146" s="51">
        <v>130</v>
      </c>
      <c r="BC146" s="52">
        <v>406</v>
      </c>
      <c r="BF146" s="53">
        <v>197</v>
      </c>
      <c r="BG146" s="54">
        <v>431</v>
      </c>
      <c r="BJ146" s="57">
        <v>91.5</v>
      </c>
      <c r="BK146" s="58">
        <v>363</v>
      </c>
      <c r="BN146" s="61">
        <v>36.5</v>
      </c>
      <c r="BO146" s="62">
        <v>253</v>
      </c>
      <c r="BR146" s="66">
        <v>209</v>
      </c>
      <c r="BS146" s="67">
        <v>478</v>
      </c>
      <c r="BV146" s="70"/>
      <c r="BW146" s="71"/>
      <c r="BX146" s="72"/>
    </row>
    <row r="147" spans="2:100" ht="18.75" x14ac:dyDescent="0.25">
      <c r="B147" s="8">
        <v>96.8</v>
      </c>
      <c r="C147" s="11">
        <v>297</v>
      </c>
      <c r="F147" s="13">
        <v>78.099999999999994</v>
      </c>
      <c r="G147" s="14">
        <v>260</v>
      </c>
      <c r="J147" s="16">
        <v>208</v>
      </c>
      <c r="K147" s="17">
        <v>450</v>
      </c>
      <c r="N147" s="19">
        <v>41.2</v>
      </c>
      <c r="O147" s="20">
        <v>269</v>
      </c>
      <c r="R147" s="21">
        <v>122</v>
      </c>
      <c r="S147" s="23">
        <v>342</v>
      </c>
      <c r="V147" s="25">
        <v>161</v>
      </c>
      <c r="W147" s="26">
        <v>394</v>
      </c>
      <c r="Z147" s="27">
        <v>67.099999999999994</v>
      </c>
      <c r="AA147" s="28">
        <v>230</v>
      </c>
      <c r="AD147" s="30">
        <v>119</v>
      </c>
      <c r="AE147" s="32">
        <v>336</v>
      </c>
      <c r="AH147" s="33">
        <v>181</v>
      </c>
      <c r="AI147" s="35">
        <v>477</v>
      </c>
      <c r="AL147" s="36">
        <v>19.399999999999999</v>
      </c>
      <c r="AM147" s="37">
        <v>558</v>
      </c>
      <c r="AP147" s="40">
        <v>19.899999999999999</v>
      </c>
      <c r="AQ147" s="41">
        <v>224</v>
      </c>
      <c r="AT147" s="44">
        <v>147</v>
      </c>
      <c r="AU147" s="45">
        <v>386</v>
      </c>
      <c r="AX147" s="47">
        <v>93.1</v>
      </c>
      <c r="AY147" s="48">
        <v>373</v>
      </c>
      <c r="BB147" s="51">
        <v>133</v>
      </c>
      <c r="BC147" s="52">
        <v>410</v>
      </c>
      <c r="BF147" s="99">
        <v>190</v>
      </c>
      <c r="BG147" s="95">
        <v>425</v>
      </c>
      <c r="BJ147" s="57">
        <v>86.5</v>
      </c>
      <c r="BK147" s="58">
        <v>353</v>
      </c>
      <c r="BN147" s="61">
        <v>32.5</v>
      </c>
      <c r="BO147" s="62">
        <v>245</v>
      </c>
      <c r="BR147" s="66">
        <v>206</v>
      </c>
      <c r="BS147" s="67">
        <v>476</v>
      </c>
      <c r="BV147" s="70"/>
      <c r="BW147" s="71"/>
      <c r="BX147" s="72"/>
    </row>
    <row r="148" spans="2:100" ht="18.75" x14ac:dyDescent="0.25">
      <c r="B148" s="8">
        <v>88.6</v>
      </c>
      <c r="C148" s="11">
        <v>282</v>
      </c>
      <c r="F148" s="13">
        <v>74.3</v>
      </c>
      <c r="G148" s="14">
        <v>252</v>
      </c>
      <c r="J148" s="16">
        <v>182</v>
      </c>
      <c r="K148" s="17">
        <v>419</v>
      </c>
      <c r="N148" s="19">
        <v>39.299999999999997</v>
      </c>
      <c r="O148" s="20">
        <v>261</v>
      </c>
      <c r="R148" s="96">
        <v>115</v>
      </c>
      <c r="S148" s="95">
        <v>329</v>
      </c>
      <c r="V148" s="25">
        <v>149</v>
      </c>
      <c r="W148" s="26">
        <v>380</v>
      </c>
      <c r="Z148" s="27">
        <v>72.099999999999994</v>
      </c>
      <c r="AA148" s="28">
        <v>239</v>
      </c>
      <c r="AD148" s="30">
        <v>147</v>
      </c>
      <c r="AE148" s="32">
        <v>337</v>
      </c>
      <c r="AH148" s="33">
        <v>163</v>
      </c>
      <c r="AI148" s="35">
        <v>462</v>
      </c>
      <c r="AL148" s="36">
        <v>18.399999999999999</v>
      </c>
      <c r="AM148" s="37">
        <v>547</v>
      </c>
      <c r="AP148" s="40">
        <v>19.600000000000001</v>
      </c>
      <c r="AQ148" s="41">
        <v>234</v>
      </c>
      <c r="AT148" s="44">
        <v>110</v>
      </c>
      <c r="AU148" s="45">
        <v>347</v>
      </c>
      <c r="AX148" s="47">
        <v>84</v>
      </c>
      <c r="AY148" s="48">
        <v>360</v>
      </c>
      <c r="BB148" s="51">
        <v>138</v>
      </c>
      <c r="BC148" s="52">
        <v>417</v>
      </c>
      <c r="BF148" s="53">
        <v>190</v>
      </c>
      <c r="BG148" s="54">
        <v>425</v>
      </c>
      <c r="BJ148" s="57">
        <v>75</v>
      </c>
      <c r="BK148" s="58">
        <v>330</v>
      </c>
      <c r="BN148" s="61">
        <v>41.5</v>
      </c>
      <c r="BO148" s="62">
        <v>263</v>
      </c>
      <c r="BR148" s="66">
        <v>214</v>
      </c>
      <c r="BS148" s="67">
        <v>482</v>
      </c>
      <c r="BV148" s="70"/>
      <c r="BW148" s="71"/>
      <c r="BX148" s="72"/>
    </row>
    <row r="149" spans="2:100" ht="18.75" x14ac:dyDescent="0.25">
      <c r="B149" s="96">
        <v>85.6</v>
      </c>
      <c r="C149" s="95">
        <v>276</v>
      </c>
      <c r="F149" s="13">
        <v>69.599999999999994</v>
      </c>
      <c r="G149" s="14">
        <v>242</v>
      </c>
      <c r="J149" s="16">
        <v>155</v>
      </c>
      <c r="K149" s="17">
        <v>387</v>
      </c>
      <c r="N149" s="19">
        <v>38.1</v>
      </c>
      <c r="O149" s="20">
        <v>256</v>
      </c>
      <c r="R149" s="21">
        <v>107</v>
      </c>
      <c r="S149" s="23">
        <v>316</v>
      </c>
      <c r="V149" s="25">
        <v>143</v>
      </c>
      <c r="W149" s="26">
        <v>371</v>
      </c>
      <c r="Z149" s="27">
        <v>78.8</v>
      </c>
      <c r="AA149" s="28">
        <v>250</v>
      </c>
      <c r="AD149" s="30">
        <v>156</v>
      </c>
      <c r="AE149" s="32">
        <v>347</v>
      </c>
      <c r="AH149" s="33">
        <v>151</v>
      </c>
      <c r="AI149" s="35">
        <v>452</v>
      </c>
      <c r="AL149" s="36">
        <v>23.5</v>
      </c>
      <c r="AM149" s="37">
        <v>534</v>
      </c>
      <c r="AP149" s="40">
        <v>19.3</v>
      </c>
      <c r="AQ149" s="41">
        <v>219</v>
      </c>
      <c r="AT149" s="44">
        <v>87.6</v>
      </c>
      <c r="AU149" s="45">
        <v>318</v>
      </c>
      <c r="AX149" s="47">
        <v>79.099999999999994</v>
      </c>
      <c r="AY149" s="48">
        <v>353</v>
      </c>
      <c r="BB149" s="51">
        <v>148</v>
      </c>
      <c r="BC149" s="52">
        <v>430</v>
      </c>
      <c r="BF149" s="53">
        <v>191</v>
      </c>
      <c r="BG149" s="54">
        <v>426</v>
      </c>
      <c r="BJ149" s="57">
        <v>68</v>
      </c>
      <c r="BK149" s="58">
        <v>316</v>
      </c>
      <c r="BN149" s="61">
        <v>37.5</v>
      </c>
      <c r="BO149" s="62">
        <v>255</v>
      </c>
      <c r="BR149" s="66">
        <v>212</v>
      </c>
      <c r="BS149" s="67">
        <v>481</v>
      </c>
      <c r="BV149" s="70"/>
      <c r="BW149" s="71"/>
      <c r="BX149" s="72"/>
    </row>
    <row r="150" spans="2:100" ht="18.75" x14ac:dyDescent="0.25">
      <c r="B150" s="8">
        <v>98.5</v>
      </c>
      <c r="C150" s="11">
        <v>278</v>
      </c>
      <c r="F150" s="13">
        <v>66.8</v>
      </c>
      <c r="G150" s="14">
        <v>236</v>
      </c>
      <c r="J150" s="16">
        <v>132</v>
      </c>
      <c r="K150" s="17">
        <v>356</v>
      </c>
      <c r="N150" s="19">
        <v>36</v>
      </c>
      <c r="O150" s="20">
        <v>247</v>
      </c>
      <c r="R150" s="21">
        <v>101</v>
      </c>
      <c r="S150" s="23">
        <v>305</v>
      </c>
      <c r="V150" s="25">
        <v>132</v>
      </c>
      <c r="W150" s="26">
        <v>356</v>
      </c>
      <c r="Z150" s="27">
        <v>72</v>
      </c>
      <c r="AA150" s="28">
        <v>247</v>
      </c>
      <c r="AD150" s="30">
        <v>172</v>
      </c>
      <c r="AE150" s="32">
        <v>364</v>
      </c>
      <c r="AH150" s="33">
        <v>137</v>
      </c>
      <c r="AI150" s="35">
        <v>437</v>
      </c>
      <c r="AL150" s="36">
        <v>23.5</v>
      </c>
      <c r="AM150" s="37">
        <v>517</v>
      </c>
      <c r="AP150" s="40">
        <v>19</v>
      </c>
      <c r="AQ150" s="41">
        <v>208</v>
      </c>
      <c r="AT150" s="44">
        <v>72.900000000000006</v>
      </c>
      <c r="AU150" s="45">
        <v>297</v>
      </c>
      <c r="AX150" s="47">
        <v>77.7</v>
      </c>
      <c r="AY150" s="48">
        <v>351</v>
      </c>
      <c r="BB150" s="51">
        <v>140</v>
      </c>
      <c r="BC150" s="52">
        <v>420</v>
      </c>
      <c r="BF150" s="53">
        <v>186</v>
      </c>
      <c r="BG150" s="54">
        <v>422</v>
      </c>
      <c r="BJ150" s="57">
        <v>60</v>
      </c>
      <c r="BK150" s="58">
        <v>300</v>
      </c>
      <c r="BN150" s="61">
        <v>33</v>
      </c>
      <c r="BO150" s="62">
        <v>246</v>
      </c>
      <c r="BR150" s="66">
        <v>205</v>
      </c>
      <c r="BS150" s="67">
        <v>475</v>
      </c>
      <c r="BV150" s="70"/>
      <c r="BW150" s="71"/>
      <c r="BX150" s="72"/>
    </row>
    <row r="151" spans="2:100" ht="18.75" x14ac:dyDescent="0.25">
      <c r="B151" s="8">
        <v>85.6</v>
      </c>
      <c r="C151" s="11">
        <v>276</v>
      </c>
      <c r="F151" s="13">
        <v>64.900000000000006</v>
      </c>
      <c r="G151" s="14">
        <v>232</v>
      </c>
      <c r="J151" s="16">
        <v>106</v>
      </c>
      <c r="K151" s="17">
        <v>314</v>
      </c>
      <c r="N151" s="19">
        <v>33.4</v>
      </c>
      <c r="O151" s="20">
        <v>236</v>
      </c>
      <c r="R151" s="21">
        <v>94.1</v>
      </c>
      <c r="S151" s="23">
        <v>292</v>
      </c>
      <c r="V151" s="25">
        <v>125</v>
      </c>
      <c r="W151" s="26">
        <v>346</v>
      </c>
      <c r="Z151" s="27">
        <v>64.900000000000006</v>
      </c>
      <c r="AA151" s="28">
        <v>232</v>
      </c>
      <c r="AD151" s="30">
        <v>172</v>
      </c>
      <c r="AE151" s="32">
        <v>364</v>
      </c>
      <c r="AH151" s="33">
        <v>134</v>
      </c>
      <c r="AI151" s="35">
        <v>434</v>
      </c>
      <c r="AL151" s="36">
        <v>28.5</v>
      </c>
      <c r="AM151" s="37">
        <v>502</v>
      </c>
      <c r="AP151" s="40">
        <v>19.899999999999999</v>
      </c>
      <c r="AQ151" s="41">
        <v>211</v>
      </c>
      <c r="AT151" s="44">
        <v>61</v>
      </c>
      <c r="AU151" s="45">
        <v>280</v>
      </c>
      <c r="AX151" s="47">
        <v>78.400000000000006</v>
      </c>
      <c r="AY151" s="48">
        <v>352</v>
      </c>
      <c r="BB151" s="51">
        <v>129</v>
      </c>
      <c r="BC151" s="52">
        <v>404</v>
      </c>
      <c r="BF151" s="53">
        <v>182</v>
      </c>
      <c r="BG151" s="54">
        <v>418</v>
      </c>
      <c r="BJ151" s="57">
        <v>54.5</v>
      </c>
      <c r="BK151" s="58">
        <v>289</v>
      </c>
      <c r="BN151" s="61">
        <v>31.5</v>
      </c>
      <c r="BO151" s="62">
        <v>243</v>
      </c>
      <c r="BR151" s="66">
        <v>196</v>
      </c>
      <c r="BS151" s="67">
        <v>467</v>
      </c>
      <c r="BV151" s="70"/>
      <c r="BW151" s="71"/>
      <c r="BX151" s="72"/>
    </row>
    <row r="152" spans="2:100" ht="18.75" x14ac:dyDescent="0.25">
      <c r="B152" s="8">
        <v>80</v>
      </c>
      <c r="C152" s="11">
        <v>264</v>
      </c>
      <c r="F152" s="13">
        <v>63.5</v>
      </c>
      <c r="G152" s="14">
        <v>229</v>
      </c>
      <c r="J152" s="96">
        <v>93</v>
      </c>
      <c r="K152" s="95">
        <v>290</v>
      </c>
      <c r="N152" s="19">
        <v>30.1</v>
      </c>
      <c r="O152" s="20">
        <v>222</v>
      </c>
      <c r="R152" s="21">
        <v>88</v>
      </c>
      <c r="S152" s="23">
        <v>281</v>
      </c>
      <c r="V152" s="25">
        <v>122</v>
      </c>
      <c r="W152" s="26">
        <v>341</v>
      </c>
      <c r="Z152" s="27">
        <v>56.6</v>
      </c>
      <c r="AA152" s="28">
        <v>214</v>
      </c>
      <c r="AD152" s="30">
        <v>129</v>
      </c>
      <c r="AE152" s="32">
        <v>352</v>
      </c>
      <c r="AH152" s="33">
        <v>127</v>
      </c>
      <c r="AI152" s="35">
        <v>427</v>
      </c>
      <c r="AL152" s="36">
        <v>23.7</v>
      </c>
      <c r="AM152" s="37">
        <v>486</v>
      </c>
      <c r="AP152" s="40">
        <v>20.7</v>
      </c>
      <c r="AQ152" s="41">
        <v>214</v>
      </c>
      <c r="AT152" s="44">
        <v>49.2</v>
      </c>
      <c r="AU152" s="45">
        <v>262</v>
      </c>
      <c r="AX152" s="47">
        <v>77.7</v>
      </c>
      <c r="AY152" s="48">
        <v>351</v>
      </c>
      <c r="BB152" s="51">
        <v>110</v>
      </c>
      <c r="BC152" s="52">
        <v>376</v>
      </c>
      <c r="BF152" s="53">
        <v>183</v>
      </c>
      <c r="BG152" s="54">
        <v>419</v>
      </c>
      <c r="BJ152" s="57">
        <v>53.5</v>
      </c>
      <c r="BK152" s="58">
        <v>287</v>
      </c>
      <c r="BN152" s="61">
        <v>30</v>
      </c>
      <c r="BO152" s="62">
        <v>240</v>
      </c>
      <c r="BR152" s="66">
        <v>180</v>
      </c>
      <c r="BS152" s="67">
        <v>453</v>
      </c>
      <c r="BV152" s="70"/>
      <c r="BW152" s="71"/>
      <c r="BX152" s="72"/>
    </row>
    <row r="153" spans="2:100" ht="18.75" x14ac:dyDescent="0.25">
      <c r="B153" s="8">
        <v>74.3</v>
      </c>
      <c r="C153" s="11">
        <v>252</v>
      </c>
      <c r="N153" s="19">
        <v>27.4</v>
      </c>
      <c r="O153" s="20">
        <v>210</v>
      </c>
      <c r="R153" s="21">
        <v>79</v>
      </c>
      <c r="S153" s="23">
        <v>262</v>
      </c>
      <c r="AH153" s="33">
        <v>116</v>
      </c>
      <c r="AI153" s="35">
        <v>409</v>
      </c>
      <c r="AT153" s="44">
        <v>45.6</v>
      </c>
      <c r="AU153" s="45">
        <v>256</v>
      </c>
      <c r="BB153" s="46"/>
      <c r="BC153" s="46"/>
      <c r="BD153" s="46"/>
      <c r="BF153" s="51">
        <v>87</v>
      </c>
      <c r="BG153" s="52">
        <v>338</v>
      </c>
      <c r="BR153" s="64">
        <v>44.2</v>
      </c>
      <c r="BS153" s="65">
        <v>257</v>
      </c>
      <c r="BZ153" s="70"/>
      <c r="CA153" s="71"/>
      <c r="CB153" s="72"/>
    </row>
    <row r="154" spans="2:100" ht="18.75" x14ac:dyDescent="0.25">
      <c r="CC154" s="70"/>
      <c r="CD154" s="71"/>
      <c r="CE154" s="72"/>
    </row>
    <row r="155" spans="2:100" ht="18.75" x14ac:dyDescent="0.25">
      <c r="CP155" s="70"/>
      <c r="CQ155" s="71"/>
      <c r="CR155" s="72"/>
    </row>
    <row r="156" spans="2:100" ht="18.75" x14ac:dyDescent="0.25">
      <c r="CP156" s="70"/>
      <c r="CQ156" s="71"/>
      <c r="CR156" s="72"/>
    </row>
    <row r="157" spans="2:100" ht="18.75" x14ac:dyDescent="0.25">
      <c r="CP157" s="70"/>
      <c r="CQ157" s="71"/>
      <c r="CR157" s="72"/>
    </row>
    <row r="158" spans="2:100" ht="18.75" x14ac:dyDescent="0.25">
      <c r="CP158" s="70"/>
      <c r="CQ158" s="71"/>
      <c r="CR158" s="72"/>
    </row>
    <row r="159" spans="2:100" ht="18.75" x14ac:dyDescent="0.25">
      <c r="CP159" s="70"/>
      <c r="CQ159" s="71"/>
      <c r="CR159" s="72"/>
    </row>
    <row r="160" spans="2:100" ht="18.75" x14ac:dyDescent="0.25">
      <c r="CT160" s="70"/>
      <c r="CU160" s="71"/>
      <c r="CV160" s="72"/>
    </row>
    <row r="161" spans="98:100" ht="18.75" x14ac:dyDescent="0.25">
      <c r="CT161" s="70"/>
      <c r="CU161" s="71"/>
      <c r="CV161" s="72"/>
    </row>
    <row r="162" spans="98:100" ht="18.75" x14ac:dyDescent="0.25">
      <c r="CT162" s="70"/>
      <c r="CU162" s="71"/>
      <c r="CV162" s="72"/>
    </row>
    <row r="163" spans="98:100" ht="18.75" x14ac:dyDescent="0.25">
      <c r="CT163" s="70"/>
      <c r="CU163" s="71"/>
      <c r="CV163" s="72"/>
    </row>
    <row r="164" spans="98:100" ht="18.75" x14ac:dyDescent="0.25">
      <c r="CT164" s="70"/>
      <c r="CU164" s="71"/>
      <c r="CV164" s="72"/>
    </row>
    <row r="165" spans="98:100" ht="18.75" x14ac:dyDescent="0.25">
      <c r="CT165" s="70"/>
      <c r="CU165" s="71"/>
      <c r="CV165" s="72"/>
    </row>
    <row r="166" spans="98:100" ht="18.75" x14ac:dyDescent="0.25">
      <c r="CT166" s="70"/>
      <c r="CU166" s="71"/>
      <c r="CV166" s="72"/>
    </row>
    <row r="167" spans="98:100" ht="18.75" x14ac:dyDescent="0.25">
      <c r="CT167" s="70"/>
      <c r="CU167" s="71"/>
      <c r="CV167" s="72"/>
    </row>
    <row r="168" spans="98:100" ht="18.75" x14ac:dyDescent="0.25">
      <c r="CT168" s="70"/>
      <c r="CU168" s="71"/>
      <c r="CV168" s="72"/>
    </row>
    <row r="169" spans="98:100" ht="18.75" x14ac:dyDescent="0.25">
      <c r="CT169" s="70"/>
      <c r="CU169" s="71"/>
      <c r="CV169" s="72"/>
    </row>
    <row r="170" spans="98:100" ht="18.75" x14ac:dyDescent="0.25">
      <c r="CT170" s="70"/>
      <c r="CU170" s="71"/>
      <c r="CV170" s="72"/>
    </row>
    <row r="171" spans="98:100" ht="18.75" x14ac:dyDescent="0.25">
      <c r="CT171" s="70"/>
      <c r="CU171" s="71"/>
      <c r="CV171" s="72"/>
    </row>
    <row r="172" spans="98:100" ht="18.75" x14ac:dyDescent="0.25">
      <c r="CT172" s="70"/>
      <c r="CU172" s="71"/>
      <c r="CV172" s="72"/>
    </row>
    <row r="173" spans="98:100" ht="18.75" x14ac:dyDescent="0.25">
      <c r="CT173" s="70"/>
      <c r="CU173" s="71"/>
      <c r="CV173" s="72"/>
    </row>
    <row r="174" spans="98:100" ht="18.75" x14ac:dyDescent="0.25">
      <c r="CT174" s="70"/>
      <c r="CU174" s="71"/>
      <c r="CV174" s="72"/>
    </row>
    <row r="175" spans="98:100" ht="18.75" x14ac:dyDescent="0.25">
      <c r="CT175" s="70"/>
      <c r="CU175" s="71"/>
      <c r="CV175" s="72"/>
    </row>
    <row r="176" spans="98:100" ht="18.75" x14ac:dyDescent="0.25">
      <c r="CT176" s="70"/>
      <c r="CU176" s="71"/>
      <c r="CV176" s="72"/>
    </row>
    <row r="177" spans="98:100" ht="18.75" x14ac:dyDescent="0.25">
      <c r="CT177" s="70"/>
      <c r="CU177" s="71"/>
      <c r="CV177" s="72"/>
    </row>
    <row r="178" spans="98:100" ht="18.75" x14ac:dyDescent="0.25">
      <c r="CT178" s="70"/>
      <c r="CU178" s="71"/>
      <c r="CV178" s="72"/>
    </row>
    <row r="179" spans="98:100" ht="18.75" x14ac:dyDescent="0.25">
      <c r="CT179" s="70"/>
      <c r="CU179" s="71"/>
      <c r="CV179" s="72"/>
    </row>
    <row r="180" spans="98:100" ht="18.75" x14ac:dyDescent="0.25">
      <c r="CT180" s="70"/>
      <c r="CU180" s="71"/>
      <c r="CV180" s="72"/>
    </row>
    <row r="181" spans="98:100" ht="18.75" x14ac:dyDescent="0.25">
      <c r="CT181" s="70"/>
      <c r="CU181" s="71"/>
      <c r="CV181" s="72"/>
    </row>
    <row r="182" spans="98:100" ht="18.75" x14ac:dyDescent="0.25">
      <c r="CT182" s="70"/>
      <c r="CU182" s="71"/>
      <c r="CV182" s="72"/>
    </row>
    <row r="183" spans="98:100" ht="18.75" x14ac:dyDescent="0.25">
      <c r="CT183" s="70"/>
      <c r="CU183" s="71"/>
      <c r="CV183" s="72"/>
    </row>
    <row r="184" spans="98:100" ht="18.75" x14ac:dyDescent="0.25">
      <c r="CT184" s="70"/>
      <c r="CU184" s="71"/>
      <c r="CV184" s="72"/>
    </row>
    <row r="185" spans="98:100" ht="18.75" x14ac:dyDescent="0.25">
      <c r="CT185" s="70"/>
      <c r="CU185" s="71"/>
      <c r="CV185" s="72"/>
    </row>
    <row r="186" spans="98:100" ht="18.75" x14ac:dyDescent="0.25">
      <c r="CT186" s="70"/>
      <c r="CU186" s="71"/>
      <c r="CV186" s="72"/>
    </row>
    <row r="187" spans="98:100" ht="18.75" x14ac:dyDescent="0.25">
      <c r="CT187" s="70"/>
      <c r="CU187" s="71"/>
      <c r="CV187" s="72"/>
    </row>
    <row r="188" spans="98:100" ht="18.75" x14ac:dyDescent="0.25">
      <c r="CT188" s="70"/>
      <c r="CU188" s="71"/>
      <c r="CV188" s="72"/>
    </row>
    <row r="189" spans="98:100" ht="18.75" x14ac:dyDescent="0.25">
      <c r="CT189" s="70"/>
      <c r="CU189" s="71"/>
      <c r="CV189" s="72"/>
    </row>
    <row r="190" spans="98:100" ht="18.75" x14ac:dyDescent="0.25">
      <c r="CT190" s="70"/>
      <c r="CU190" s="71"/>
      <c r="CV190" s="72"/>
    </row>
    <row r="191" spans="98:100" ht="18.75" x14ac:dyDescent="0.25">
      <c r="CT191" s="70"/>
      <c r="CU191" s="71"/>
      <c r="CV191" s="72"/>
    </row>
    <row r="192" spans="98:100" ht="18.75" x14ac:dyDescent="0.25">
      <c r="CT192" s="70"/>
      <c r="CU192" s="71"/>
      <c r="CV192" s="72"/>
    </row>
    <row r="193" spans="98:100" ht="18.75" x14ac:dyDescent="0.25">
      <c r="CT193" s="70"/>
      <c r="CU193" s="71"/>
      <c r="CV193" s="72"/>
    </row>
    <row r="194" spans="98:100" ht="18.75" x14ac:dyDescent="0.25">
      <c r="CT194" s="70"/>
      <c r="CU194" s="71"/>
      <c r="CV194" s="72"/>
    </row>
    <row r="195" spans="98:100" ht="18.75" x14ac:dyDescent="0.25">
      <c r="CT195" s="70"/>
      <c r="CU195" s="71"/>
      <c r="CV195" s="72"/>
    </row>
    <row r="196" spans="98:100" ht="18.75" x14ac:dyDescent="0.25">
      <c r="CT196" s="70"/>
      <c r="CU196" s="71"/>
      <c r="CV196" s="72"/>
    </row>
    <row r="197" spans="98:100" ht="18.75" x14ac:dyDescent="0.25">
      <c r="CT197" s="70"/>
      <c r="CU197" s="71"/>
      <c r="CV197" s="72"/>
    </row>
    <row r="198" spans="98:100" ht="18.75" x14ac:dyDescent="0.25">
      <c r="CT198" s="70"/>
      <c r="CU198" s="71"/>
      <c r="CV198" s="72"/>
    </row>
    <row r="199" spans="98:100" ht="18.75" x14ac:dyDescent="0.25">
      <c r="CT199" s="70"/>
      <c r="CU199" s="71"/>
      <c r="CV199" s="72"/>
    </row>
    <row r="200" spans="98:100" ht="18.75" x14ac:dyDescent="0.25">
      <c r="CT200" s="70"/>
      <c r="CU200" s="71"/>
      <c r="CV200" s="72"/>
    </row>
    <row r="201" spans="98:100" ht="18.75" x14ac:dyDescent="0.25">
      <c r="CT201" s="70"/>
      <c r="CU201" s="71"/>
      <c r="CV201" s="72"/>
    </row>
    <row r="202" spans="98:100" ht="18.75" x14ac:dyDescent="0.25">
      <c r="CT202" s="70"/>
      <c r="CU202" s="71"/>
      <c r="CV202" s="72"/>
    </row>
    <row r="203" spans="98:100" ht="18.75" x14ac:dyDescent="0.25">
      <c r="CT203" s="70"/>
      <c r="CU203" s="71"/>
      <c r="CV203" s="72"/>
    </row>
    <row r="204" spans="98:100" ht="18.75" x14ac:dyDescent="0.25">
      <c r="CT204" s="70"/>
      <c r="CU204" s="71"/>
      <c r="CV204" s="72"/>
    </row>
    <row r="205" spans="98:100" ht="18.75" x14ac:dyDescent="0.25">
      <c r="CT205" s="70"/>
      <c r="CU205" s="71"/>
      <c r="CV205" s="72"/>
    </row>
    <row r="206" spans="98:100" ht="18.75" x14ac:dyDescent="0.25">
      <c r="CT206" s="70"/>
      <c r="CU206" s="71"/>
      <c r="CV206" s="72"/>
    </row>
    <row r="207" spans="98:100" ht="18.75" x14ac:dyDescent="0.25">
      <c r="CT207" s="70"/>
      <c r="CU207" s="71"/>
      <c r="CV207" s="72"/>
    </row>
    <row r="208" spans="98:100" ht="18.75" x14ac:dyDescent="0.25">
      <c r="CT208" s="70"/>
      <c r="CU208" s="71"/>
      <c r="CV208" s="72"/>
    </row>
    <row r="209" spans="98:100" ht="18.75" x14ac:dyDescent="0.25">
      <c r="CT209" s="70"/>
      <c r="CU209" s="71"/>
      <c r="CV209" s="72"/>
    </row>
    <row r="210" spans="98:100" ht="18.75" x14ac:dyDescent="0.25">
      <c r="CT210" s="70"/>
      <c r="CU210" s="71"/>
      <c r="CV210" s="72"/>
    </row>
    <row r="211" spans="98:100" ht="18.75" x14ac:dyDescent="0.25">
      <c r="CT211" s="70"/>
      <c r="CU211" s="71"/>
      <c r="CV211" s="72"/>
    </row>
    <row r="212" spans="98:100" ht="18.75" x14ac:dyDescent="0.25">
      <c r="CT212" s="70"/>
      <c r="CU212" s="71"/>
      <c r="CV212" s="72"/>
    </row>
    <row r="213" spans="98:100" ht="18.75" x14ac:dyDescent="0.25">
      <c r="CT213" s="70"/>
      <c r="CU213" s="71"/>
      <c r="CV213" s="72"/>
    </row>
    <row r="214" spans="98:100" ht="18.75" x14ac:dyDescent="0.25">
      <c r="CT214" s="70"/>
      <c r="CU214" s="71"/>
      <c r="CV214" s="72"/>
    </row>
    <row r="215" spans="98:100" ht="18.75" x14ac:dyDescent="0.25">
      <c r="CT215" s="70"/>
      <c r="CU215" s="71"/>
      <c r="CV215" s="72"/>
    </row>
    <row r="216" spans="98:100" ht="18.75" x14ac:dyDescent="0.25">
      <c r="CT216" s="70"/>
      <c r="CU216" s="71"/>
      <c r="CV216" s="72"/>
    </row>
    <row r="217" spans="98:100" ht="18.75" x14ac:dyDescent="0.25">
      <c r="CT217" s="70"/>
      <c r="CU217" s="71"/>
      <c r="CV217" s="72"/>
    </row>
    <row r="218" spans="98:100" ht="18.75" x14ac:dyDescent="0.25">
      <c r="CT218" s="70"/>
      <c r="CU218" s="71"/>
      <c r="CV218" s="72"/>
    </row>
    <row r="219" spans="98:100" ht="18.75" x14ac:dyDescent="0.25">
      <c r="CT219" s="70"/>
      <c r="CU219" s="71"/>
      <c r="CV219" s="72"/>
    </row>
    <row r="220" spans="98:100" ht="18.75" x14ac:dyDescent="0.25">
      <c r="CT220" s="70"/>
      <c r="CU220" s="71"/>
      <c r="CV220" s="72"/>
    </row>
    <row r="221" spans="98:100" ht="18.75" x14ac:dyDescent="0.25">
      <c r="CT221" s="70"/>
      <c r="CU221" s="71"/>
      <c r="CV221" s="72"/>
    </row>
    <row r="222" spans="98:100" ht="18.75" x14ac:dyDescent="0.25">
      <c r="CT222" s="70"/>
      <c r="CU222" s="71"/>
      <c r="CV222" s="72"/>
    </row>
    <row r="223" spans="98:100" ht="18.75" x14ac:dyDescent="0.25">
      <c r="CT223" s="70"/>
      <c r="CU223" s="71"/>
      <c r="CV223" s="72"/>
    </row>
    <row r="224" spans="98:100" ht="18.75" x14ac:dyDescent="0.25">
      <c r="CT224" s="70"/>
      <c r="CU224" s="71"/>
      <c r="CV224" s="72"/>
    </row>
    <row r="225" spans="51:100" ht="18.75" x14ac:dyDescent="0.25">
      <c r="CT225" s="70"/>
      <c r="CU225" s="71"/>
      <c r="CV225" s="72"/>
    </row>
    <row r="226" spans="51:100" ht="18.75" x14ac:dyDescent="0.25">
      <c r="CT226" s="70"/>
      <c r="CU226" s="71"/>
      <c r="CV226" s="72"/>
    </row>
    <row r="227" spans="51:100" ht="18.75" x14ac:dyDescent="0.25">
      <c r="CT227" s="70"/>
      <c r="CU227" s="71"/>
      <c r="CV227" s="72"/>
    </row>
    <row r="228" spans="51:100" ht="18.75" x14ac:dyDescent="0.25">
      <c r="CT228" s="70"/>
      <c r="CU228" s="71"/>
      <c r="CV228" s="72"/>
    </row>
    <row r="229" spans="51:100" ht="18.75" x14ac:dyDescent="0.25">
      <c r="CT229" s="70"/>
      <c r="CU229" s="71"/>
      <c r="CV229" s="72"/>
    </row>
    <row r="230" spans="51:100" ht="18.75" x14ac:dyDescent="0.25">
      <c r="CT230" s="70"/>
      <c r="CU230" s="71"/>
      <c r="CV230" s="72"/>
    </row>
    <row r="231" spans="51:100" ht="18.75" x14ac:dyDescent="0.25">
      <c r="CT231" s="70"/>
      <c r="CU231" s="71"/>
      <c r="CV231" s="72"/>
    </row>
    <row r="232" spans="51:100" ht="18.75" x14ac:dyDescent="0.25">
      <c r="CT232" s="70"/>
      <c r="CU232" s="71"/>
      <c r="CV232" s="72"/>
    </row>
    <row r="233" spans="51:100" ht="18.75" x14ac:dyDescent="0.25">
      <c r="AY233" s="97" t="s">
        <v>2</v>
      </c>
      <c r="AZ233" s="97" t="s">
        <v>3</v>
      </c>
      <c r="BA233" s="97" t="s">
        <v>4</v>
      </c>
      <c r="BB233" s="97" t="s">
        <v>5</v>
      </c>
      <c r="BC233" s="97"/>
      <c r="BD233" s="98" t="s">
        <v>6</v>
      </c>
      <c r="CT233" s="70"/>
      <c r="CU233" s="71"/>
      <c r="CV233" s="72"/>
    </row>
    <row r="234" spans="51:100" ht="18.75" x14ac:dyDescent="0.25">
      <c r="AY234">
        <v>1956</v>
      </c>
      <c r="BA234">
        <v>6</v>
      </c>
      <c r="BB234">
        <f>BA234+$BD$234</f>
        <v>8</v>
      </c>
      <c r="BC234" s="97"/>
      <c r="BD234" s="97">
        <v>2</v>
      </c>
      <c r="CT234" s="70"/>
      <c r="CU234" s="71"/>
      <c r="CV234" s="72"/>
    </row>
    <row r="235" spans="51:100" ht="18.75" x14ac:dyDescent="0.25">
      <c r="AY235">
        <v>1957</v>
      </c>
      <c r="BA235">
        <v>6</v>
      </c>
      <c r="BB235" s="97">
        <f t="shared" ref="BB235:BB263" si="0">BA235+$BD$234</f>
        <v>8</v>
      </c>
      <c r="BC235" s="97"/>
      <c r="BD235" s="97"/>
      <c r="CT235" s="70"/>
      <c r="CU235" s="71"/>
      <c r="CV235" s="72"/>
    </row>
    <row r="236" spans="51:100" ht="18.75" x14ac:dyDescent="0.25">
      <c r="AY236">
        <v>1958</v>
      </c>
      <c r="BA236">
        <v>6</v>
      </c>
      <c r="BB236" s="97">
        <f t="shared" si="0"/>
        <v>8</v>
      </c>
      <c r="BC236" s="97"/>
      <c r="BD236" s="97"/>
      <c r="CT236" s="70"/>
      <c r="CU236" s="71"/>
      <c r="CV236" s="72"/>
    </row>
    <row r="237" spans="51:100" ht="18.75" x14ac:dyDescent="0.25">
      <c r="AY237">
        <v>1960</v>
      </c>
      <c r="BA237">
        <v>6</v>
      </c>
      <c r="BB237" s="97">
        <f t="shared" si="0"/>
        <v>8</v>
      </c>
      <c r="BC237" s="97"/>
      <c r="BD237" s="97"/>
      <c r="CT237" s="70"/>
      <c r="CU237" s="71"/>
      <c r="CV237" s="72"/>
    </row>
    <row r="238" spans="51:100" ht="18.75" x14ac:dyDescent="0.25">
      <c r="AY238">
        <v>1964</v>
      </c>
      <c r="BA238">
        <v>6</v>
      </c>
      <c r="BB238" s="97">
        <f t="shared" si="0"/>
        <v>8</v>
      </c>
      <c r="BC238" s="97"/>
      <c r="BD238" s="97"/>
      <c r="CT238" s="70"/>
      <c r="CU238" s="71"/>
      <c r="CV238" s="72"/>
    </row>
    <row r="239" spans="51:100" ht="18.75" x14ac:dyDescent="0.25">
      <c r="AY239">
        <v>1966</v>
      </c>
      <c r="BA239">
        <v>6</v>
      </c>
      <c r="BB239" s="97">
        <f t="shared" si="0"/>
        <v>8</v>
      </c>
      <c r="BC239" s="97"/>
      <c r="BD239" s="97"/>
      <c r="CT239" s="70"/>
      <c r="CU239" s="71"/>
      <c r="CV239" s="72"/>
    </row>
    <row r="240" spans="51:100" ht="18.75" x14ac:dyDescent="0.25">
      <c r="AY240">
        <v>1967</v>
      </c>
      <c r="BA240">
        <v>9</v>
      </c>
      <c r="BB240" s="97">
        <f t="shared" si="0"/>
        <v>11</v>
      </c>
      <c r="BC240" s="97"/>
      <c r="BD240" s="97"/>
      <c r="CT240" s="70"/>
      <c r="CU240" s="71"/>
      <c r="CV240" s="72"/>
    </row>
    <row r="241" spans="51:100" ht="18.75" x14ac:dyDescent="0.25">
      <c r="AY241">
        <v>1969</v>
      </c>
      <c r="BA241">
        <v>4</v>
      </c>
      <c r="BB241" s="97">
        <f t="shared" si="0"/>
        <v>6</v>
      </c>
      <c r="CT241" s="70"/>
      <c r="CU241" s="71"/>
      <c r="CV241" s="72"/>
    </row>
    <row r="242" spans="51:100" ht="18.75" x14ac:dyDescent="0.25">
      <c r="AY242">
        <v>1972</v>
      </c>
      <c r="BA242">
        <v>4</v>
      </c>
      <c r="BB242" s="97">
        <f t="shared" si="0"/>
        <v>6</v>
      </c>
      <c r="CT242" s="70"/>
      <c r="CU242" s="71"/>
      <c r="CV242" s="72"/>
    </row>
    <row r="243" spans="51:100" ht="18.75" x14ac:dyDescent="0.25">
      <c r="AY243">
        <v>1974</v>
      </c>
      <c r="BA243">
        <v>6</v>
      </c>
      <c r="BB243" s="97">
        <f t="shared" si="0"/>
        <v>8</v>
      </c>
      <c r="CT243" s="70"/>
      <c r="CU243" s="71"/>
      <c r="CV243" s="72"/>
    </row>
    <row r="244" spans="51:100" ht="18.75" x14ac:dyDescent="0.25">
      <c r="AY244">
        <v>1975</v>
      </c>
      <c r="BA244">
        <v>2</v>
      </c>
      <c r="BB244" s="97">
        <f t="shared" si="0"/>
        <v>4</v>
      </c>
      <c r="CT244" s="70"/>
      <c r="CU244" s="71"/>
      <c r="CV244" s="72"/>
    </row>
    <row r="245" spans="51:100" ht="18.75" x14ac:dyDescent="0.25">
      <c r="AY245">
        <v>1976</v>
      </c>
      <c r="BA245">
        <v>5</v>
      </c>
      <c r="BB245" s="97">
        <f t="shared" si="0"/>
        <v>7</v>
      </c>
      <c r="CT245" s="70"/>
      <c r="CU245" s="71"/>
      <c r="CV245" s="72"/>
    </row>
    <row r="246" spans="51:100" ht="18.75" x14ac:dyDescent="0.25">
      <c r="AY246">
        <v>1979</v>
      </c>
      <c r="BA246">
        <v>3</v>
      </c>
      <c r="BB246" s="97">
        <f t="shared" si="0"/>
        <v>5</v>
      </c>
      <c r="CT246" s="70"/>
      <c r="CU246" s="71"/>
      <c r="CV246" s="72"/>
    </row>
    <row r="247" spans="51:100" ht="18.75" x14ac:dyDescent="0.25">
      <c r="AY247">
        <v>1980</v>
      </c>
      <c r="BA247">
        <v>5</v>
      </c>
      <c r="BB247" s="97">
        <f t="shared" si="0"/>
        <v>7</v>
      </c>
      <c r="CT247" s="70"/>
      <c r="CU247" s="71"/>
      <c r="CV247" s="72"/>
    </row>
    <row r="248" spans="51:100" ht="18.75" x14ac:dyDescent="0.25">
      <c r="AY248">
        <v>1981</v>
      </c>
      <c r="BA248">
        <v>6</v>
      </c>
      <c r="BB248" s="97">
        <f t="shared" si="0"/>
        <v>8</v>
      </c>
      <c r="CT248" s="70"/>
      <c r="CU248" s="71"/>
      <c r="CV248" s="72"/>
    </row>
    <row r="249" spans="51:100" ht="18.75" x14ac:dyDescent="0.25">
      <c r="AY249">
        <v>1982</v>
      </c>
      <c r="BA249">
        <v>6</v>
      </c>
      <c r="BB249" s="97">
        <f t="shared" si="0"/>
        <v>8</v>
      </c>
      <c r="CT249" s="70"/>
      <c r="CU249" s="71"/>
      <c r="CV249" s="72"/>
    </row>
    <row r="250" spans="51:100" ht="18.75" x14ac:dyDescent="0.25">
      <c r="AY250">
        <v>1983</v>
      </c>
      <c r="BA250">
        <v>4</v>
      </c>
      <c r="BB250" s="97">
        <f t="shared" si="0"/>
        <v>6</v>
      </c>
      <c r="CT250" s="70"/>
      <c r="CU250" s="71"/>
      <c r="CV250" s="72"/>
    </row>
    <row r="251" spans="51:100" ht="18.75" x14ac:dyDescent="0.25">
      <c r="AY251">
        <v>1985</v>
      </c>
      <c r="BA251">
        <v>4</v>
      </c>
      <c r="BB251" s="97">
        <f t="shared" si="0"/>
        <v>6</v>
      </c>
      <c r="CT251" s="70"/>
      <c r="CU251" s="71"/>
      <c r="CV251" s="72"/>
    </row>
    <row r="252" spans="51:100" ht="18.75" x14ac:dyDescent="0.25">
      <c r="AY252" s="97">
        <v>2008</v>
      </c>
      <c r="AZ252" s="97">
        <v>9</v>
      </c>
      <c r="BA252" s="97">
        <v>6</v>
      </c>
      <c r="BB252" s="97">
        <f t="shared" si="0"/>
        <v>8</v>
      </c>
      <c r="CT252" s="70"/>
      <c r="CU252" s="71"/>
      <c r="CV252" s="72"/>
    </row>
    <row r="253" spans="51:100" ht="18.75" x14ac:dyDescent="0.25">
      <c r="AY253" s="97">
        <v>2009</v>
      </c>
      <c r="AZ253" s="97">
        <v>10</v>
      </c>
      <c r="BA253" s="97">
        <v>6</v>
      </c>
      <c r="BB253" s="97">
        <f t="shared" si="0"/>
        <v>8</v>
      </c>
      <c r="CT253" s="70"/>
      <c r="CU253" s="71"/>
      <c r="CV253" s="72"/>
    </row>
    <row r="254" spans="51:100" ht="18.75" x14ac:dyDescent="0.25">
      <c r="AY254" s="97">
        <v>2010</v>
      </c>
      <c r="AZ254" s="97">
        <v>9</v>
      </c>
      <c r="BA254" s="97">
        <v>5</v>
      </c>
      <c r="BB254" s="97">
        <f t="shared" si="0"/>
        <v>7</v>
      </c>
      <c r="CT254" s="70"/>
      <c r="CU254" s="71"/>
      <c r="CV254" s="72"/>
    </row>
    <row r="255" spans="51:100" ht="18.75" x14ac:dyDescent="0.25">
      <c r="AY255" s="97">
        <v>2011</v>
      </c>
      <c r="AZ255" s="97">
        <v>12</v>
      </c>
      <c r="BA255" s="97">
        <v>6</v>
      </c>
      <c r="BB255" s="97">
        <f t="shared" si="0"/>
        <v>8</v>
      </c>
      <c r="CT255" s="70"/>
      <c r="CU255" s="71"/>
      <c r="CV255" s="72"/>
    </row>
    <row r="256" spans="51:100" ht="18.75" x14ac:dyDescent="0.25">
      <c r="AY256" s="97">
        <v>2012</v>
      </c>
      <c r="AZ256" s="97">
        <v>16</v>
      </c>
      <c r="BA256" s="97">
        <v>4</v>
      </c>
      <c r="BB256" s="97">
        <f t="shared" si="0"/>
        <v>6</v>
      </c>
      <c r="CT256" s="70"/>
      <c r="CU256" s="71"/>
      <c r="CV256" s="72"/>
    </row>
    <row r="257" spans="51:100" ht="18.75" x14ac:dyDescent="0.25">
      <c r="AY257" s="97">
        <v>2013</v>
      </c>
      <c r="AZ257" s="97">
        <v>19</v>
      </c>
      <c r="BA257" s="97">
        <v>7</v>
      </c>
      <c r="BB257" s="97">
        <f t="shared" si="0"/>
        <v>9</v>
      </c>
      <c r="CT257" s="70"/>
      <c r="CU257" s="71"/>
      <c r="CV257" s="72"/>
    </row>
    <row r="258" spans="51:100" ht="18.75" x14ac:dyDescent="0.25">
      <c r="AY258" s="97">
        <v>2014</v>
      </c>
      <c r="AZ258" s="97">
        <v>9</v>
      </c>
      <c r="BA258" s="97">
        <v>6</v>
      </c>
      <c r="BB258" s="97">
        <f t="shared" si="0"/>
        <v>8</v>
      </c>
      <c r="CT258" s="70"/>
      <c r="CU258" s="71"/>
      <c r="CV258" s="72"/>
    </row>
    <row r="259" spans="51:100" ht="18.75" x14ac:dyDescent="0.25">
      <c r="AY259" s="97">
        <v>2015</v>
      </c>
      <c r="AZ259" s="97">
        <v>12</v>
      </c>
      <c r="BA259" s="97">
        <v>8</v>
      </c>
      <c r="BB259" s="97">
        <f t="shared" si="0"/>
        <v>10</v>
      </c>
      <c r="CT259" s="70"/>
      <c r="CU259" s="71"/>
      <c r="CV259" s="72"/>
    </row>
    <row r="260" spans="51:100" ht="18.75" x14ac:dyDescent="0.25">
      <c r="AY260" s="97">
        <v>2016</v>
      </c>
      <c r="AZ260" s="97">
        <v>13</v>
      </c>
      <c r="BA260" s="97">
        <v>8</v>
      </c>
      <c r="BB260" s="97">
        <f t="shared" si="0"/>
        <v>10</v>
      </c>
      <c r="CT260" s="70"/>
      <c r="CU260" s="71"/>
      <c r="CV260" s="72"/>
    </row>
    <row r="261" spans="51:100" ht="18.75" x14ac:dyDescent="0.25">
      <c r="AY261" s="97">
        <v>2017</v>
      </c>
      <c r="AZ261" s="97">
        <v>25</v>
      </c>
      <c r="BA261" s="97">
        <v>9</v>
      </c>
      <c r="BB261" s="97">
        <f t="shared" si="0"/>
        <v>11</v>
      </c>
      <c r="BO261" s="97"/>
      <c r="BP261" s="97"/>
      <c r="BQ261" s="97"/>
      <c r="BR261" s="97"/>
      <c r="BS261" s="97"/>
      <c r="BT261" s="97"/>
      <c r="CT261" s="70"/>
      <c r="CU261" s="71"/>
      <c r="CV261" s="72"/>
    </row>
    <row r="262" spans="51:100" ht="18.75" x14ac:dyDescent="0.25">
      <c r="AY262" s="97">
        <v>2018</v>
      </c>
      <c r="AZ262" s="97">
        <v>17</v>
      </c>
      <c r="BA262" s="97">
        <v>6</v>
      </c>
      <c r="BB262" s="97">
        <f t="shared" si="0"/>
        <v>8</v>
      </c>
      <c r="CT262" s="70"/>
      <c r="CU262" s="71"/>
      <c r="CV262" s="72"/>
    </row>
    <row r="263" spans="51:100" ht="18.75" x14ac:dyDescent="0.25">
      <c r="AY263" s="97">
        <v>2019</v>
      </c>
      <c r="AZ263" s="97">
        <v>16</v>
      </c>
      <c r="BA263" s="97">
        <v>7</v>
      </c>
      <c r="BB263" s="97">
        <f t="shared" si="0"/>
        <v>9</v>
      </c>
      <c r="CT263" s="70"/>
      <c r="CU263" s="71"/>
      <c r="CV263" s="72"/>
    </row>
    <row r="264" spans="51:100" ht="18.75" x14ac:dyDescent="0.25">
      <c r="CT264" s="70"/>
      <c r="CU264" s="71"/>
      <c r="CV264" s="72"/>
    </row>
    <row r="265" spans="51:100" ht="18.75" x14ac:dyDescent="0.25">
      <c r="CT265" s="70"/>
      <c r="CU265" s="71"/>
      <c r="CV265" s="72"/>
    </row>
    <row r="266" spans="51:100" ht="18.75" x14ac:dyDescent="0.25">
      <c r="CT266" s="70"/>
      <c r="CU266" s="71"/>
      <c r="CV266" s="72"/>
    </row>
    <row r="267" spans="51:100" ht="18.75" x14ac:dyDescent="0.25">
      <c r="CT267" s="70"/>
      <c r="CU267" s="71"/>
      <c r="CV267" s="72"/>
    </row>
    <row r="268" spans="51:100" ht="18.75" x14ac:dyDescent="0.25">
      <c r="CT268" s="70"/>
      <c r="CU268" s="71"/>
      <c r="CV268" s="72"/>
    </row>
    <row r="269" spans="51:100" ht="18.75" x14ac:dyDescent="0.25">
      <c r="CT269" s="70"/>
      <c r="CU269" s="71"/>
      <c r="CV269" s="72"/>
    </row>
    <row r="270" spans="51:100" ht="18.75" x14ac:dyDescent="0.25">
      <c r="CT270" s="70"/>
      <c r="CU270" s="71"/>
      <c r="CV270" s="72"/>
    </row>
    <row r="271" spans="51:100" ht="18.75" x14ac:dyDescent="0.25">
      <c r="CT271" s="70"/>
      <c r="CU271" s="71"/>
      <c r="CV271" s="72"/>
    </row>
    <row r="272" spans="51:100" ht="18.75" x14ac:dyDescent="0.25">
      <c r="CT272" s="70"/>
      <c r="CU272" s="71"/>
      <c r="CV272" s="72"/>
    </row>
    <row r="273" spans="98:100" ht="18.75" x14ac:dyDescent="0.25">
      <c r="CT273" s="70"/>
      <c r="CU273" s="71"/>
      <c r="CV273" s="72"/>
    </row>
    <row r="274" spans="98:100" ht="18.75" x14ac:dyDescent="0.25">
      <c r="CT274" s="70"/>
      <c r="CU274" s="71"/>
      <c r="CV274" s="72"/>
    </row>
    <row r="275" spans="98:100" ht="18.75" x14ac:dyDescent="0.25">
      <c r="CT275" s="70"/>
      <c r="CU275" s="71"/>
      <c r="CV275" s="72"/>
    </row>
    <row r="276" spans="98:100" ht="18.75" x14ac:dyDescent="0.25">
      <c r="CT276" s="70"/>
      <c r="CU276" s="71"/>
      <c r="CV276" s="72"/>
    </row>
    <row r="277" spans="98:100" ht="18.75" x14ac:dyDescent="0.25">
      <c r="CT277" s="70"/>
      <c r="CU277" s="71"/>
      <c r="CV277" s="72"/>
    </row>
    <row r="278" spans="98:100" ht="18.75" x14ac:dyDescent="0.25">
      <c r="CT278" s="70"/>
      <c r="CU278" s="71"/>
      <c r="CV278" s="72"/>
    </row>
    <row r="279" spans="98:100" ht="18.75" x14ac:dyDescent="0.25">
      <c r="CT279" s="70"/>
      <c r="CU279" s="71"/>
      <c r="CV279" s="72"/>
    </row>
    <row r="280" spans="98:100" ht="18.75" x14ac:dyDescent="0.25">
      <c r="CT280" s="70"/>
      <c r="CU280" s="71"/>
      <c r="CV280" s="72"/>
    </row>
    <row r="281" spans="98:100" ht="18.75" x14ac:dyDescent="0.25">
      <c r="CT281" s="70"/>
      <c r="CU281" s="71"/>
      <c r="CV281" s="72"/>
    </row>
    <row r="282" spans="98:100" ht="18.75" x14ac:dyDescent="0.25">
      <c r="CT282" s="70"/>
      <c r="CU282" s="71"/>
      <c r="CV282" s="72"/>
    </row>
    <row r="283" spans="98:100" ht="18.75" x14ac:dyDescent="0.25">
      <c r="CT283" s="70"/>
      <c r="CU283" s="71"/>
      <c r="CV283" s="72"/>
    </row>
    <row r="284" spans="98:100" ht="18.75" x14ac:dyDescent="0.25">
      <c r="CT284" s="70"/>
      <c r="CU284" s="71"/>
      <c r="CV284" s="72"/>
    </row>
    <row r="285" spans="98:100" ht="18.75" x14ac:dyDescent="0.25">
      <c r="CT285" s="70"/>
      <c r="CU285" s="71"/>
      <c r="CV285" s="72"/>
    </row>
    <row r="286" spans="98:100" ht="18.75" x14ac:dyDescent="0.25">
      <c r="CT286" s="70"/>
      <c r="CU286" s="71"/>
      <c r="CV286" s="72"/>
    </row>
    <row r="287" spans="98:100" ht="18.75" x14ac:dyDescent="0.25">
      <c r="CT287" s="70"/>
      <c r="CU287" s="71"/>
      <c r="CV287" s="72"/>
    </row>
    <row r="288" spans="98:100" ht="18.75" x14ac:dyDescent="0.25">
      <c r="CT288" s="70"/>
      <c r="CU288" s="71"/>
      <c r="CV288" s="72"/>
    </row>
    <row r="289" spans="98:100" ht="18.75" x14ac:dyDescent="0.25">
      <c r="CT289" s="70"/>
      <c r="CU289" s="71"/>
      <c r="CV289" s="72"/>
    </row>
    <row r="290" spans="98:100" ht="18.75" x14ac:dyDescent="0.25">
      <c r="CT290" s="70"/>
      <c r="CU290" s="71"/>
      <c r="CV290" s="72"/>
    </row>
    <row r="291" spans="98:100" ht="18.75" x14ac:dyDescent="0.25">
      <c r="CT291" s="70"/>
      <c r="CU291" s="71"/>
      <c r="CV291" s="72"/>
    </row>
    <row r="292" spans="98:100" ht="18.75" x14ac:dyDescent="0.25">
      <c r="CT292" s="70"/>
      <c r="CU292" s="71"/>
      <c r="CV292" s="72"/>
    </row>
    <row r="293" spans="98:100" ht="18.75" x14ac:dyDescent="0.25">
      <c r="CT293" s="70"/>
      <c r="CU293" s="71"/>
      <c r="CV293" s="72"/>
    </row>
    <row r="294" spans="98:100" ht="18.75" x14ac:dyDescent="0.25">
      <c r="CT294" s="70"/>
      <c r="CU294" s="71"/>
      <c r="CV294" s="72"/>
    </row>
    <row r="295" spans="98:100" ht="18.75" x14ac:dyDescent="0.25">
      <c r="CT295" s="70"/>
      <c r="CU295" s="71"/>
      <c r="CV295" s="72"/>
    </row>
    <row r="296" spans="98:100" ht="18.75" x14ac:dyDescent="0.25">
      <c r="CT296" s="70"/>
      <c r="CU296" s="71"/>
      <c r="CV296" s="72"/>
    </row>
    <row r="297" spans="98:100" ht="18.75" x14ac:dyDescent="0.25">
      <c r="CT297" s="70"/>
      <c r="CU297" s="71"/>
      <c r="CV297" s="72"/>
    </row>
    <row r="298" spans="98:100" ht="18.75" x14ac:dyDescent="0.25">
      <c r="CT298" s="70"/>
      <c r="CU298" s="71"/>
      <c r="CV298" s="72"/>
    </row>
    <row r="299" spans="98:100" ht="18.75" x14ac:dyDescent="0.25">
      <c r="CT299" s="70"/>
      <c r="CU299" s="71"/>
      <c r="CV299" s="72"/>
    </row>
    <row r="300" spans="98:100" ht="18.75" x14ac:dyDescent="0.25">
      <c r="CT300" s="70"/>
      <c r="CU300" s="71"/>
      <c r="CV300" s="72"/>
    </row>
    <row r="301" spans="98:100" ht="18.75" x14ac:dyDescent="0.25">
      <c r="CT301" s="70"/>
      <c r="CU301" s="71"/>
      <c r="CV301" s="72"/>
    </row>
    <row r="302" spans="98:100" ht="18.75" x14ac:dyDescent="0.25">
      <c r="CT302" s="70"/>
      <c r="CU302" s="71"/>
      <c r="CV302" s="72"/>
    </row>
    <row r="303" spans="98:100" ht="18.75" x14ac:dyDescent="0.25">
      <c r="CT303" s="70"/>
      <c r="CU303" s="71"/>
      <c r="CV303" s="72"/>
    </row>
    <row r="304" spans="98:100" ht="18.75" x14ac:dyDescent="0.25">
      <c r="CT304" s="70"/>
      <c r="CU304" s="71"/>
      <c r="CV304" s="72"/>
    </row>
    <row r="305" spans="98:100" ht="18.75" x14ac:dyDescent="0.25">
      <c r="CT305" s="70"/>
      <c r="CU305" s="71"/>
      <c r="CV305" s="72"/>
    </row>
    <row r="306" spans="98:100" ht="18.75" x14ac:dyDescent="0.25">
      <c r="CT306" s="70"/>
      <c r="CU306" s="71"/>
      <c r="CV306" s="72"/>
    </row>
    <row r="307" spans="98:100" ht="18.75" x14ac:dyDescent="0.25">
      <c r="CT307" s="70"/>
      <c r="CU307" s="71"/>
      <c r="CV307" s="72"/>
    </row>
    <row r="308" spans="98:100" ht="18.75" x14ac:dyDescent="0.25">
      <c r="CT308" s="70"/>
      <c r="CU308" s="71"/>
      <c r="CV308" s="72"/>
    </row>
    <row r="309" spans="98:100" ht="18.75" x14ac:dyDescent="0.25">
      <c r="CT309" s="70"/>
      <c r="CU309" s="71"/>
      <c r="CV309" s="72"/>
    </row>
    <row r="310" spans="98:100" ht="18.75" x14ac:dyDescent="0.25">
      <c r="CT310" s="70"/>
      <c r="CU310" s="71"/>
      <c r="CV310" s="72"/>
    </row>
    <row r="311" spans="98:100" ht="18.75" x14ac:dyDescent="0.25">
      <c r="CT311" s="70"/>
      <c r="CU311" s="71"/>
      <c r="CV311" s="72"/>
    </row>
    <row r="312" spans="98:100" ht="18.75" x14ac:dyDescent="0.25">
      <c r="CT312" s="70"/>
      <c r="CU312" s="71"/>
      <c r="CV312" s="72"/>
    </row>
    <row r="313" spans="98:100" ht="18.75" x14ac:dyDescent="0.25">
      <c r="CT313" s="70"/>
      <c r="CU313" s="71"/>
      <c r="CV313" s="72"/>
    </row>
    <row r="314" spans="98:100" ht="18.75" x14ac:dyDescent="0.25">
      <c r="CT314" s="70"/>
      <c r="CU314" s="71"/>
      <c r="CV314" s="72"/>
    </row>
    <row r="315" spans="98:100" ht="18.75" x14ac:dyDescent="0.25">
      <c r="CT315" s="70"/>
      <c r="CU315" s="71"/>
      <c r="CV315" s="72"/>
    </row>
    <row r="316" spans="98:100" ht="18.75" x14ac:dyDescent="0.25">
      <c r="CT316" s="70"/>
      <c r="CU316" s="71"/>
      <c r="CV316" s="72"/>
    </row>
    <row r="317" spans="98:100" ht="18.75" x14ac:dyDescent="0.25">
      <c r="CT317" s="70"/>
      <c r="CU317" s="71"/>
      <c r="CV317" s="72"/>
    </row>
    <row r="318" spans="98:100" ht="18.75" x14ac:dyDescent="0.25">
      <c r="CT318" s="70"/>
      <c r="CU318" s="71"/>
      <c r="CV318" s="72"/>
    </row>
    <row r="319" spans="98:100" ht="18.75" x14ac:dyDescent="0.25">
      <c r="CT319" s="70"/>
      <c r="CU319" s="71"/>
      <c r="CV319" s="72"/>
    </row>
    <row r="320" spans="98:100" ht="18.75" x14ac:dyDescent="0.25">
      <c r="CT320" s="70"/>
      <c r="CU320" s="71"/>
      <c r="CV320" s="72"/>
    </row>
    <row r="321" spans="98:100" ht="18.75" x14ac:dyDescent="0.25">
      <c r="CT321" s="70"/>
      <c r="CU321" s="71"/>
      <c r="CV321" s="72"/>
    </row>
    <row r="322" spans="98:100" ht="18.75" x14ac:dyDescent="0.25">
      <c r="CT322" s="70"/>
      <c r="CU322" s="71"/>
      <c r="CV322" s="72"/>
    </row>
    <row r="323" spans="98:100" ht="18.75" x14ac:dyDescent="0.25">
      <c r="CT323" s="70"/>
      <c r="CU323" s="71"/>
      <c r="CV323" s="72"/>
    </row>
    <row r="324" spans="98:100" ht="18.75" x14ac:dyDescent="0.25">
      <c r="CT324" s="70"/>
      <c r="CU324" s="71"/>
      <c r="CV324" s="72"/>
    </row>
    <row r="325" spans="98:100" ht="18.75" x14ac:dyDescent="0.25">
      <c r="CT325" s="70"/>
      <c r="CU325" s="71"/>
      <c r="CV325" s="72"/>
    </row>
    <row r="326" spans="98:100" ht="18.75" x14ac:dyDescent="0.25">
      <c r="CT326" s="70"/>
      <c r="CU326" s="71"/>
      <c r="CV326" s="72"/>
    </row>
    <row r="327" spans="98:100" ht="18.75" x14ac:dyDescent="0.25">
      <c r="CT327" s="70"/>
      <c r="CU327" s="71"/>
      <c r="CV327" s="72"/>
    </row>
    <row r="328" spans="98:100" ht="18.75" x14ac:dyDescent="0.25">
      <c r="CT328" s="70"/>
      <c r="CU328" s="71"/>
      <c r="CV328" s="72"/>
    </row>
    <row r="329" spans="98:100" ht="18.75" x14ac:dyDescent="0.25">
      <c r="CT329" s="70"/>
      <c r="CU329" s="71"/>
      <c r="CV329" s="72"/>
    </row>
    <row r="330" spans="98:100" ht="18.75" x14ac:dyDescent="0.25">
      <c r="CT330" s="70"/>
      <c r="CU330" s="71"/>
      <c r="CV330" s="72"/>
    </row>
    <row r="331" spans="98:100" ht="18.75" x14ac:dyDescent="0.25">
      <c r="CT331" s="70"/>
      <c r="CU331" s="71"/>
      <c r="CV331" s="72"/>
    </row>
    <row r="332" spans="98:100" ht="18.75" x14ac:dyDescent="0.25">
      <c r="CT332" s="70"/>
      <c r="CU332" s="71"/>
      <c r="CV332" s="72"/>
    </row>
    <row r="333" spans="98:100" ht="18.75" x14ac:dyDescent="0.25">
      <c r="CT333" s="70"/>
      <c r="CU333" s="71"/>
      <c r="CV333" s="72"/>
    </row>
    <row r="334" spans="98:100" ht="18.75" x14ac:dyDescent="0.25">
      <c r="CT334" s="70"/>
      <c r="CU334" s="71"/>
      <c r="CV334" s="72"/>
    </row>
    <row r="335" spans="98:100" ht="18.75" x14ac:dyDescent="0.25">
      <c r="CT335" s="70"/>
      <c r="CU335" s="71"/>
      <c r="CV335" s="72"/>
    </row>
    <row r="336" spans="98:100" ht="18.75" x14ac:dyDescent="0.25">
      <c r="CT336" s="70"/>
      <c r="CU336" s="71"/>
      <c r="CV336" s="72"/>
    </row>
    <row r="337" spans="98:100" ht="18.75" x14ac:dyDescent="0.25">
      <c r="CT337" s="70"/>
      <c r="CU337" s="71"/>
      <c r="CV337" s="72"/>
    </row>
    <row r="338" spans="98:100" ht="18.75" x14ac:dyDescent="0.25">
      <c r="CT338" s="70"/>
      <c r="CU338" s="71"/>
      <c r="CV338" s="72"/>
    </row>
    <row r="339" spans="98:100" ht="18.75" x14ac:dyDescent="0.25">
      <c r="CT339" s="70"/>
      <c r="CU339" s="71"/>
      <c r="CV339" s="72"/>
    </row>
    <row r="340" spans="98:100" ht="18.75" x14ac:dyDescent="0.25">
      <c r="CT340" s="70"/>
      <c r="CU340" s="71"/>
      <c r="CV340" s="72"/>
    </row>
    <row r="341" spans="98:100" ht="18.75" x14ac:dyDescent="0.25">
      <c r="CT341" s="70"/>
      <c r="CU341" s="71"/>
      <c r="CV341" s="72"/>
    </row>
    <row r="342" spans="98:100" ht="18.75" x14ac:dyDescent="0.25">
      <c r="CT342" s="70"/>
      <c r="CU342" s="71"/>
      <c r="CV342" s="72"/>
    </row>
    <row r="343" spans="98:100" ht="18.75" x14ac:dyDescent="0.25">
      <c r="CT343" s="70"/>
      <c r="CU343" s="71"/>
      <c r="CV343" s="72"/>
    </row>
    <row r="344" spans="98:100" ht="18.75" x14ac:dyDescent="0.25">
      <c r="CT344" s="70"/>
      <c r="CU344" s="71"/>
      <c r="CV344" s="72"/>
    </row>
    <row r="345" spans="98:100" ht="18.75" x14ac:dyDescent="0.25">
      <c r="CT345" s="70"/>
      <c r="CU345" s="71"/>
      <c r="CV345" s="72"/>
    </row>
    <row r="346" spans="98:100" ht="18.75" x14ac:dyDescent="0.25">
      <c r="CT346" s="70"/>
      <c r="CU346" s="71"/>
      <c r="CV346" s="72"/>
    </row>
    <row r="347" spans="98:100" ht="18.75" x14ac:dyDescent="0.25">
      <c r="CT347" s="70"/>
      <c r="CU347" s="71"/>
      <c r="CV347" s="72"/>
    </row>
    <row r="348" spans="98:100" ht="18.75" x14ac:dyDescent="0.25">
      <c r="CT348" s="70"/>
      <c r="CU348" s="71"/>
      <c r="CV348" s="72"/>
    </row>
    <row r="349" spans="98:100" ht="18.75" x14ac:dyDescent="0.25">
      <c r="CT349" s="70"/>
      <c r="CU349" s="71"/>
      <c r="CV349" s="72"/>
    </row>
    <row r="350" spans="98:100" ht="18.75" x14ac:dyDescent="0.25">
      <c r="CT350" s="70"/>
      <c r="CU350" s="71"/>
      <c r="CV350" s="72"/>
    </row>
    <row r="351" spans="98:100" ht="18.75" x14ac:dyDescent="0.25">
      <c r="CT351" s="70"/>
      <c r="CU351" s="71"/>
      <c r="CV351" s="72"/>
    </row>
    <row r="352" spans="98:100" ht="18.75" x14ac:dyDescent="0.25">
      <c r="CT352" s="70"/>
      <c r="CU352" s="71"/>
      <c r="CV352" s="72"/>
    </row>
    <row r="353" spans="98:100" ht="18.75" x14ac:dyDescent="0.25">
      <c r="CT353" s="70"/>
      <c r="CU353" s="71"/>
      <c r="CV353" s="72"/>
    </row>
    <row r="354" spans="98:100" ht="18.75" x14ac:dyDescent="0.25">
      <c r="CT354" s="70"/>
      <c r="CU354" s="71"/>
      <c r="CV354" s="72"/>
    </row>
    <row r="355" spans="98:100" ht="18.75" x14ac:dyDescent="0.25">
      <c r="CT355" s="70"/>
      <c r="CU355" s="71"/>
      <c r="CV355" s="72"/>
    </row>
    <row r="356" spans="98:100" ht="18.75" x14ac:dyDescent="0.25">
      <c r="CT356" s="70"/>
      <c r="CU356" s="71"/>
      <c r="CV356" s="72"/>
    </row>
    <row r="357" spans="98:100" ht="18.75" x14ac:dyDescent="0.25">
      <c r="CT357" s="70"/>
      <c r="CU357" s="71"/>
      <c r="CV357" s="72"/>
    </row>
    <row r="358" spans="98:100" ht="18.75" x14ac:dyDescent="0.25">
      <c r="CT358" s="70"/>
      <c r="CU358" s="71"/>
      <c r="CV358" s="72"/>
    </row>
    <row r="359" spans="98:100" ht="18.75" x14ac:dyDescent="0.25">
      <c r="CT359" s="70"/>
      <c r="CU359" s="71"/>
      <c r="CV359" s="72"/>
    </row>
    <row r="360" spans="98:100" ht="18.75" x14ac:dyDescent="0.25">
      <c r="CT360" s="70"/>
      <c r="CU360" s="71"/>
      <c r="CV360" s="72"/>
    </row>
    <row r="361" spans="98:100" ht="18.75" x14ac:dyDescent="0.25">
      <c r="CT361" s="70"/>
      <c r="CU361" s="71"/>
      <c r="CV361" s="72"/>
    </row>
    <row r="362" spans="98:100" ht="18.75" x14ac:dyDescent="0.25">
      <c r="CT362" s="70"/>
      <c r="CU362" s="71"/>
      <c r="CV362" s="72"/>
    </row>
    <row r="363" spans="98:100" ht="18.75" x14ac:dyDescent="0.25">
      <c r="CT363" s="70"/>
      <c r="CU363" s="71"/>
      <c r="CV363" s="72"/>
    </row>
    <row r="364" spans="98:100" ht="18.75" x14ac:dyDescent="0.25">
      <c r="CT364" s="70"/>
      <c r="CU364" s="71"/>
      <c r="CV364" s="72"/>
    </row>
    <row r="365" spans="98:100" ht="18.75" x14ac:dyDescent="0.25">
      <c r="CT365" s="70"/>
      <c r="CU365" s="71"/>
      <c r="CV365" s="72"/>
    </row>
    <row r="366" spans="98:100" ht="18.75" x14ac:dyDescent="0.25">
      <c r="CT366" s="70"/>
      <c r="CU366" s="71"/>
      <c r="CV366" s="72"/>
    </row>
    <row r="367" spans="98:100" ht="18.75" x14ac:dyDescent="0.25">
      <c r="CT367" s="70"/>
      <c r="CU367" s="71"/>
      <c r="CV367" s="7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89"/>
  <sheetViews>
    <sheetView showGridLines="0" topLeftCell="A7" workbookViewId="0">
      <selection activeCell="J50" sqref="J50"/>
    </sheetView>
  </sheetViews>
  <sheetFormatPr defaultRowHeight="15" x14ac:dyDescent="0.25"/>
  <cols>
    <col min="1" max="1" width="6.7109375" customWidth="1"/>
    <col min="2" max="3" width="10.28515625" bestFit="1" customWidth="1"/>
    <col min="4" max="4" width="10.5703125" bestFit="1" customWidth="1"/>
    <col min="5" max="5" width="8.7109375" bestFit="1" customWidth="1"/>
    <col min="7" max="7" width="7.28515625" bestFit="1" customWidth="1"/>
    <col min="18" max="18" width="9.140625" customWidth="1"/>
  </cols>
  <sheetData>
    <row r="2" spans="1:22" ht="20.100000000000001" customHeight="1" x14ac:dyDescent="0.25">
      <c r="B2" s="133" t="s">
        <v>14</v>
      </c>
      <c r="C2" s="133"/>
      <c r="D2" s="133"/>
      <c r="E2" s="133"/>
      <c r="F2" s="133"/>
      <c r="G2" s="133"/>
      <c r="L2" s="128" t="s">
        <v>19</v>
      </c>
      <c r="M2" s="129"/>
      <c r="N2" s="130"/>
      <c r="O2" s="110"/>
      <c r="P2" s="128" t="s">
        <v>20</v>
      </c>
      <c r="Q2" s="129"/>
      <c r="R2" s="130"/>
      <c r="S2" s="110"/>
      <c r="T2" s="128" t="s">
        <v>21</v>
      </c>
      <c r="U2" s="129"/>
      <c r="V2" s="130"/>
    </row>
    <row r="3" spans="1:22" ht="20.100000000000001" customHeight="1" x14ac:dyDescent="0.25">
      <c r="A3" s="134" t="s">
        <v>15</v>
      </c>
      <c r="B3" s="105"/>
      <c r="C3" s="106" t="s">
        <v>7</v>
      </c>
      <c r="D3" s="106" t="s">
        <v>8</v>
      </c>
      <c r="E3" s="106" t="s">
        <v>9</v>
      </c>
      <c r="F3" s="106" t="s">
        <v>10</v>
      </c>
      <c r="G3" s="107" t="s">
        <v>11</v>
      </c>
      <c r="H3" s="2"/>
      <c r="I3" s="2"/>
      <c r="J3" s="2"/>
      <c r="K3" s="2"/>
      <c r="L3" s="111" t="s">
        <v>16</v>
      </c>
      <c r="M3" s="111" t="s">
        <v>17</v>
      </c>
      <c r="N3" s="111" t="s">
        <v>18</v>
      </c>
      <c r="O3" s="110"/>
      <c r="P3" s="111" t="s">
        <v>16</v>
      </c>
      <c r="Q3" s="111" t="s">
        <v>17</v>
      </c>
      <c r="R3" s="111" t="s">
        <v>18</v>
      </c>
      <c r="S3" s="110"/>
      <c r="T3" s="111" t="s">
        <v>16</v>
      </c>
      <c r="U3" s="111" t="s">
        <v>17</v>
      </c>
      <c r="V3" s="111" t="s">
        <v>18</v>
      </c>
    </row>
    <row r="4" spans="1:22" ht="20.100000000000001" customHeight="1" x14ac:dyDescent="0.25">
      <c r="A4" s="134"/>
      <c r="B4" s="106" t="s">
        <v>12</v>
      </c>
      <c r="C4" s="108">
        <f>CORREL([1]Кластеризация!$Q5:$Q34,[1]Кластеризация!U5:U34)</f>
        <v>0.68214658035794284</v>
      </c>
      <c r="D4" s="108">
        <f>CORREL([1]Кластеризация!$Q5:$Q34,[1]Кластеризация!V5:V34)</f>
        <v>0.58366126034918608</v>
      </c>
      <c r="E4" s="108">
        <f>CORREL([1]Кластеризация!$Q5:$Q34,[1]Кластеризация!W5:W34)</f>
        <v>0.68886418697640628</v>
      </c>
      <c r="F4" s="108">
        <f>CORREL([1]Кластеризация!$Q5:$Q34,[1]Кластеризация!X5:X34)</f>
        <v>0.4394593903065771</v>
      </c>
      <c r="G4" s="108">
        <f>CORREL([1]Кластеризация!$Q5:$Q34,[1]Кластеризация!Y5:Y34)</f>
        <v>-0.15356606235646547</v>
      </c>
      <c r="H4" s="2"/>
      <c r="I4" s="2"/>
      <c r="J4" s="2"/>
      <c r="K4" s="97"/>
      <c r="L4" s="106">
        <v>1956</v>
      </c>
      <c r="M4" s="106">
        <v>1964</v>
      </c>
      <c r="N4" s="106">
        <v>1972</v>
      </c>
      <c r="O4" s="110"/>
      <c r="P4" s="106">
        <v>1956</v>
      </c>
      <c r="Q4" s="106">
        <v>1979</v>
      </c>
      <c r="R4" s="106">
        <v>1957</v>
      </c>
      <c r="S4" s="110"/>
      <c r="T4" s="106">
        <v>1979</v>
      </c>
      <c r="U4" s="106">
        <v>1956</v>
      </c>
      <c r="V4" s="106">
        <v>1957</v>
      </c>
    </row>
    <row r="5" spans="1:22" ht="20.100000000000001" customHeight="1" x14ac:dyDescent="0.25">
      <c r="A5" s="134"/>
      <c r="B5" s="106" t="s">
        <v>7</v>
      </c>
      <c r="C5" s="108">
        <f>CORREL([1]Кластеризация!$R5:$R34,[1]Кластеризация!U5:U34)</f>
        <v>0.57664596598505902</v>
      </c>
      <c r="D5" s="108">
        <f>CORREL([1]Кластеризация!$R5:$R34,[1]Кластеризация!V5:V34)</f>
        <v>0.58056722665537397</v>
      </c>
      <c r="E5" s="108">
        <f>CORREL([1]Кластеризация!$R5:$R34,[1]Кластеризация!W5:W34)</f>
        <v>0.65230708667591875</v>
      </c>
      <c r="F5" s="108">
        <f>CORREL([1]Кластеризация!$R5:$R34,[1]Кластеризация!X5:X34)</f>
        <v>0.45368085552427895</v>
      </c>
      <c r="G5" s="108">
        <f>CORREL([1]Кластеризация!$R5:$R34,[1]Кластеризация!Y5:Y34)</f>
        <v>-0.16075952171164817</v>
      </c>
      <c r="H5" s="97"/>
      <c r="I5" s="97"/>
      <c r="J5" s="97"/>
      <c r="K5" s="97"/>
      <c r="L5" s="106">
        <v>1957</v>
      </c>
      <c r="M5" s="106">
        <v>1966</v>
      </c>
      <c r="N5" s="106">
        <v>1979</v>
      </c>
      <c r="O5" s="110"/>
      <c r="P5" s="106">
        <v>1958</v>
      </c>
      <c r="Q5" s="106">
        <v>1981</v>
      </c>
      <c r="R5" s="106">
        <v>1966</v>
      </c>
      <c r="S5" s="110"/>
      <c r="T5" s="106">
        <v>1981</v>
      </c>
      <c r="U5" s="106">
        <v>1958</v>
      </c>
      <c r="V5" s="106">
        <v>1966</v>
      </c>
    </row>
    <row r="6" spans="1:22" ht="20.100000000000001" customHeight="1" x14ac:dyDescent="0.25">
      <c r="A6" s="134"/>
      <c r="B6" s="106" t="s">
        <v>13</v>
      </c>
      <c r="C6" s="108">
        <f>CORREL([1]Кластеризация!$S5:$S34,[1]Кластеризация!U5:U34)</f>
        <v>0.56978025953024303</v>
      </c>
      <c r="D6" s="108">
        <f>CORREL([1]Кластеризация!$S5:$S34,[1]Кластеризация!V5:V34)</f>
        <v>0.47334970270031124</v>
      </c>
      <c r="E6" s="108">
        <f>CORREL([1]Кластеризация!$S5:$S34,[1]Кластеризация!W5:W34)</f>
        <v>0.87617511178379193</v>
      </c>
      <c r="F6" s="108">
        <f>CORREL([1]Кластеризация!$S5:$S34,[1]Кластеризация!X5:X34)</f>
        <v>0.17398850783841191</v>
      </c>
      <c r="G6" s="108">
        <f>CORREL([1]Кластеризация!$S5:$S34,[1]Кластеризация!Y5:Y34)</f>
        <v>-0.33681405969376949</v>
      </c>
      <c r="H6" s="97"/>
      <c r="I6" s="97"/>
      <c r="J6" s="97"/>
      <c r="K6" s="97"/>
      <c r="L6" s="106">
        <v>1958</v>
      </c>
      <c r="M6" s="106">
        <v>1969</v>
      </c>
      <c r="N6" s="106">
        <v>1980</v>
      </c>
      <c r="O6" s="110"/>
      <c r="P6" s="106">
        <v>1960</v>
      </c>
      <c r="Q6" s="106">
        <v>1982</v>
      </c>
      <c r="R6" s="106">
        <v>1969</v>
      </c>
      <c r="S6" s="110"/>
      <c r="T6" s="106">
        <v>1982</v>
      </c>
      <c r="U6" s="106">
        <v>1960</v>
      </c>
      <c r="V6" s="106">
        <v>1969</v>
      </c>
    </row>
    <row r="7" spans="1:22" ht="20.100000000000001" customHeight="1" x14ac:dyDescent="0.25">
      <c r="A7" s="134"/>
      <c r="B7" s="106" t="s">
        <v>9</v>
      </c>
      <c r="C7" s="108">
        <f>CORREL([1]Кластеризация!$T5:$T34,[1]Кластеризация!U5:U34)</f>
        <v>0.54653272926190666</v>
      </c>
      <c r="D7" s="108">
        <f>CORREL([1]Кластеризация!$T5:$T34,[1]Кластеризация!V5:V34)</f>
        <v>0.45785491534041795</v>
      </c>
      <c r="E7" s="108">
        <f>CORREL([1]Кластеризация!$T5:$T34,[1]Кластеризация!W5:W34)</f>
        <v>0.86309108757775133</v>
      </c>
      <c r="F7" s="108">
        <f>CORREL([1]Кластеризация!$T5:$T34,[1]Кластеризация!X5:X34)</f>
        <v>0.16662854706994276</v>
      </c>
      <c r="G7" s="108">
        <f>CORREL([1]Кластеризация!$T5:$T34,[1]Кластеризация!Y5:Y34)</f>
        <v>-0.34134821949444172</v>
      </c>
      <c r="H7" s="97"/>
      <c r="I7" s="97"/>
      <c r="J7" s="97"/>
      <c r="K7" s="97"/>
      <c r="L7" s="106">
        <v>1960</v>
      </c>
      <c r="M7" s="106">
        <v>1974</v>
      </c>
      <c r="N7" s="106">
        <v>1981</v>
      </c>
      <c r="O7" s="110"/>
      <c r="P7" s="106">
        <v>1964</v>
      </c>
      <c r="Q7" s="106">
        <v>1985</v>
      </c>
      <c r="R7" s="106">
        <v>1972</v>
      </c>
      <c r="S7" s="110"/>
      <c r="T7" s="106">
        <v>1985</v>
      </c>
      <c r="U7" s="106">
        <v>1964</v>
      </c>
      <c r="V7" s="106">
        <v>1972</v>
      </c>
    </row>
    <row r="8" spans="1:22" ht="20.100000000000001" customHeight="1" x14ac:dyDescent="0.25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  <c r="L8" s="106">
        <v>1967</v>
      </c>
      <c r="M8" s="106">
        <v>1975</v>
      </c>
      <c r="N8" s="106">
        <v>1983</v>
      </c>
      <c r="O8" s="110"/>
      <c r="P8" s="106">
        <v>1967</v>
      </c>
      <c r="Q8" s="106">
        <v>2016</v>
      </c>
      <c r="R8" s="106">
        <v>2009</v>
      </c>
      <c r="S8" s="110"/>
      <c r="T8" s="106">
        <v>2016</v>
      </c>
      <c r="U8" s="106">
        <v>1967</v>
      </c>
      <c r="V8" s="106">
        <v>2009</v>
      </c>
    </row>
    <row r="9" spans="1:22" ht="20.100000000000001" customHeight="1" x14ac:dyDescent="0.25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110"/>
      <c r="M9" s="106">
        <v>1976</v>
      </c>
      <c r="N9" s="106">
        <v>1985</v>
      </c>
      <c r="O9" s="110"/>
      <c r="P9" s="106">
        <v>1974</v>
      </c>
      <c r="Q9" s="110"/>
      <c r="R9" s="106">
        <v>2013</v>
      </c>
      <c r="S9" s="110"/>
      <c r="T9" s="110"/>
      <c r="U9" s="106">
        <v>1974</v>
      </c>
      <c r="V9" s="106">
        <v>2013</v>
      </c>
    </row>
    <row r="10" spans="1:22" ht="20.100000000000001" customHeight="1" x14ac:dyDescent="0.25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110"/>
      <c r="M10" s="106">
        <v>1982</v>
      </c>
      <c r="N10" s="106">
        <v>2008</v>
      </c>
      <c r="O10" s="110"/>
      <c r="P10" s="106">
        <v>1975</v>
      </c>
      <c r="Q10" s="110"/>
      <c r="R10" s="106">
        <v>2014</v>
      </c>
      <c r="S10" s="110"/>
      <c r="T10" s="110"/>
      <c r="U10" s="106">
        <v>1975</v>
      </c>
      <c r="V10" s="106">
        <v>2014</v>
      </c>
    </row>
    <row r="11" spans="1:22" ht="20.100000000000001" customHeight="1" x14ac:dyDescent="0.25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110"/>
      <c r="M11" s="106">
        <v>2011</v>
      </c>
      <c r="N11" s="106">
        <v>2009</v>
      </c>
      <c r="O11" s="110"/>
      <c r="P11" s="106">
        <v>1976</v>
      </c>
      <c r="Q11" s="110"/>
      <c r="R11" s="106">
        <v>2015</v>
      </c>
      <c r="S11" s="110"/>
      <c r="T11" s="110"/>
      <c r="U11" s="106">
        <v>1976</v>
      </c>
      <c r="V11" s="106">
        <v>2015</v>
      </c>
    </row>
    <row r="12" spans="1:22" ht="20.100000000000001" customHeight="1" x14ac:dyDescent="0.25">
      <c r="A12" s="97"/>
      <c r="B12" s="97"/>
      <c r="C12" s="97"/>
      <c r="D12" s="97"/>
      <c r="E12" s="97"/>
      <c r="F12" s="97"/>
      <c r="G12" s="97"/>
      <c r="H12" s="97"/>
      <c r="I12" s="97"/>
      <c r="J12" s="109"/>
      <c r="K12" s="97"/>
      <c r="L12" s="110"/>
      <c r="M12" s="106">
        <v>2012</v>
      </c>
      <c r="N12" s="106">
        <v>2010</v>
      </c>
      <c r="O12" s="110"/>
      <c r="P12" s="106">
        <v>1980</v>
      </c>
      <c r="Q12" s="110"/>
      <c r="R12" s="106">
        <v>2017</v>
      </c>
      <c r="S12" s="110"/>
      <c r="T12" s="110"/>
      <c r="U12" s="106">
        <v>1980</v>
      </c>
      <c r="V12" s="106">
        <v>2017</v>
      </c>
    </row>
    <row r="13" spans="1:22" ht="20.100000000000001" customHeight="1" x14ac:dyDescent="0.25">
      <c r="A13" s="97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110"/>
      <c r="M13" s="106">
        <v>2017</v>
      </c>
      <c r="N13" s="106">
        <v>2013</v>
      </c>
      <c r="O13" s="110"/>
      <c r="P13" s="106">
        <v>1983</v>
      </c>
      <c r="Q13" s="110"/>
      <c r="R13" s="110"/>
      <c r="S13" s="110"/>
      <c r="T13" s="110"/>
      <c r="U13" s="106">
        <v>1983</v>
      </c>
      <c r="V13" s="110"/>
    </row>
    <row r="14" spans="1:22" ht="20.100000000000001" customHeight="1" x14ac:dyDescent="0.25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110"/>
      <c r="M14" s="106">
        <v>2018</v>
      </c>
      <c r="N14" s="106">
        <v>2014</v>
      </c>
      <c r="O14" s="110"/>
      <c r="P14" s="106">
        <v>2008</v>
      </c>
      <c r="Q14" s="110"/>
      <c r="R14" s="110"/>
      <c r="S14" s="110"/>
      <c r="T14" s="110"/>
      <c r="U14" s="106">
        <v>2008</v>
      </c>
      <c r="V14" s="110"/>
    </row>
    <row r="15" spans="1:22" ht="20.100000000000001" customHeight="1" x14ac:dyDescent="0.25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110"/>
      <c r="M15" s="106">
        <v>2019</v>
      </c>
      <c r="N15" s="106">
        <v>2015</v>
      </c>
      <c r="O15" s="110"/>
      <c r="P15" s="106">
        <v>2010</v>
      </c>
      <c r="Q15" s="110"/>
      <c r="R15" s="110"/>
      <c r="S15" s="110"/>
      <c r="T15" s="110"/>
      <c r="U15" s="106">
        <v>2010</v>
      </c>
      <c r="V15" s="110"/>
    </row>
    <row r="16" spans="1:22" ht="20.100000000000001" customHeight="1" x14ac:dyDescent="0.25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110"/>
      <c r="M16" s="110"/>
      <c r="N16" s="106">
        <v>2016</v>
      </c>
      <c r="O16" s="110"/>
      <c r="P16" s="106">
        <v>2011</v>
      </c>
      <c r="Q16" s="110"/>
      <c r="R16" s="110"/>
      <c r="S16" s="110"/>
      <c r="T16" s="110"/>
      <c r="U16" s="106">
        <v>2011</v>
      </c>
      <c r="V16" s="110"/>
    </row>
    <row r="17" spans="1:22" ht="20.100000000000001" customHeight="1" x14ac:dyDescent="0.25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110"/>
      <c r="M17" s="110"/>
      <c r="N17" s="110"/>
      <c r="O17" s="110"/>
      <c r="P17" s="106">
        <v>2012</v>
      </c>
      <c r="Q17" s="110"/>
      <c r="R17" s="110"/>
      <c r="S17" s="110"/>
      <c r="T17" s="110"/>
      <c r="U17" s="106">
        <v>2012</v>
      </c>
      <c r="V17" s="110"/>
    </row>
    <row r="18" spans="1:22" ht="20.100000000000001" customHeight="1" x14ac:dyDescent="0.25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110"/>
      <c r="M18" s="110"/>
      <c r="N18" s="110"/>
      <c r="O18" s="110"/>
      <c r="P18" s="106">
        <v>2018</v>
      </c>
      <c r="Q18" s="110"/>
      <c r="R18" s="110"/>
      <c r="S18" s="110"/>
      <c r="T18" s="110"/>
      <c r="U18" s="106">
        <v>2018</v>
      </c>
      <c r="V18" s="110"/>
    </row>
    <row r="19" spans="1:22" ht="20.100000000000001" customHeight="1" x14ac:dyDescent="0.25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110"/>
      <c r="M19" s="110"/>
      <c r="N19" s="110"/>
      <c r="O19" s="110"/>
      <c r="P19" s="106">
        <v>2019</v>
      </c>
      <c r="Q19" s="110"/>
      <c r="R19" s="110"/>
      <c r="S19" s="110"/>
      <c r="T19" s="110"/>
      <c r="U19" s="106">
        <v>2019</v>
      </c>
      <c r="V19" s="110"/>
    </row>
    <row r="20" spans="1:22" x14ac:dyDescent="0.25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</row>
    <row r="21" spans="1:22" x14ac:dyDescent="0.25">
      <c r="A21" s="97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</row>
    <row r="22" spans="1:22" x14ac:dyDescent="0.25">
      <c r="A22" s="97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</row>
    <row r="23" spans="1:22" x14ac:dyDescent="0.25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</row>
    <row r="24" spans="1:22" x14ac:dyDescent="0.25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</row>
    <row r="25" spans="1:22" x14ac:dyDescent="0.25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</row>
    <row r="26" spans="1:22" x14ac:dyDescent="0.25">
      <c r="A26" s="97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</row>
    <row r="27" spans="1:22" x14ac:dyDescent="0.25">
      <c r="A27" s="97"/>
      <c r="H27" s="97"/>
      <c r="I27" s="97"/>
      <c r="J27" s="97"/>
      <c r="K27" s="97"/>
      <c r="L27" s="97"/>
      <c r="M27" s="97"/>
      <c r="N27" s="97"/>
    </row>
    <row r="28" spans="1:22" ht="15" customHeight="1" x14ac:dyDescent="0.25">
      <c r="A28" s="97"/>
      <c r="B28" s="131" t="s">
        <v>14</v>
      </c>
      <c r="C28" s="131"/>
      <c r="D28" s="131"/>
      <c r="E28" s="131"/>
      <c r="F28" s="131"/>
      <c r="G28" s="131"/>
      <c r="H28" s="110"/>
      <c r="O28" s="110"/>
    </row>
    <row r="29" spans="1:22" ht="18.75" customHeight="1" x14ac:dyDescent="0.25">
      <c r="A29" s="132" t="s">
        <v>15</v>
      </c>
      <c r="B29" s="105"/>
      <c r="C29" s="106" t="s">
        <v>7</v>
      </c>
      <c r="D29" s="106" t="s">
        <v>8</v>
      </c>
      <c r="E29" s="106" t="s">
        <v>9</v>
      </c>
      <c r="F29" s="106" t="s">
        <v>10</v>
      </c>
      <c r="G29" s="107" t="s">
        <v>11</v>
      </c>
      <c r="H29" s="110"/>
      <c r="O29" s="110"/>
    </row>
    <row r="30" spans="1:22" ht="18.75" x14ac:dyDescent="0.25">
      <c r="A30" s="132"/>
      <c r="B30" s="106" t="s">
        <v>12</v>
      </c>
      <c r="C30" s="108">
        <v>0.92446632677954521</v>
      </c>
      <c r="D30" s="108">
        <v>0.96071524136939734</v>
      </c>
      <c r="E30" s="108">
        <v>0.30016746492434881</v>
      </c>
      <c r="F30" s="108">
        <v>0.97076646710426673</v>
      </c>
      <c r="G30" s="108">
        <v>-5.7055175072569894E-2</v>
      </c>
      <c r="H30" s="110"/>
      <c r="O30" s="110"/>
    </row>
    <row r="31" spans="1:22" ht="18.75" x14ac:dyDescent="0.25">
      <c r="A31" s="132"/>
      <c r="B31" s="106" t="s">
        <v>7</v>
      </c>
      <c r="C31" s="108">
        <v>0.86124800746192609</v>
      </c>
      <c r="D31" s="108">
        <v>0.9416850811261116</v>
      </c>
      <c r="E31" s="108">
        <v>0.17729860375301559</v>
      </c>
      <c r="F31" s="108">
        <v>0.95972439281187505</v>
      </c>
      <c r="G31" s="108">
        <v>9.5369471602148898E-2</v>
      </c>
      <c r="H31" s="110"/>
      <c r="O31" s="110"/>
    </row>
    <row r="32" spans="1:22" ht="18.75" x14ac:dyDescent="0.25">
      <c r="A32" s="132"/>
      <c r="B32" s="106" t="s">
        <v>13</v>
      </c>
      <c r="C32" s="108">
        <v>1.7712777727432417E-3</v>
      </c>
      <c r="D32" s="108">
        <v>-0.14855958827750637</v>
      </c>
      <c r="E32" s="108">
        <v>0.70827998167516315</v>
      </c>
      <c r="F32" s="108">
        <v>-0.20394853691838508</v>
      </c>
      <c r="G32" s="108">
        <v>-0.8623425055646472</v>
      </c>
      <c r="H32" s="110"/>
      <c r="O32" s="110"/>
    </row>
    <row r="33" spans="1:15" ht="18.75" x14ac:dyDescent="0.25">
      <c r="A33" s="132"/>
      <c r="B33" s="106" t="s">
        <v>9</v>
      </c>
      <c r="C33" s="108">
        <v>7.0431111656107784E-2</v>
      </c>
      <c r="D33" s="108">
        <v>-0.19718131276534054</v>
      </c>
      <c r="E33" s="108">
        <v>0.64625708260107206</v>
      </c>
      <c r="F33" s="108">
        <v>-0.25636493631206969</v>
      </c>
      <c r="G33" s="108">
        <v>-0.6600393034020644</v>
      </c>
      <c r="H33" s="110"/>
      <c r="O33" s="110"/>
    </row>
    <row r="34" spans="1:15" x14ac:dyDescent="0.25">
      <c r="A34" s="132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</row>
    <row r="35" spans="1:15" ht="18.75" x14ac:dyDescent="0.25">
      <c r="A35" s="132"/>
      <c r="B35" s="105"/>
      <c r="C35" s="106" t="s">
        <v>7</v>
      </c>
      <c r="D35" s="106" t="s">
        <v>8</v>
      </c>
      <c r="E35" s="106" t="s">
        <v>9</v>
      </c>
      <c r="F35" s="106" t="s">
        <v>10</v>
      </c>
      <c r="G35" s="107" t="s">
        <v>11</v>
      </c>
      <c r="H35" s="97"/>
      <c r="I35" s="97"/>
      <c r="J35" s="97"/>
      <c r="K35" s="97"/>
      <c r="L35" s="97"/>
      <c r="M35" s="97"/>
      <c r="N35" s="97"/>
    </row>
    <row r="36" spans="1:15" ht="18.75" x14ac:dyDescent="0.25">
      <c r="A36" s="132"/>
      <c r="B36" s="106" t="s">
        <v>12</v>
      </c>
      <c r="C36" s="108">
        <v>0.50139685298898384</v>
      </c>
      <c r="D36" s="108">
        <v>7.748899873500964E-2</v>
      </c>
      <c r="E36" s="108">
        <v>0.30974319430676472</v>
      </c>
      <c r="F36" s="108">
        <v>0.11446892702917072</v>
      </c>
      <c r="G36" s="108">
        <v>0.45659687054158576</v>
      </c>
      <c r="H36" s="97"/>
      <c r="I36" s="97"/>
      <c r="J36" s="97"/>
      <c r="K36" s="97"/>
      <c r="L36" s="97"/>
      <c r="M36" s="97"/>
      <c r="N36" s="97"/>
    </row>
    <row r="37" spans="1:15" ht="18.75" x14ac:dyDescent="0.25">
      <c r="A37" s="132"/>
      <c r="B37" s="106" t="s">
        <v>7</v>
      </c>
      <c r="C37" s="108">
        <v>0.35108582537879957</v>
      </c>
      <c r="D37" s="108">
        <v>8.052369072398545E-2</v>
      </c>
      <c r="E37" s="108">
        <v>0.28250271792112358</v>
      </c>
      <c r="F37" s="108">
        <v>0.11386828032029363</v>
      </c>
      <c r="G37" s="108">
        <v>0.51336586952530894</v>
      </c>
      <c r="H37" s="97"/>
      <c r="I37" s="97"/>
      <c r="J37" s="97"/>
      <c r="K37" s="97"/>
      <c r="L37" s="97"/>
      <c r="M37" s="97"/>
      <c r="N37" s="97"/>
    </row>
    <row r="38" spans="1:15" ht="18.75" x14ac:dyDescent="0.25">
      <c r="A38" s="132"/>
      <c r="B38" s="106" t="s">
        <v>13</v>
      </c>
      <c r="C38" s="108">
        <v>0.23622717409140623</v>
      </c>
      <c r="D38" s="108">
        <v>6.5421663152385359E-2</v>
      </c>
      <c r="E38" s="108">
        <v>0.5529636173738276</v>
      </c>
      <c r="F38" s="108">
        <v>-0.26283890383270714</v>
      </c>
      <c r="G38" s="108">
        <v>0.28345583140237746</v>
      </c>
      <c r="H38" s="97"/>
      <c r="I38" s="97"/>
      <c r="J38" s="97"/>
      <c r="K38" s="97"/>
      <c r="L38" s="97"/>
      <c r="M38" s="97"/>
      <c r="N38" s="97"/>
    </row>
    <row r="39" spans="1:15" ht="18.75" x14ac:dyDescent="0.25">
      <c r="A39" s="132"/>
      <c r="B39" s="106" t="s">
        <v>9</v>
      </c>
      <c r="C39" s="108">
        <v>8.7847425665946097E-2</v>
      </c>
      <c r="D39" s="108">
        <v>4.5822278510584423E-2</v>
      </c>
      <c r="E39" s="108">
        <v>0.45973892910961811</v>
      </c>
      <c r="F39" s="108">
        <v>-0.31587748144134759</v>
      </c>
      <c r="G39" s="108">
        <v>0.21284122671849603</v>
      </c>
      <c r="H39" s="97"/>
      <c r="I39" s="97"/>
      <c r="J39" s="97"/>
      <c r="K39" s="97"/>
      <c r="L39" s="97"/>
      <c r="M39" s="97"/>
      <c r="N39" s="97"/>
    </row>
    <row r="40" spans="1:15" x14ac:dyDescent="0.25">
      <c r="A40" s="132"/>
      <c r="H40" s="97"/>
      <c r="I40" s="97"/>
      <c r="J40" s="97"/>
      <c r="K40" s="97"/>
      <c r="L40" s="97"/>
      <c r="M40" s="97"/>
      <c r="N40" s="97"/>
    </row>
    <row r="41" spans="1:15" ht="18.75" x14ac:dyDescent="0.25">
      <c r="A41" s="132"/>
      <c r="B41" s="105"/>
      <c r="C41" s="106" t="s">
        <v>7</v>
      </c>
      <c r="D41" s="106" t="s">
        <v>8</v>
      </c>
      <c r="E41" s="106" t="s">
        <v>9</v>
      </c>
      <c r="F41" s="106" t="s">
        <v>10</v>
      </c>
      <c r="G41" s="107" t="s">
        <v>11</v>
      </c>
      <c r="H41" s="97"/>
      <c r="I41" s="97"/>
      <c r="J41" s="97"/>
      <c r="K41" s="97"/>
      <c r="L41" s="97"/>
      <c r="M41" s="97"/>
      <c r="N41" s="97"/>
    </row>
    <row r="42" spans="1:15" ht="18.75" x14ac:dyDescent="0.25">
      <c r="A42" s="132"/>
      <c r="B42" s="106" t="s">
        <v>12</v>
      </c>
      <c r="C42" s="108">
        <v>0.57899867168833452</v>
      </c>
      <c r="D42" s="108">
        <v>0.4521256513244184</v>
      </c>
      <c r="E42" s="108">
        <v>0.55214214501054593</v>
      </c>
      <c r="F42" s="108">
        <v>0.45374669565469949</v>
      </c>
      <c r="G42" s="108">
        <v>-3.6679583344980268E-2</v>
      </c>
      <c r="H42" s="97"/>
      <c r="I42" s="97"/>
      <c r="J42" s="97"/>
      <c r="K42" s="97"/>
      <c r="L42" s="97"/>
      <c r="M42" s="97"/>
      <c r="N42" s="97"/>
    </row>
    <row r="43" spans="1:15" ht="18.75" x14ac:dyDescent="0.25">
      <c r="A43" s="132"/>
      <c r="B43" s="106" t="s">
        <v>7</v>
      </c>
      <c r="C43" s="108">
        <v>0.38975809971427572</v>
      </c>
      <c r="D43" s="108">
        <v>0.42653545807358423</v>
      </c>
      <c r="E43" s="108">
        <v>0.51272994814358286</v>
      </c>
      <c r="F43" s="108">
        <v>0.46420086797950688</v>
      </c>
      <c r="G43" s="108">
        <v>-0.15158074410000832</v>
      </c>
      <c r="H43" s="97"/>
      <c r="I43" s="97"/>
      <c r="J43" s="97"/>
      <c r="K43" s="97"/>
      <c r="L43" s="97"/>
      <c r="M43" s="97"/>
      <c r="N43" s="97"/>
    </row>
    <row r="44" spans="1:15" ht="18.75" x14ac:dyDescent="0.25">
      <c r="A44" s="132"/>
      <c r="B44" s="106" t="s">
        <v>13</v>
      </c>
      <c r="C44" s="108">
        <v>0.56567304959544573</v>
      </c>
      <c r="D44" s="108">
        <v>0.59305006366663038</v>
      </c>
      <c r="E44" s="108">
        <v>0.64230744409726959</v>
      </c>
      <c r="F44" s="108">
        <v>0.50887435964850303</v>
      </c>
      <c r="G44" s="108">
        <v>-0.2191024267468232</v>
      </c>
      <c r="H44" s="97"/>
      <c r="I44" s="97"/>
      <c r="J44" s="97"/>
      <c r="K44" s="97"/>
      <c r="L44" s="97"/>
      <c r="M44" s="97"/>
      <c r="N44" s="97"/>
    </row>
    <row r="45" spans="1:15" ht="18.75" x14ac:dyDescent="0.25">
      <c r="A45" s="132"/>
      <c r="B45" s="106" t="s">
        <v>9</v>
      </c>
      <c r="C45" s="108">
        <v>0.54888252266135051</v>
      </c>
      <c r="D45" s="108">
        <v>0.5578028720733551</v>
      </c>
      <c r="E45" s="108">
        <v>0.63610461726698531</v>
      </c>
      <c r="F45" s="108">
        <v>0.54246532564607863</v>
      </c>
      <c r="G45" s="108">
        <v>-0.34977597324976678</v>
      </c>
      <c r="H45" s="97"/>
      <c r="I45" s="97"/>
      <c r="J45" s="97"/>
      <c r="K45" s="97"/>
      <c r="L45" s="97"/>
      <c r="M45" s="97"/>
      <c r="N45" s="97"/>
    </row>
    <row r="46" spans="1:15" x14ac:dyDescent="0.25">
      <c r="A46" s="112"/>
      <c r="H46" s="97"/>
      <c r="I46" s="97"/>
      <c r="J46" s="97"/>
      <c r="K46" s="97"/>
      <c r="L46" s="97"/>
      <c r="M46" s="97"/>
      <c r="N46" s="97"/>
    </row>
    <row r="47" spans="1:15" x14ac:dyDescent="0.25">
      <c r="A47" s="112"/>
      <c r="H47" s="97"/>
      <c r="I47" s="97"/>
      <c r="J47" s="97"/>
      <c r="K47" s="97"/>
      <c r="L47" s="97"/>
      <c r="M47" s="97"/>
      <c r="N47" s="97"/>
    </row>
    <row r="48" spans="1:15" x14ac:dyDescent="0.25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</row>
    <row r="49" spans="1:14" x14ac:dyDescent="0.25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</row>
    <row r="50" spans="1:14" x14ac:dyDescent="0.25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</row>
    <row r="51" spans="1:14" x14ac:dyDescent="0.25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</row>
    <row r="52" spans="1:14" x14ac:dyDescent="0.25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</row>
    <row r="53" spans="1:14" x14ac:dyDescent="0.25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</row>
    <row r="54" spans="1:14" x14ac:dyDescent="0.25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</row>
    <row r="55" spans="1:14" x14ac:dyDescent="0.25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</row>
    <row r="56" spans="1:14" x14ac:dyDescent="0.25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</row>
    <row r="57" spans="1:14" x14ac:dyDescent="0.25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</row>
    <row r="58" spans="1:14" x14ac:dyDescent="0.25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</row>
    <row r="59" spans="1:14" x14ac:dyDescent="0.25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</row>
    <row r="60" spans="1:14" x14ac:dyDescent="0.25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</row>
    <row r="61" spans="1:14" x14ac:dyDescent="0.25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</row>
    <row r="62" spans="1:14" x14ac:dyDescent="0.25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</row>
    <row r="63" spans="1:14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E76" s="2"/>
      <c r="F76" s="2"/>
      <c r="G76" s="2"/>
      <c r="H76" s="2"/>
      <c r="I76" s="2"/>
      <c r="J76" s="2"/>
      <c r="K76" s="2"/>
      <c r="L76" s="2"/>
    </row>
    <row r="77" spans="1:12" x14ac:dyDescent="0.25">
      <c r="E77" s="2"/>
      <c r="F77" s="2"/>
      <c r="G77" s="2"/>
      <c r="H77" s="2"/>
      <c r="I77" s="2"/>
      <c r="J77" s="2"/>
      <c r="K77" s="2"/>
      <c r="L77" s="2"/>
    </row>
    <row r="78" spans="1:12" x14ac:dyDescent="0.25">
      <c r="E78" s="2"/>
      <c r="F78" s="2"/>
      <c r="G78" s="2"/>
      <c r="H78" s="2"/>
      <c r="I78" s="2"/>
      <c r="J78" s="2"/>
      <c r="K78" s="2"/>
      <c r="L78" s="2"/>
    </row>
    <row r="79" spans="1:12" x14ac:dyDescent="0.25">
      <c r="E79" s="2"/>
      <c r="F79" s="2"/>
      <c r="G79" s="2"/>
      <c r="H79" s="2"/>
      <c r="I79" s="2"/>
      <c r="J79" s="2"/>
      <c r="K79" s="2"/>
      <c r="L79" s="2"/>
    </row>
    <row r="80" spans="1:12" x14ac:dyDescent="0.25">
      <c r="E80" s="2"/>
      <c r="F80" s="2"/>
      <c r="G80" s="2"/>
      <c r="H80" s="2"/>
      <c r="I80" s="2"/>
      <c r="J80" s="2"/>
      <c r="K80" s="2"/>
      <c r="L80" s="2"/>
    </row>
    <row r="81" spans="5:12" x14ac:dyDescent="0.25">
      <c r="E81" s="2"/>
      <c r="F81" s="2"/>
      <c r="G81" s="2"/>
      <c r="H81" s="2"/>
      <c r="I81" s="2"/>
      <c r="J81" s="2"/>
      <c r="K81" s="2"/>
      <c r="L81" s="2"/>
    </row>
    <row r="82" spans="5:12" x14ac:dyDescent="0.25">
      <c r="E82" s="2"/>
      <c r="F82" s="2"/>
      <c r="G82" s="2"/>
      <c r="H82" s="2"/>
      <c r="I82" s="2"/>
      <c r="J82" s="2"/>
      <c r="K82" s="2"/>
      <c r="L82" s="2"/>
    </row>
    <row r="83" spans="5:12" x14ac:dyDescent="0.25">
      <c r="E83" s="2"/>
      <c r="F83" s="2"/>
      <c r="G83" s="2"/>
      <c r="H83" s="2"/>
      <c r="I83" s="2"/>
      <c r="J83" s="2"/>
      <c r="K83" s="2"/>
      <c r="L83" s="2"/>
    </row>
    <row r="84" spans="5:12" x14ac:dyDescent="0.25">
      <c r="E84" s="2"/>
      <c r="F84" s="2"/>
      <c r="G84" s="2"/>
      <c r="H84" s="2"/>
      <c r="I84" s="2"/>
      <c r="J84" s="2"/>
      <c r="K84" s="2"/>
      <c r="L84" s="2"/>
    </row>
    <row r="85" spans="5:12" x14ac:dyDescent="0.25">
      <c r="E85" s="2"/>
      <c r="F85" s="2"/>
      <c r="G85" s="2"/>
      <c r="H85" s="2"/>
      <c r="I85" s="2"/>
      <c r="J85" s="2"/>
      <c r="K85" s="2"/>
      <c r="L85" s="2"/>
    </row>
    <row r="86" spans="5:12" x14ac:dyDescent="0.25">
      <c r="E86" s="2"/>
      <c r="F86" s="2"/>
      <c r="G86" s="2"/>
      <c r="H86" s="2"/>
      <c r="I86" s="2"/>
      <c r="J86" s="2"/>
      <c r="K86" s="2"/>
      <c r="L86" s="2"/>
    </row>
    <row r="87" spans="5:12" x14ac:dyDescent="0.25">
      <c r="E87" s="2"/>
      <c r="F87" s="2"/>
      <c r="G87" s="2"/>
      <c r="H87" s="2"/>
      <c r="I87" s="2"/>
      <c r="J87" s="2"/>
      <c r="K87" s="2"/>
      <c r="L87" s="2"/>
    </row>
    <row r="88" spans="5:12" x14ac:dyDescent="0.25">
      <c r="E88" s="2"/>
      <c r="F88" s="2"/>
      <c r="G88" s="2"/>
      <c r="H88" s="2"/>
      <c r="I88" s="2"/>
      <c r="J88" s="2"/>
      <c r="K88" s="2"/>
      <c r="L88" s="2"/>
    </row>
    <row r="89" spans="5:12" x14ac:dyDescent="0.25">
      <c r="E89" s="2"/>
      <c r="F89" s="2"/>
      <c r="G89" s="2"/>
      <c r="H89" s="2"/>
      <c r="I89" s="2"/>
      <c r="J89" s="2"/>
      <c r="K89" s="2"/>
      <c r="L89" s="2"/>
    </row>
  </sheetData>
  <mergeCells count="7">
    <mergeCell ref="P2:R2"/>
    <mergeCell ref="T2:V2"/>
    <mergeCell ref="B28:G28"/>
    <mergeCell ref="A29:A45"/>
    <mergeCell ref="B2:G2"/>
    <mergeCell ref="A3:A7"/>
    <mergeCell ref="L2:N2"/>
  </mergeCells>
  <conditionalFormatting sqref="C4:G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max"/>
        <color rgb="FFFFEF9C"/>
        <color rgb="FF63BE7B"/>
      </colorScale>
    </cfRule>
  </conditionalFormatting>
  <conditionalFormatting sqref="C30:G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C36:G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EF9C"/>
        <color rgb="FF63BE7B"/>
      </colorScale>
    </cfRule>
  </conditionalFormatting>
  <conditionalFormatting sqref="C42:G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8"/>
  <sheetViews>
    <sheetView topLeftCell="A97" workbookViewId="0">
      <selection activeCell="I164" sqref="I164"/>
    </sheetView>
  </sheetViews>
  <sheetFormatPr defaultRowHeight="15" x14ac:dyDescent="0.25"/>
  <sheetData>
    <row r="1" spans="2:8" x14ac:dyDescent="0.25">
      <c r="B1" t="s">
        <v>22</v>
      </c>
      <c r="C1" t="s">
        <v>23</v>
      </c>
      <c r="F1" t="s">
        <v>24</v>
      </c>
      <c r="G1" t="s">
        <v>25</v>
      </c>
    </row>
    <row r="2" spans="2:8" x14ac:dyDescent="0.25">
      <c r="B2" s="113">
        <v>104</v>
      </c>
      <c r="C2" s="113">
        <v>112.48782053609656</v>
      </c>
      <c r="D2" s="114">
        <v>72.043097452982565</v>
      </c>
      <c r="F2" s="113">
        <v>52.570000000000007</v>
      </c>
      <c r="G2" s="113">
        <v>54.355190872312619</v>
      </c>
      <c r="H2" s="114">
        <v>3.1869064505882627</v>
      </c>
    </row>
    <row r="3" spans="2:8" x14ac:dyDescent="0.25">
      <c r="B3" s="113">
        <v>184</v>
      </c>
      <c r="C3" s="113">
        <v>179.42176145577508</v>
      </c>
      <c r="D3" s="114">
        <v>20.960268167826683</v>
      </c>
      <c r="F3" s="113">
        <v>122.5</v>
      </c>
      <c r="G3" s="113">
        <v>106.70428571018316</v>
      </c>
      <c r="H3" s="114">
        <v>249.50458992552402</v>
      </c>
    </row>
    <row r="4" spans="2:8" x14ac:dyDescent="0.25">
      <c r="B4" s="113">
        <v>272</v>
      </c>
      <c r="C4" s="113">
        <v>270.898762465316</v>
      </c>
      <c r="D4" s="114">
        <v>1.2127241077969009</v>
      </c>
      <c r="F4" s="113">
        <v>242.9</v>
      </c>
      <c r="G4" s="113">
        <v>246.07207441034305</v>
      </c>
      <c r="H4" s="114">
        <v>10.062056064753166</v>
      </c>
    </row>
    <row r="5" spans="2:8" x14ac:dyDescent="0.25">
      <c r="B5" s="113">
        <v>314</v>
      </c>
      <c r="C5" s="113">
        <v>304.09239191978128</v>
      </c>
      <c r="D5" s="114">
        <v>98.160697871215305</v>
      </c>
      <c r="F5" s="113">
        <v>284.7</v>
      </c>
      <c r="G5" s="113">
        <v>277.52552141584158</v>
      </c>
      <c r="H5" s="114">
        <v>51.473142954547626</v>
      </c>
    </row>
    <row r="6" spans="2:8" x14ac:dyDescent="0.25">
      <c r="B6" s="113">
        <v>383</v>
      </c>
      <c r="C6" s="113">
        <v>380.4641049257084</v>
      </c>
      <c r="D6" s="114">
        <v>6.4307638278164108</v>
      </c>
      <c r="F6" s="113">
        <v>355.5</v>
      </c>
      <c r="G6" s="113">
        <v>349.99953262685739</v>
      </c>
      <c r="H6" s="114">
        <v>30.255141323006391</v>
      </c>
    </row>
    <row r="7" spans="2:8" x14ac:dyDescent="0.25">
      <c r="B7" s="113">
        <v>407</v>
      </c>
      <c r="C7" s="113">
        <v>407.64197558950298</v>
      </c>
      <c r="D7" s="114">
        <v>0.41213265751769435</v>
      </c>
      <c r="F7" s="113">
        <v>382</v>
      </c>
      <c r="G7" s="113">
        <v>381.68591588591022</v>
      </c>
      <c r="H7" s="114">
        <v>9.8648830723562286E-2</v>
      </c>
    </row>
    <row r="8" spans="2:8" x14ac:dyDescent="0.25">
      <c r="B8" s="113">
        <v>370</v>
      </c>
      <c r="C8" s="113">
        <v>374.99299795978726</v>
      </c>
      <c r="D8" s="114">
        <v>24.930028626439743</v>
      </c>
      <c r="F8" s="113">
        <v>301.7</v>
      </c>
      <c r="G8" s="113">
        <v>304.62789097437746</v>
      </c>
      <c r="H8" s="114">
        <v>8.572545557841087</v>
      </c>
    </row>
    <row r="9" spans="2:8" x14ac:dyDescent="0.25">
      <c r="B9" s="113">
        <v>346</v>
      </c>
      <c r="C9" s="113">
        <v>349.82559688519433</v>
      </c>
      <c r="D9" s="114">
        <v>14.635191528008555</v>
      </c>
      <c r="F9" s="113">
        <v>273.8</v>
      </c>
      <c r="G9" s="113">
        <v>275.44777228279827</v>
      </c>
      <c r="H9" s="114">
        <v>2.7151534959581807</v>
      </c>
    </row>
    <row r="10" spans="2:8" x14ac:dyDescent="0.25">
      <c r="B10" s="113">
        <v>127</v>
      </c>
      <c r="C10" s="113">
        <v>140.16162534197656</v>
      </c>
      <c r="D10" s="114">
        <v>173.22838164255958</v>
      </c>
      <c r="F10" s="113">
        <v>98.5</v>
      </c>
      <c r="G10" s="113">
        <v>100.34089320866448</v>
      </c>
      <c r="H10" s="114">
        <v>3.388887805707014</v>
      </c>
    </row>
    <row r="11" spans="2:8" x14ac:dyDescent="0.25">
      <c r="B11" s="113">
        <v>93</v>
      </c>
      <c r="C11" s="113">
        <v>89.127812879040505</v>
      </c>
      <c r="D11" s="114">
        <v>14.993833099724585</v>
      </c>
      <c r="F11" s="113">
        <v>45.99</v>
      </c>
      <c r="G11" s="113">
        <v>43.335424393842587</v>
      </c>
      <c r="H11" s="114">
        <v>7.0467716488060086</v>
      </c>
    </row>
    <row r="12" spans="2:8" x14ac:dyDescent="0.25">
      <c r="B12" s="113">
        <v>138</v>
      </c>
      <c r="C12" s="113">
        <v>133.59513925142247</v>
      </c>
      <c r="D12" s="114">
        <v>19.402798214359027</v>
      </c>
      <c r="F12" s="113">
        <v>74.41</v>
      </c>
      <c r="G12" s="113">
        <v>64.461408848933303</v>
      </c>
      <c r="H12" s="114">
        <v>98.974465891082517</v>
      </c>
    </row>
    <row r="13" spans="2:8" x14ac:dyDescent="0.25">
      <c r="B13" s="113">
        <v>181.99999999999997</v>
      </c>
      <c r="C13" s="113">
        <v>187.55515247934579</v>
      </c>
      <c r="D13" s="114">
        <v>30.859719068782027</v>
      </c>
      <c r="F13" s="113">
        <v>115.72</v>
      </c>
      <c r="G13" s="113">
        <v>109.53137935251431</v>
      </c>
      <c r="H13" s="114">
        <v>38.299025518486225</v>
      </c>
    </row>
    <row r="14" spans="2:8" x14ac:dyDescent="0.25">
      <c r="B14" s="113">
        <v>292</v>
      </c>
      <c r="C14" s="113">
        <v>293.60665005361568</v>
      </c>
      <c r="D14" s="114">
        <v>2.5813243947832705</v>
      </c>
      <c r="F14" s="113">
        <v>240.6</v>
      </c>
      <c r="G14" s="113">
        <v>236.76558138345351</v>
      </c>
      <c r="H14" s="114">
        <v>14.702766126918268</v>
      </c>
    </row>
    <row r="15" spans="2:8" x14ac:dyDescent="0.25">
      <c r="B15" s="113">
        <v>560</v>
      </c>
      <c r="C15" s="113">
        <v>527.30710086310796</v>
      </c>
      <c r="D15" s="114">
        <v>1068.8256539749962</v>
      </c>
      <c r="F15" s="113">
        <v>625.4</v>
      </c>
      <c r="G15" s="113">
        <v>663.61713386362715</v>
      </c>
      <c r="H15" s="114">
        <v>1460.5493207503985</v>
      </c>
    </row>
    <row r="16" spans="2:8" x14ac:dyDescent="0.25">
      <c r="B16" s="113">
        <v>456</v>
      </c>
      <c r="C16" s="113">
        <v>450.04231955901383</v>
      </c>
      <c r="D16" s="114">
        <v>35.493956236909121</v>
      </c>
      <c r="F16" s="113">
        <v>419.4</v>
      </c>
      <c r="G16" s="113">
        <v>423.15781858678395</v>
      </c>
      <c r="H16" s="114">
        <v>14.121200531179069</v>
      </c>
    </row>
    <row r="17" spans="2:8" x14ac:dyDescent="0.25">
      <c r="B17" s="113">
        <v>416</v>
      </c>
      <c r="C17" s="113">
        <v>413.12282124013592</v>
      </c>
      <c r="D17" s="114">
        <v>8.2781576162130044</v>
      </c>
      <c r="F17" s="113">
        <v>362</v>
      </c>
      <c r="G17" s="113">
        <v>362.9789168131029</v>
      </c>
      <c r="H17" s="114">
        <v>0.95827812697553549</v>
      </c>
    </row>
    <row r="18" spans="2:8" x14ac:dyDescent="0.25">
      <c r="B18" s="113">
        <v>204</v>
      </c>
      <c r="C18" s="113">
        <v>206.67674315065258</v>
      </c>
      <c r="D18" s="114">
        <v>7.1649538945655209</v>
      </c>
      <c r="F18" s="113">
        <v>146.30000000000001</v>
      </c>
      <c r="G18" s="113">
        <v>148.67318189645152</v>
      </c>
      <c r="H18" s="114">
        <v>5.631992313645199</v>
      </c>
    </row>
    <row r="19" spans="2:8" x14ac:dyDescent="0.25">
      <c r="B19" s="113">
        <v>102</v>
      </c>
      <c r="C19" s="113">
        <v>114.41975042319793</v>
      </c>
      <c r="D19" s="114">
        <v>154.25020057452505</v>
      </c>
      <c r="F19" s="113">
        <v>83.7</v>
      </c>
      <c r="G19" s="113">
        <v>90.789014247656368</v>
      </c>
      <c r="H19" s="114">
        <v>50.254123003474945</v>
      </c>
    </row>
    <row r="20" spans="2:8" x14ac:dyDescent="0.25">
      <c r="B20" s="113">
        <v>27</v>
      </c>
      <c r="C20" s="113">
        <v>30.399974007589801</v>
      </c>
      <c r="D20" s="114">
        <v>11.559823252286252</v>
      </c>
      <c r="F20" s="113">
        <v>34.843000000000004</v>
      </c>
      <c r="G20" s="113">
        <v>40.622197871296684</v>
      </c>
      <c r="H20" s="114">
        <v>33.399128035600086</v>
      </c>
    </row>
    <row r="21" spans="2:8" x14ac:dyDescent="0.25">
      <c r="B21" s="113">
        <v>118</v>
      </c>
      <c r="C21" s="113">
        <v>124.29528461234266</v>
      </c>
      <c r="D21" s="114">
        <v>39.630608350398219</v>
      </c>
      <c r="F21" s="113">
        <v>96.113</v>
      </c>
      <c r="G21" s="113">
        <v>94.827095168049084</v>
      </c>
      <c r="H21" s="114">
        <v>1.6535512368347127</v>
      </c>
    </row>
    <row r="22" spans="2:8" x14ac:dyDescent="0.25">
      <c r="B22" s="113">
        <v>246</v>
      </c>
      <c r="C22" s="113">
        <v>231.42777143824301</v>
      </c>
      <c r="D22" s="114">
        <v>212.3498452560861</v>
      </c>
      <c r="F22" s="113">
        <v>219.35999999999999</v>
      </c>
      <c r="G22" s="113">
        <v>221.46374282128647</v>
      </c>
      <c r="H22" s="114">
        <v>4.425733858114433</v>
      </c>
    </row>
    <row r="23" spans="2:8" x14ac:dyDescent="0.25">
      <c r="B23" s="113">
        <v>265</v>
      </c>
      <c r="C23" s="113">
        <v>267.03295380319042</v>
      </c>
      <c r="D23" s="114">
        <v>4.1329011659064072</v>
      </c>
      <c r="F23" s="113">
        <v>236.87</v>
      </c>
      <c r="G23" s="113">
        <v>239.09417087908645</v>
      </c>
      <c r="H23" s="114">
        <v>4.9469360993761633</v>
      </c>
    </row>
    <row r="24" spans="2:8" x14ac:dyDescent="0.25">
      <c r="B24" s="113">
        <v>434</v>
      </c>
      <c r="C24" s="113">
        <v>428.71042393649202</v>
      </c>
      <c r="D24" s="114">
        <v>27.979614931636572</v>
      </c>
      <c r="F24" s="113">
        <v>417.9</v>
      </c>
      <c r="G24" s="113">
        <v>407.9287216953262</v>
      </c>
      <c r="H24" s="114">
        <v>99.4263910292579</v>
      </c>
    </row>
    <row r="25" spans="2:8" x14ac:dyDescent="0.25">
      <c r="B25" s="113">
        <v>434</v>
      </c>
      <c r="C25" s="113">
        <v>428.26828436669081</v>
      </c>
      <c r="D25" s="114">
        <v>32.852564101121004</v>
      </c>
      <c r="F25" s="113">
        <v>415.8</v>
      </c>
      <c r="G25" s="113">
        <v>408.21700295989007</v>
      </c>
      <c r="H25" s="114">
        <v>57.501844110316178</v>
      </c>
    </row>
    <row r="26" spans="2:8" x14ac:dyDescent="0.25">
      <c r="B26" s="113">
        <v>314</v>
      </c>
      <c r="C26" s="113">
        <v>314.45837436979502</v>
      </c>
      <c r="D26" s="114">
        <v>0.2101070628849854</v>
      </c>
      <c r="F26" s="113">
        <v>241</v>
      </c>
      <c r="G26" s="113">
        <v>241.6202722535792</v>
      </c>
      <c r="H26" s="114">
        <v>0.3847376685602219</v>
      </c>
    </row>
    <row r="27" spans="2:8" x14ac:dyDescent="0.25">
      <c r="B27" s="113">
        <v>206</v>
      </c>
      <c r="C27" s="113">
        <v>203.83940268382497</v>
      </c>
      <c r="D27" s="114">
        <v>4.6681807626627361</v>
      </c>
      <c r="F27" s="113">
        <v>107</v>
      </c>
      <c r="G27" s="113">
        <v>105.09502457618014</v>
      </c>
      <c r="H27" s="114">
        <v>3.6289313653576669</v>
      </c>
    </row>
    <row r="28" spans="2:8" x14ac:dyDescent="0.25">
      <c r="B28" s="113">
        <v>304</v>
      </c>
      <c r="C28" s="113">
        <v>312.06414536961279</v>
      </c>
      <c r="D28" s="114">
        <v>65.030440542247376</v>
      </c>
      <c r="F28" s="113">
        <v>205.06</v>
      </c>
      <c r="G28" s="113">
        <v>203.67694813115375</v>
      </c>
      <c r="H28" s="114">
        <v>1.9128324719191099</v>
      </c>
    </row>
    <row r="29" spans="2:8" x14ac:dyDescent="0.25">
      <c r="B29" s="113">
        <v>318</v>
      </c>
      <c r="C29" s="113">
        <v>307.80932710436883</v>
      </c>
      <c r="D29" s="114">
        <v>103.84981406575172</v>
      </c>
      <c r="F29" s="113">
        <v>288.66000000000003</v>
      </c>
      <c r="G29" s="113">
        <v>290.68590605481108</v>
      </c>
      <c r="H29" s="114">
        <v>4.1042953429201123</v>
      </c>
    </row>
    <row r="30" spans="2:8" x14ac:dyDescent="0.25">
      <c r="B30" s="113">
        <v>386</v>
      </c>
      <c r="C30" s="113">
        <v>388.01391694006696</v>
      </c>
      <c r="D30" s="114">
        <v>4.0558614414886796</v>
      </c>
      <c r="F30" s="113">
        <v>335.46</v>
      </c>
      <c r="G30" s="113">
        <v>336.73548459694325</v>
      </c>
      <c r="H30" s="114">
        <v>1.6268609570395416</v>
      </c>
    </row>
    <row r="31" spans="2:8" x14ac:dyDescent="0.25">
      <c r="B31" s="113">
        <v>257</v>
      </c>
      <c r="C31" s="113">
        <v>260.0759080328599</v>
      </c>
      <c r="D31" s="114">
        <v>9.4612102266120583</v>
      </c>
      <c r="F31" s="113">
        <v>186.67</v>
      </c>
      <c r="G31" s="113">
        <v>192.18172677893403</v>
      </c>
      <c r="H31" s="114">
        <v>30.379132085618689</v>
      </c>
    </row>
    <row r="32" spans="2:8" x14ac:dyDescent="0.25">
      <c r="B32" s="113">
        <v>224</v>
      </c>
      <c r="C32" s="113">
        <v>239.84433622126551</v>
      </c>
      <c r="D32" s="114">
        <v>251.04299029250615</v>
      </c>
      <c r="F32" s="113">
        <v>161.52000000000001</v>
      </c>
      <c r="G32" s="113">
        <v>172.42994324738078</v>
      </c>
      <c r="H32" s="114">
        <v>119.02686166106919</v>
      </c>
    </row>
    <row r="33" spans="2:8" x14ac:dyDescent="0.25">
      <c r="B33" s="113">
        <v>171.99999999999997</v>
      </c>
      <c r="C33" s="113">
        <v>165.21917196338723</v>
      </c>
      <c r="D33" s="114">
        <v>45.979628862113472</v>
      </c>
      <c r="F33" s="113">
        <v>123.37</v>
      </c>
      <c r="G33" s="113">
        <v>122.86340188548</v>
      </c>
      <c r="H33" s="114">
        <v>0.25664164963522179</v>
      </c>
    </row>
    <row r="34" spans="2:8" x14ac:dyDescent="0.25">
      <c r="B34" s="113">
        <v>117</v>
      </c>
      <c r="C34" s="113">
        <v>116.33973803784879</v>
      </c>
      <c r="D34" s="114">
        <v>0.43594585866376651</v>
      </c>
      <c r="F34" s="113">
        <v>53.733999999999995</v>
      </c>
      <c r="G34" s="113">
        <v>51.049368506450513</v>
      </c>
      <c r="H34" s="114">
        <v>7.2072462561577213</v>
      </c>
    </row>
    <row r="35" spans="2:8" x14ac:dyDescent="0.25">
      <c r="B35" s="113">
        <v>278</v>
      </c>
      <c r="C35" s="113">
        <v>266.31354676606736</v>
      </c>
      <c r="D35" s="114">
        <v>136.57318918889464</v>
      </c>
      <c r="F35" s="113">
        <v>209.64000000000001</v>
      </c>
      <c r="G35" s="113">
        <v>200.32228974099488</v>
      </c>
      <c r="H35" s="114">
        <v>86.819724470769614</v>
      </c>
    </row>
    <row r="36" spans="2:8" x14ac:dyDescent="0.25">
      <c r="B36" s="113">
        <v>112</v>
      </c>
      <c r="C36" s="113">
        <v>111.55614353366335</v>
      </c>
      <c r="D36" s="114">
        <v>0.19700856270886205</v>
      </c>
      <c r="F36" s="113">
        <v>31.93</v>
      </c>
      <c r="G36" s="113">
        <v>30.550834079896497</v>
      </c>
      <c r="H36" s="114">
        <v>1.9020986351749425</v>
      </c>
    </row>
    <row r="37" spans="2:8" x14ac:dyDescent="0.25">
      <c r="B37" s="113">
        <v>208</v>
      </c>
      <c r="C37" s="113">
        <v>222.83350470868282</v>
      </c>
      <c r="D37" s="114">
        <v>220.03286194251552</v>
      </c>
      <c r="F37" s="113">
        <v>92.92</v>
      </c>
      <c r="G37" s="113">
        <v>102.68728719795949</v>
      </c>
      <c r="H37" s="114">
        <v>95.399899207423346</v>
      </c>
    </row>
    <row r="38" spans="2:8" x14ac:dyDescent="0.25">
      <c r="B38" s="113">
        <v>244</v>
      </c>
      <c r="C38" s="113">
        <v>252.54772068338937</v>
      </c>
      <c r="D38" s="114">
        <v>73.063528881242462</v>
      </c>
      <c r="F38" s="113">
        <v>177.6</v>
      </c>
      <c r="G38" s="113">
        <v>162.47682163195569</v>
      </c>
      <c r="H38" s="114">
        <v>228.71052395168329</v>
      </c>
    </row>
    <row r="39" spans="2:8" x14ac:dyDescent="0.25">
      <c r="B39" s="113">
        <v>170</v>
      </c>
      <c r="C39" s="113">
        <v>158.56933743492587</v>
      </c>
      <c r="D39" s="114">
        <v>130.66004667658709</v>
      </c>
      <c r="F39" s="113">
        <v>122.09999999999998</v>
      </c>
      <c r="G39" s="113">
        <v>117.73007985053256</v>
      </c>
      <c r="H39" s="114">
        <v>19.096202112721343</v>
      </c>
    </row>
    <row r="40" spans="2:8" x14ac:dyDescent="0.25">
      <c r="B40" s="113">
        <v>174</v>
      </c>
      <c r="C40" s="113">
        <v>176.36131469363963</v>
      </c>
      <c r="D40" s="114">
        <v>5.5758070823984083</v>
      </c>
      <c r="F40" s="113">
        <v>153.5</v>
      </c>
      <c r="G40" s="113">
        <v>178.76117580538221</v>
      </c>
      <c r="H40" s="114">
        <v>638.12700307042746</v>
      </c>
    </row>
    <row r="41" spans="2:8" x14ac:dyDescent="0.25">
      <c r="B41" s="113">
        <v>153.00000000000003</v>
      </c>
      <c r="C41" s="113">
        <v>121.7066168286748</v>
      </c>
      <c r="D41" s="114">
        <v>979.27583030738117</v>
      </c>
      <c r="F41" s="113">
        <v>113.9</v>
      </c>
      <c r="G41" s="113">
        <v>110.85476802166883</v>
      </c>
      <c r="H41" s="114">
        <v>9.2734378018507932</v>
      </c>
    </row>
    <row r="42" spans="2:8" x14ac:dyDescent="0.25">
      <c r="B42" s="113">
        <v>78</v>
      </c>
      <c r="C42" s="113">
        <v>60.261463494938155</v>
      </c>
      <c r="D42" s="114">
        <v>314.65567734141166</v>
      </c>
      <c r="F42" s="113">
        <v>21.81</v>
      </c>
      <c r="G42" s="113">
        <v>17.305013518092611</v>
      </c>
      <c r="H42" s="114">
        <v>20.2949032021683</v>
      </c>
    </row>
    <row r="43" spans="2:8" x14ac:dyDescent="0.25">
      <c r="B43" s="113">
        <v>230.99999999999997</v>
      </c>
      <c r="C43" s="113">
        <v>240.71750241445181</v>
      </c>
      <c r="D43" s="114">
        <v>94.429853174877408</v>
      </c>
      <c r="F43" s="113">
        <v>130.11000000000001</v>
      </c>
      <c r="G43" s="113">
        <v>133.94752456381693</v>
      </c>
      <c r="H43" s="114">
        <v>14.726594777898191</v>
      </c>
    </row>
    <row r="44" spans="2:8" x14ac:dyDescent="0.25">
      <c r="B44" s="113">
        <v>368</v>
      </c>
      <c r="C44" s="113">
        <v>367.2822150997095</v>
      </c>
      <c r="D44" s="114">
        <v>0.51521516308503779</v>
      </c>
      <c r="F44" s="113">
        <v>354.4</v>
      </c>
      <c r="G44" s="113">
        <v>371.88574957672347</v>
      </c>
      <c r="H44" s="114">
        <v>305.75143825988579</v>
      </c>
    </row>
    <row r="45" spans="2:8" x14ac:dyDescent="0.25">
      <c r="B45" s="113">
        <v>445</v>
      </c>
      <c r="C45" s="113">
        <v>453.49665797688795</v>
      </c>
      <c r="D45" s="114">
        <v>72.193196776213554</v>
      </c>
      <c r="F45" s="113">
        <v>448.9</v>
      </c>
      <c r="G45" s="113">
        <v>474.64157413918537</v>
      </c>
      <c r="H45" s="114">
        <v>662.62863916317792</v>
      </c>
    </row>
    <row r="46" spans="2:8" x14ac:dyDescent="0.25">
      <c r="B46" s="113">
        <v>334</v>
      </c>
      <c r="C46" s="113">
        <v>344.8213208585006</v>
      </c>
      <c r="D46" s="114">
        <v>117.10098512262013</v>
      </c>
      <c r="F46" s="113">
        <v>266.7</v>
      </c>
      <c r="G46" s="113">
        <v>281.38037349653399</v>
      </c>
      <c r="H46" s="114">
        <v>215.51336599773799</v>
      </c>
    </row>
    <row r="47" spans="2:8" x14ac:dyDescent="0.25">
      <c r="B47" s="113">
        <v>277</v>
      </c>
      <c r="C47" s="113">
        <v>290.41147207944448</v>
      </c>
      <c r="D47" s="114">
        <v>179.86758333771883</v>
      </c>
      <c r="F47" s="113">
        <v>208.1</v>
      </c>
      <c r="G47" s="113">
        <v>215.21838397924094</v>
      </c>
      <c r="H47" s="114">
        <v>50.671390475914158</v>
      </c>
    </row>
    <row r="48" spans="2:8" x14ac:dyDescent="0.25">
      <c r="B48" s="113">
        <v>181.99999999999997</v>
      </c>
      <c r="C48" s="113">
        <v>178.12583348235449</v>
      </c>
      <c r="D48" s="114">
        <v>15.009166206445284</v>
      </c>
      <c r="F48" s="113">
        <v>81.716000000000008</v>
      </c>
      <c r="G48" s="113">
        <v>81.934703492728957</v>
      </c>
      <c r="H48" s="114">
        <v>4.7831217731841381E-2</v>
      </c>
    </row>
    <row r="49" spans="2:8" x14ac:dyDescent="0.25">
      <c r="B49" s="113">
        <v>426</v>
      </c>
      <c r="C49" s="113">
        <v>426.93490746059041</v>
      </c>
      <c r="D49" s="114">
        <v>0.87405195986760775</v>
      </c>
      <c r="F49" s="113">
        <v>419.44</v>
      </c>
      <c r="G49" s="113">
        <v>423.83697382642811</v>
      </c>
      <c r="H49" s="114">
        <v>19.333378830293846</v>
      </c>
    </row>
    <row r="50" spans="2:8" x14ac:dyDescent="0.25">
      <c r="B50" s="113">
        <v>382</v>
      </c>
      <c r="C50" s="113">
        <v>382.08179801815538</v>
      </c>
      <c r="D50" s="114">
        <v>6.6909157741482234E-3</v>
      </c>
      <c r="F50" s="113">
        <v>327.83</v>
      </c>
      <c r="G50" s="113">
        <v>330.38784977747616</v>
      </c>
      <c r="H50" s="114">
        <v>6.5425954841349361</v>
      </c>
    </row>
    <row r="51" spans="2:8" x14ac:dyDescent="0.25">
      <c r="B51" s="113">
        <v>70</v>
      </c>
      <c r="C51" s="113">
        <v>70.48922971620938</v>
      </c>
      <c r="D51" s="114">
        <v>0.23934571522231021</v>
      </c>
      <c r="F51" s="113">
        <v>12.389999999999999</v>
      </c>
      <c r="G51" s="113">
        <v>11.3924264842721</v>
      </c>
      <c r="H51" s="114">
        <v>0.99515291928172001</v>
      </c>
    </row>
    <row r="52" spans="2:8" x14ac:dyDescent="0.25">
      <c r="B52" s="113">
        <v>85.999999999999986</v>
      </c>
      <c r="C52" s="113">
        <v>86.399119484206267</v>
      </c>
      <c r="D52" s="114">
        <v>0.15929636267308783</v>
      </c>
      <c r="F52" s="113">
        <v>43.180000000000007</v>
      </c>
      <c r="G52" s="113">
        <v>36.588904115941943</v>
      </c>
      <c r="H52" s="114">
        <v>43.442544952847143</v>
      </c>
    </row>
    <row r="53" spans="2:8" x14ac:dyDescent="0.25">
      <c r="B53" s="113">
        <v>90</v>
      </c>
      <c r="C53" s="113">
        <v>99.621932499015998</v>
      </c>
      <c r="D53" s="114">
        <v>92.581585015620234</v>
      </c>
      <c r="F53" s="113">
        <v>85.42</v>
      </c>
      <c r="G53" s="113">
        <v>65.531576628327315</v>
      </c>
      <c r="H53" s="114">
        <v>395.54938421089639</v>
      </c>
    </row>
    <row r="54" spans="2:8" x14ac:dyDescent="0.25">
      <c r="B54" s="113">
        <v>95</v>
      </c>
      <c r="C54" s="113">
        <v>107.75120511874535</v>
      </c>
      <c r="D54" s="114">
        <v>162.59323198031754</v>
      </c>
      <c r="F54" s="113">
        <v>278.60000000000002</v>
      </c>
      <c r="G54" s="113">
        <v>246.50552382012654</v>
      </c>
      <c r="H54" s="114">
        <v>1030.0554012604664</v>
      </c>
    </row>
    <row r="55" spans="2:8" x14ac:dyDescent="0.25">
      <c r="B55" s="113">
        <v>96.000000000000014</v>
      </c>
      <c r="C55" s="113">
        <v>92.649958929405628</v>
      </c>
      <c r="D55" s="114">
        <v>11.222775174669183</v>
      </c>
      <c r="F55" s="113">
        <v>343.3</v>
      </c>
      <c r="G55" s="113">
        <v>383.97766443907739</v>
      </c>
      <c r="H55" s="114">
        <v>1654.67238421818</v>
      </c>
    </row>
    <row r="56" spans="2:8" x14ac:dyDescent="0.25">
      <c r="B56" s="113">
        <v>416</v>
      </c>
      <c r="C56" s="113">
        <v>413.89100799852702</v>
      </c>
      <c r="D56" s="114">
        <v>4.4478472622770235</v>
      </c>
      <c r="F56" s="113">
        <v>110.28</v>
      </c>
      <c r="G56" s="113">
        <v>138.96616295302798</v>
      </c>
      <c r="H56" s="114">
        <v>822.89594496767461</v>
      </c>
    </row>
    <row r="57" spans="2:8" x14ac:dyDescent="0.25">
      <c r="B57" s="113">
        <v>249</v>
      </c>
      <c r="C57" s="113">
        <v>243.36254862855682</v>
      </c>
      <c r="D57" s="114">
        <v>31.780857965386559</v>
      </c>
      <c r="F57" s="113">
        <v>124.99999999999999</v>
      </c>
      <c r="G57" s="113">
        <v>122.99048372944186</v>
      </c>
      <c r="H57" s="114">
        <v>4.0381556416378279</v>
      </c>
    </row>
    <row r="58" spans="2:8" x14ac:dyDescent="0.25">
      <c r="B58" s="113">
        <v>280</v>
      </c>
      <c r="C58" s="113">
        <v>277.88414094807121</v>
      </c>
      <c r="D58" s="114">
        <v>4.4768595276290153</v>
      </c>
      <c r="F58" s="113">
        <v>167</v>
      </c>
      <c r="G58" s="113">
        <v>166.54690289618904</v>
      </c>
      <c r="H58" s="114">
        <v>0.20529698548188099</v>
      </c>
    </row>
    <row r="59" spans="2:8" x14ac:dyDescent="0.25">
      <c r="B59" s="113">
        <v>356</v>
      </c>
      <c r="C59" s="113">
        <v>357.45555295882298</v>
      </c>
      <c r="D59" s="114">
        <v>2.1186344159383244</v>
      </c>
      <c r="F59" s="113">
        <v>281</v>
      </c>
      <c r="G59" s="113">
        <v>279.79791772244658</v>
      </c>
      <c r="H59" s="114">
        <v>1.4450018020080071</v>
      </c>
    </row>
    <row r="60" spans="2:8" x14ac:dyDescent="0.25">
      <c r="B60" s="113">
        <v>82</v>
      </c>
      <c r="C60" s="113">
        <v>83.598880378125827</v>
      </c>
      <c r="D60" s="114">
        <v>2.5564184635557874</v>
      </c>
      <c r="F60" s="113">
        <v>24.174911000000002</v>
      </c>
      <c r="G60" s="113">
        <v>23.447114193185758</v>
      </c>
      <c r="H60" s="114">
        <v>0.5296881920090093</v>
      </c>
    </row>
    <row r="61" spans="2:8" x14ac:dyDescent="0.25">
      <c r="B61" s="113">
        <v>400</v>
      </c>
      <c r="C61" s="113">
        <v>396.28023053166987</v>
      </c>
      <c r="D61" s="114">
        <v>13.836684897521002</v>
      </c>
      <c r="F61" s="113">
        <v>400.42359999999996</v>
      </c>
      <c r="G61" s="113">
        <v>389.12758853610922</v>
      </c>
      <c r="H61" s="114">
        <v>127.59987499235125</v>
      </c>
    </row>
    <row r="62" spans="2:8" x14ac:dyDescent="0.25">
      <c r="B62" s="113">
        <v>324</v>
      </c>
      <c r="C62" s="113">
        <v>325.12018511629572</v>
      </c>
      <c r="D62" s="114">
        <v>1.2548146947704457</v>
      </c>
      <c r="F62" s="113">
        <v>279.9051</v>
      </c>
      <c r="G62" s="113">
        <v>280.36203634500987</v>
      </c>
      <c r="H62" s="114">
        <v>0.20879082339097429</v>
      </c>
    </row>
    <row r="63" spans="2:8" x14ac:dyDescent="0.25">
      <c r="B63" s="113">
        <v>307</v>
      </c>
      <c r="C63" s="113">
        <v>304.30247119051842</v>
      </c>
      <c r="D63" s="114">
        <v>7.2766616779831228</v>
      </c>
      <c r="F63" s="113">
        <v>255.87570000000002</v>
      </c>
      <c r="G63" s="113">
        <v>256.672960705474</v>
      </c>
      <c r="H63" s="114">
        <v>0.63562463249285872</v>
      </c>
    </row>
    <row r="64" spans="2:8" x14ac:dyDescent="0.25">
      <c r="B64" s="113">
        <v>273</v>
      </c>
      <c r="C64" s="113">
        <v>265.55372235986027</v>
      </c>
      <c r="D64" s="114">
        <v>55.447050694044854</v>
      </c>
      <c r="F64" s="113">
        <v>153</v>
      </c>
      <c r="G64" s="113">
        <v>140.15662162413128</v>
      </c>
      <c r="H64" s="114">
        <v>164.95236810573235</v>
      </c>
    </row>
    <row r="65" spans="2:8" x14ac:dyDescent="0.25">
      <c r="B65" s="113">
        <v>249</v>
      </c>
      <c r="C65" s="113">
        <v>247.97359208432005</v>
      </c>
      <c r="D65" s="114">
        <v>1.0535132093704673</v>
      </c>
      <c r="F65" s="113">
        <v>129</v>
      </c>
      <c r="G65" s="113">
        <v>125.66661402207713</v>
      </c>
      <c r="H65" s="114">
        <v>11.111462077812829</v>
      </c>
    </row>
    <row r="66" spans="2:8" x14ac:dyDescent="0.25">
      <c r="B66" s="113">
        <v>278</v>
      </c>
      <c r="C66" s="113">
        <v>280.57087225750877</v>
      </c>
      <c r="D66" s="114">
        <v>6.6093841644282278</v>
      </c>
      <c r="F66" s="113">
        <v>132</v>
      </c>
      <c r="G66" s="113">
        <v>135.55173815987973</v>
      </c>
      <c r="H66" s="114">
        <v>12.614843956345871</v>
      </c>
    </row>
    <row r="67" spans="2:8" x14ac:dyDescent="0.25">
      <c r="B67" s="113">
        <v>470</v>
      </c>
      <c r="C67" s="113">
        <v>466.87286953007504</v>
      </c>
      <c r="D67" s="114">
        <v>9.7789449759331255</v>
      </c>
      <c r="F67" s="113">
        <v>456</v>
      </c>
      <c r="G67" s="113">
        <v>456.95051863692152</v>
      </c>
      <c r="H67" s="114">
        <v>0.90348567913513544</v>
      </c>
    </row>
    <row r="68" spans="2:8" x14ac:dyDescent="0.25">
      <c r="B68" s="113">
        <v>321</v>
      </c>
      <c r="C68" s="113">
        <v>308.87849102262925</v>
      </c>
      <c r="D68" s="114">
        <v>146.93097988847973</v>
      </c>
      <c r="F68" s="113">
        <v>206</v>
      </c>
      <c r="G68" s="113">
        <v>193.59327498755869</v>
      </c>
      <c r="H68" s="114">
        <v>153.9268255343369</v>
      </c>
    </row>
    <row r="69" spans="2:8" x14ac:dyDescent="0.25">
      <c r="B69" s="113">
        <v>337</v>
      </c>
      <c r="C69" s="113">
        <v>334.9475087645958</v>
      </c>
      <c r="D69" s="114">
        <v>4.2127202714110776</v>
      </c>
      <c r="F69" s="113">
        <v>229</v>
      </c>
      <c r="G69" s="113">
        <v>229.99474773402864</v>
      </c>
      <c r="H69" s="114">
        <v>0.9895230543551049</v>
      </c>
    </row>
    <row r="70" spans="2:8" x14ac:dyDescent="0.25">
      <c r="B70" s="113">
        <v>229</v>
      </c>
      <c r="C70" s="113">
        <v>218.97009059695762</v>
      </c>
      <c r="D70" s="114">
        <v>100.59908263323798</v>
      </c>
      <c r="F70" s="113">
        <v>106.438</v>
      </c>
      <c r="G70" s="113">
        <v>100.65881684953933</v>
      </c>
      <c r="H70" s="114">
        <v>33.398957886568489</v>
      </c>
    </row>
    <row r="71" spans="2:8" x14ac:dyDescent="0.25">
      <c r="B71" s="113">
        <v>478</v>
      </c>
      <c r="C71" s="113">
        <v>466.39889403066064</v>
      </c>
      <c r="D71" s="114">
        <v>134.58565971184129</v>
      </c>
      <c r="F71" s="113">
        <v>573.56000000000006</v>
      </c>
      <c r="G71" s="113">
        <v>564.88199584240431</v>
      </c>
      <c r="H71" s="114">
        <v>75.307756159249138</v>
      </c>
    </row>
    <row r="72" spans="2:8" x14ac:dyDescent="0.25">
      <c r="B72" s="113">
        <v>535</v>
      </c>
      <c r="C72" s="113">
        <v>521.30454656178426</v>
      </c>
      <c r="D72" s="114">
        <v>187.56544487833523</v>
      </c>
      <c r="F72" s="113">
        <v>711.8</v>
      </c>
      <c r="G72" s="113">
        <v>731.08409851097929</v>
      </c>
      <c r="H72" s="114">
        <v>371.87645538115538</v>
      </c>
    </row>
    <row r="73" spans="2:8" x14ac:dyDescent="0.25">
      <c r="B73" s="113">
        <v>534</v>
      </c>
      <c r="C73" s="113">
        <v>515.41985953359006</v>
      </c>
      <c r="D73" s="114">
        <v>345.22161975152432</v>
      </c>
      <c r="F73" s="113">
        <v>707.68</v>
      </c>
      <c r="G73" s="113">
        <v>700.20015050926077</v>
      </c>
      <c r="H73" s="114">
        <v>55.94814840411123</v>
      </c>
    </row>
    <row r="74" spans="2:8" x14ac:dyDescent="0.25">
      <c r="B74" s="113">
        <v>338</v>
      </c>
      <c r="C74" s="113">
        <v>340.44663488598138</v>
      </c>
      <c r="D74" s="114">
        <v>5.9860222653011306</v>
      </c>
      <c r="F74" s="113">
        <v>299.22000000000003</v>
      </c>
      <c r="G74" s="113">
        <v>303.70360753738584</v>
      </c>
      <c r="H74" s="114">
        <v>20.102736549302829</v>
      </c>
    </row>
    <row r="75" spans="2:8" x14ac:dyDescent="0.25">
      <c r="B75" s="113">
        <v>261</v>
      </c>
      <c r="C75" s="113">
        <v>256.24898536305676</v>
      </c>
      <c r="D75" s="114">
        <v>22.572140080448897</v>
      </c>
      <c r="F75" s="113">
        <v>200.84</v>
      </c>
      <c r="G75" s="113">
        <v>196.65815604635037</v>
      </c>
      <c r="H75" s="114">
        <v>17.487818852675993</v>
      </c>
    </row>
    <row r="76" spans="2:8" x14ac:dyDescent="0.25">
      <c r="B76" s="113">
        <v>435</v>
      </c>
      <c r="C76" s="113">
        <v>433.76128939820427</v>
      </c>
      <c r="D76" s="114">
        <v>1.5344039550011415</v>
      </c>
      <c r="F76" s="113">
        <v>423.88</v>
      </c>
      <c r="G76" s="113">
        <v>426.26718721338074</v>
      </c>
      <c r="H76" s="114">
        <v>5.69866279172851</v>
      </c>
    </row>
    <row r="77" spans="2:8" x14ac:dyDescent="0.25">
      <c r="B77" s="113">
        <v>414</v>
      </c>
      <c r="C77" s="113">
        <v>411.25490164656128</v>
      </c>
      <c r="D77" s="114">
        <v>7.5355649700519747</v>
      </c>
      <c r="F77" s="113">
        <v>377.36</v>
      </c>
      <c r="G77" s="113">
        <v>381.09300178756371</v>
      </c>
      <c r="H77" s="114">
        <v>13.935302345953735</v>
      </c>
    </row>
    <row r="78" spans="2:8" x14ac:dyDescent="0.25">
      <c r="B78" s="113">
        <v>84</v>
      </c>
      <c r="C78" s="113">
        <v>104.7243012381311</v>
      </c>
      <c r="D78" s="114">
        <v>429.49666180880246</v>
      </c>
      <c r="F78" s="113">
        <v>19.100000000000001</v>
      </c>
      <c r="G78" s="113">
        <v>23.547939372699574</v>
      </c>
      <c r="H78" s="114">
        <v>19.784164663211065</v>
      </c>
    </row>
    <row r="79" spans="2:8" x14ac:dyDescent="0.25">
      <c r="B79" s="113">
        <v>125</v>
      </c>
      <c r="C79" s="113">
        <v>130.56951687192719</v>
      </c>
      <c r="D79" s="114">
        <v>31.019518186681651</v>
      </c>
      <c r="F79" s="113">
        <v>36.500000000000007</v>
      </c>
      <c r="G79" s="113">
        <v>38.285900719000715</v>
      </c>
      <c r="H79" s="114">
        <v>3.1894413781272446</v>
      </c>
    </row>
    <row r="80" spans="2:8" x14ac:dyDescent="0.25">
      <c r="B80" s="113">
        <v>219</v>
      </c>
      <c r="C80" s="113">
        <v>213.9561679587832</v>
      </c>
      <c r="D80" s="114">
        <v>25.440241660005256</v>
      </c>
      <c r="F80" s="113">
        <v>105</v>
      </c>
      <c r="G80" s="113">
        <v>101.19421573863518</v>
      </c>
      <c r="H80" s="114">
        <v>14.483993844052172</v>
      </c>
    </row>
    <row r="81" spans="2:8" x14ac:dyDescent="0.25">
      <c r="B81" s="113">
        <v>254</v>
      </c>
      <c r="C81" s="113">
        <v>254.66965229945612</v>
      </c>
      <c r="D81" s="114">
        <v>0.44843420216686608</v>
      </c>
      <c r="F81" s="113">
        <v>146</v>
      </c>
      <c r="G81" s="113">
        <v>148.97368115524219</v>
      </c>
      <c r="H81" s="114">
        <v>8.8427796130425236</v>
      </c>
    </row>
    <row r="82" spans="2:8" x14ac:dyDescent="0.25">
      <c r="B82" s="113">
        <v>439</v>
      </c>
      <c r="C82" s="113">
        <v>469.74092373832877</v>
      </c>
      <c r="D82" s="114">
        <v>945.00439228574555</v>
      </c>
      <c r="F82" s="113">
        <v>492.20000000000005</v>
      </c>
      <c r="G82" s="113">
        <v>490.1991622658619</v>
      </c>
      <c r="H82" s="114">
        <v>4.0033516383510648</v>
      </c>
    </row>
    <row r="83" spans="2:8" x14ac:dyDescent="0.25">
      <c r="B83" s="113">
        <v>475</v>
      </c>
      <c r="C83" s="113">
        <v>473.38130715526358</v>
      </c>
      <c r="D83" s="114">
        <v>2.6201665256008688</v>
      </c>
      <c r="F83" s="113">
        <v>684</v>
      </c>
      <c r="G83" s="113">
        <v>626.9640928358541</v>
      </c>
      <c r="H83" s="114">
        <v>3253.094706037069</v>
      </c>
    </row>
    <row r="84" spans="2:8" x14ac:dyDescent="0.25">
      <c r="B84" s="113">
        <v>341</v>
      </c>
      <c r="C84" s="113">
        <v>336.25312834487892</v>
      </c>
      <c r="D84" s="114">
        <v>22.532790510191973</v>
      </c>
      <c r="F84" s="113">
        <v>336.6</v>
      </c>
      <c r="G84" s="113">
        <v>327.9632621786651</v>
      </c>
      <c r="H84" s="114">
        <v>74.593240194477033</v>
      </c>
    </row>
    <row r="85" spans="2:8" x14ac:dyDescent="0.25">
      <c r="B85" s="113">
        <v>343.99999999999994</v>
      </c>
      <c r="C85" s="113">
        <v>337.2492941913772</v>
      </c>
      <c r="D85" s="114">
        <v>45.572028914572805</v>
      </c>
      <c r="F85" s="113">
        <v>340.5</v>
      </c>
      <c r="G85" s="113">
        <v>331.36806250093741</v>
      </c>
      <c r="H85" s="114">
        <v>83.392282486785462</v>
      </c>
    </row>
    <row r="86" spans="2:8" x14ac:dyDescent="0.25">
      <c r="B86" s="113">
        <v>134</v>
      </c>
      <c r="C86" s="113">
        <v>137.2175119382257</v>
      </c>
      <c r="D86" s="114">
        <v>10.352383072624889</v>
      </c>
      <c r="F86" s="113">
        <v>35.57</v>
      </c>
      <c r="G86" s="113">
        <v>36.593717145121289</v>
      </c>
      <c r="H86" s="114">
        <v>1.0479967932152818</v>
      </c>
    </row>
    <row r="87" spans="2:8" x14ac:dyDescent="0.25">
      <c r="B87" s="113">
        <v>138</v>
      </c>
      <c r="C87" s="113">
        <v>138.28528768140291</v>
      </c>
      <c r="D87" s="114">
        <v>8.1389061160245968E-2</v>
      </c>
      <c r="F87" s="113">
        <v>43.417000000000002</v>
      </c>
      <c r="G87" s="113">
        <v>43.514635908959335</v>
      </c>
      <c r="H87" s="114">
        <v>9.5327707183151724E-3</v>
      </c>
    </row>
    <row r="88" spans="2:8" x14ac:dyDescent="0.25">
      <c r="B88" s="113">
        <v>258</v>
      </c>
      <c r="C88" s="113">
        <v>251.67890406359487</v>
      </c>
      <c r="D88" s="114">
        <v>39.956253837237433</v>
      </c>
      <c r="F88" s="113">
        <v>125.553</v>
      </c>
      <c r="G88" s="113">
        <v>128.13493325850931</v>
      </c>
      <c r="H88" s="114">
        <v>6.6663793513964995</v>
      </c>
    </row>
    <row r="89" spans="2:8" x14ac:dyDescent="0.25">
      <c r="B89" s="113">
        <v>337</v>
      </c>
      <c r="C89" s="113">
        <v>341.93553807828863</v>
      </c>
      <c r="D89" s="114">
        <v>24.359536122237024</v>
      </c>
      <c r="F89" s="113">
        <v>261.19</v>
      </c>
      <c r="G89" s="113">
        <v>255.83308081578613</v>
      </c>
      <c r="H89" s="114">
        <v>28.696583146198542</v>
      </c>
    </row>
    <row r="90" spans="2:8" x14ac:dyDescent="0.25">
      <c r="B90" s="113">
        <v>390</v>
      </c>
      <c r="C90" s="113">
        <v>374.02675204228598</v>
      </c>
      <c r="D90" s="114">
        <v>255.14465031861519</v>
      </c>
      <c r="F90" s="113">
        <v>408.25</v>
      </c>
      <c r="G90" s="113">
        <v>375.95128142859255</v>
      </c>
      <c r="H90" s="114">
        <v>1043.2072213549804</v>
      </c>
    </row>
    <row r="91" spans="2:8" x14ac:dyDescent="0.25">
      <c r="B91" s="113">
        <v>142</v>
      </c>
      <c r="C91" s="113">
        <v>142.83008408259664</v>
      </c>
      <c r="D91" s="114">
        <v>0.68903958418030842</v>
      </c>
      <c r="F91" s="113">
        <v>87.965999999999994</v>
      </c>
      <c r="G91" s="113">
        <v>85.842904472248648</v>
      </c>
      <c r="H91" s="114">
        <v>4.5075346199577657</v>
      </c>
    </row>
    <row r="92" spans="2:8" x14ac:dyDescent="0.25">
      <c r="B92" s="113">
        <v>134</v>
      </c>
      <c r="C92" s="113">
        <v>140.83161817502656</v>
      </c>
      <c r="D92" s="114">
        <v>46.671006889353265</v>
      </c>
      <c r="F92" s="113">
        <v>81.288000000000011</v>
      </c>
      <c r="G92" s="113">
        <v>83.753785017766006</v>
      </c>
      <c r="H92" s="114">
        <v>6.0800957538392497</v>
      </c>
    </row>
    <row r="93" spans="2:8" x14ac:dyDescent="0.25">
      <c r="B93" s="113">
        <v>415</v>
      </c>
      <c r="C93" s="113">
        <v>421.47271688534016</v>
      </c>
      <c r="D93" s="114">
        <v>41.896063877767652</v>
      </c>
      <c r="F93" s="113">
        <v>452.78000000000003</v>
      </c>
      <c r="G93" s="113">
        <v>457.20967749065272</v>
      </c>
      <c r="H93" s="114">
        <v>19.622042671195143</v>
      </c>
    </row>
    <row r="94" spans="2:8" x14ac:dyDescent="0.25">
      <c r="B94" s="113">
        <v>371</v>
      </c>
      <c r="C94" s="113">
        <v>372.70007766993859</v>
      </c>
      <c r="D94" s="114">
        <v>2.8902640838238383</v>
      </c>
      <c r="F94" s="113">
        <v>365.71000000000004</v>
      </c>
      <c r="G94" s="113">
        <v>368.5681734925538</v>
      </c>
      <c r="H94" s="114">
        <v>8.1691557135369592</v>
      </c>
    </row>
    <row r="95" spans="2:8" x14ac:dyDescent="0.25">
      <c r="B95" s="113">
        <v>314</v>
      </c>
      <c r="C95" s="113">
        <v>314.6405771125423</v>
      </c>
      <c r="D95" s="114">
        <v>0.41033903711303432</v>
      </c>
      <c r="F95" s="113">
        <v>242.9</v>
      </c>
      <c r="G95" s="113">
        <v>232.66463852572224</v>
      </c>
      <c r="H95" s="114">
        <v>104.76262450912954</v>
      </c>
    </row>
    <row r="96" spans="2:8" x14ac:dyDescent="0.25">
      <c r="B96" s="113">
        <v>343</v>
      </c>
      <c r="C96" s="113">
        <v>341.69244769281204</v>
      </c>
      <c r="D96" s="114">
        <v>1.7096930360325613</v>
      </c>
      <c r="F96" s="113">
        <v>314.5</v>
      </c>
      <c r="G96" s="113">
        <v>311.97525924198084</v>
      </c>
      <c r="H96" s="114">
        <v>6.3743158952031802</v>
      </c>
    </row>
    <row r="97" spans="2:8" x14ac:dyDescent="0.25">
      <c r="B97" s="113">
        <v>358</v>
      </c>
      <c r="C97" s="113">
        <v>356.94045537576517</v>
      </c>
      <c r="D97" s="114">
        <v>1.1226348107449307</v>
      </c>
      <c r="F97" s="113">
        <v>340.2</v>
      </c>
      <c r="G97" s="113">
        <v>336.96297972862425</v>
      </c>
      <c r="H97" s="114">
        <v>10.478300237297475</v>
      </c>
    </row>
    <row r="98" spans="2:8" x14ac:dyDescent="0.25">
      <c r="B98" s="113">
        <v>37</v>
      </c>
      <c r="C98" s="113">
        <v>37.881520694134352</v>
      </c>
      <c r="D98" s="114">
        <v>0.77707873418710949</v>
      </c>
      <c r="F98" s="113">
        <v>8.5075479999999999</v>
      </c>
      <c r="G98" s="113">
        <v>8.8084116832303376</v>
      </c>
      <c r="H98" s="114">
        <v>9.0518955886925018E-2</v>
      </c>
    </row>
    <row r="99" spans="2:8" x14ac:dyDescent="0.25">
      <c r="B99" s="113">
        <v>42.999999999999993</v>
      </c>
      <c r="C99" s="113">
        <v>43.897603139315798</v>
      </c>
      <c r="D99" s="114">
        <v>0.80569139570958892</v>
      </c>
      <c r="F99" s="113">
        <v>10.795264000000001</v>
      </c>
      <c r="G99" s="113">
        <v>11.468909615628366</v>
      </c>
      <c r="H99" s="114">
        <v>0.45379841545531857</v>
      </c>
    </row>
    <row r="100" spans="2:8" x14ac:dyDescent="0.25">
      <c r="B100" s="113">
        <v>49</v>
      </c>
      <c r="C100" s="113">
        <v>49.314153969472201</v>
      </c>
      <c r="D100" s="114">
        <v>9.8692716535140793E-2</v>
      </c>
      <c r="F100" s="113">
        <v>13.851846</v>
      </c>
      <c r="G100" s="113">
        <v>13.439909261752645</v>
      </c>
      <c r="H100" s="114">
        <v>0.16969187631787033</v>
      </c>
    </row>
    <row r="101" spans="2:8" x14ac:dyDescent="0.25">
      <c r="B101" s="113">
        <v>181</v>
      </c>
      <c r="C101" s="113">
        <v>184.14747589882927</v>
      </c>
      <c r="D101" s="114">
        <v>9.9066045337111248</v>
      </c>
      <c r="F101" s="113">
        <v>89.393439999999998</v>
      </c>
      <c r="G101" s="113">
        <v>90.392413807468586</v>
      </c>
      <c r="H101" s="114">
        <v>0.99794866800828641</v>
      </c>
    </row>
    <row r="102" spans="2:8" x14ac:dyDescent="0.25">
      <c r="B102" s="113">
        <v>262</v>
      </c>
      <c r="C102" s="113">
        <v>277.16536737115746</v>
      </c>
      <c r="D102" s="114">
        <v>229.98836750216728</v>
      </c>
      <c r="F102" s="113">
        <v>203.40492</v>
      </c>
      <c r="G102" s="113">
        <v>220.32357106855653</v>
      </c>
      <c r="H102" s="114">
        <v>286.24075397956898</v>
      </c>
    </row>
    <row r="103" spans="2:8" x14ac:dyDescent="0.25">
      <c r="B103" s="113">
        <v>322</v>
      </c>
      <c r="C103" s="113">
        <v>321.00392025374543</v>
      </c>
      <c r="D103" s="114">
        <v>0.99217486089855988</v>
      </c>
      <c r="F103" s="113">
        <v>280.71280000000002</v>
      </c>
      <c r="G103" s="113">
        <v>281.52591230021198</v>
      </c>
      <c r="H103" s="114">
        <v>0.66115161275599976</v>
      </c>
    </row>
    <row r="104" spans="2:8" x14ac:dyDescent="0.25">
      <c r="B104" s="113">
        <v>250</v>
      </c>
      <c r="C104" s="113">
        <v>255.46574162508523</v>
      </c>
      <c r="D104" s="114">
        <v>29.874331512189322</v>
      </c>
      <c r="F104" s="113">
        <v>189.05930000000001</v>
      </c>
      <c r="G104" s="113">
        <v>196.52569892826233</v>
      </c>
      <c r="H104" s="114">
        <v>55.747112955956752</v>
      </c>
    </row>
    <row r="105" spans="2:8" x14ac:dyDescent="0.25">
      <c r="B105" s="113">
        <v>225</v>
      </c>
      <c r="C105" s="113">
        <v>225.03484033867966</v>
      </c>
      <c r="D105" s="114">
        <v>1.2138491993132479E-3</v>
      </c>
      <c r="F105" s="113">
        <v>162.66320000000002</v>
      </c>
      <c r="G105" s="113">
        <v>163.51134667777973</v>
      </c>
      <c r="H105" s="114">
        <v>0.71935278702875838</v>
      </c>
    </row>
    <row r="106" spans="2:8" x14ac:dyDescent="0.25">
      <c r="B106" s="113">
        <v>130</v>
      </c>
      <c r="C106" s="113">
        <v>124.34183792802709</v>
      </c>
      <c r="D106" s="114">
        <v>32.014798032712775</v>
      </c>
      <c r="F106" s="113">
        <v>35.873510000000003</v>
      </c>
      <c r="G106" s="113">
        <v>32.144470067658865</v>
      </c>
      <c r="H106" s="114">
        <v>13.905738816994798</v>
      </c>
    </row>
    <row r="107" spans="2:8" x14ac:dyDescent="0.25">
      <c r="B107" s="113">
        <v>157</v>
      </c>
      <c r="C107" s="113">
        <v>145.64569823950177</v>
      </c>
      <c r="D107" s="114">
        <v>128.92016846845323</v>
      </c>
      <c r="F107" s="113">
        <v>49.484389999999998</v>
      </c>
      <c r="G107" s="113">
        <v>46.87305251062304</v>
      </c>
      <c r="H107" s="114">
        <v>6.8190834834255512</v>
      </c>
    </row>
    <row r="108" spans="2:8" x14ac:dyDescent="0.25">
      <c r="B108" s="113">
        <v>274</v>
      </c>
      <c r="C108" s="113">
        <v>282.83330740621005</v>
      </c>
      <c r="D108" s="114">
        <v>78.027319732605392</v>
      </c>
      <c r="F108" s="113">
        <v>177.98427999999998</v>
      </c>
      <c r="G108" s="113">
        <v>182.96248823597128</v>
      </c>
      <c r="H108" s="114">
        <v>24.782557240692427</v>
      </c>
    </row>
    <row r="109" spans="2:8" x14ac:dyDescent="0.25">
      <c r="B109" s="113">
        <v>301</v>
      </c>
      <c r="C109" s="113">
        <v>300.22750373715809</v>
      </c>
      <c r="D109" s="114">
        <v>0.59675047610472054</v>
      </c>
      <c r="F109" s="113">
        <v>224.19686999999999</v>
      </c>
      <c r="G109" s="113">
        <v>225.70144167812339</v>
      </c>
      <c r="H109" s="114">
        <v>2.263735934611057</v>
      </c>
    </row>
    <row r="110" spans="2:8" x14ac:dyDescent="0.25">
      <c r="B110" s="113">
        <v>464</v>
      </c>
      <c r="C110" s="113">
        <v>475.05675147153846</v>
      </c>
      <c r="D110" s="114">
        <v>122.25175310336795</v>
      </c>
      <c r="F110" s="113">
        <v>621.64589999999998</v>
      </c>
      <c r="G110" s="113">
        <v>634.28037714760035</v>
      </c>
      <c r="H110" s="114">
        <v>159.63001279323584</v>
      </c>
    </row>
    <row r="111" spans="2:8" x14ac:dyDescent="0.25">
      <c r="B111" s="113">
        <v>427</v>
      </c>
      <c r="C111" s="113">
        <v>430.64174277739869</v>
      </c>
      <c r="D111" s="114">
        <v>13.262290456735526</v>
      </c>
      <c r="F111" s="113">
        <v>504.39229999999998</v>
      </c>
      <c r="G111" s="113">
        <v>499.34136449680329</v>
      </c>
      <c r="H111" s="114">
        <v>25.511949457452733</v>
      </c>
    </row>
    <row r="112" spans="2:8" x14ac:dyDescent="0.25">
      <c r="B112" s="113">
        <v>404.00000000000006</v>
      </c>
      <c r="C112" s="113">
        <v>405.07014850496057</v>
      </c>
      <c r="D112" s="114">
        <v>1.1452178226692231</v>
      </c>
      <c r="F112" s="113">
        <v>440.4873</v>
      </c>
      <c r="G112" s="113">
        <v>437.22023325195403</v>
      </c>
      <c r="H112" s="114">
        <v>10.673725136187715</v>
      </c>
    </row>
    <row r="113" spans="2:8" x14ac:dyDescent="0.25">
      <c r="B113" s="113">
        <v>363.99999999999994</v>
      </c>
      <c r="C113" s="113">
        <v>363.93083735253356</v>
      </c>
      <c r="D113" s="114">
        <v>4.7834718045594374E-3</v>
      </c>
      <c r="F113" s="113">
        <v>351.44740000000002</v>
      </c>
      <c r="G113" s="113">
        <v>350.19699240507896</v>
      </c>
      <c r="H113" s="114">
        <v>1.5635191534362631</v>
      </c>
    </row>
    <row r="114" spans="2:8" x14ac:dyDescent="0.25">
      <c r="B114" s="113">
        <v>195</v>
      </c>
      <c r="C114" s="113">
        <v>197.61089438785777</v>
      </c>
      <c r="D114" s="114">
        <v>6.816769504547195</v>
      </c>
      <c r="F114" s="113">
        <v>115.566</v>
      </c>
      <c r="G114" s="113">
        <v>108.46855739136109</v>
      </c>
      <c r="H114" s="114">
        <v>50.373691582923158</v>
      </c>
    </row>
    <row r="115" spans="2:8" x14ac:dyDescent="0.25">
      <c r="B115" s="113">
        <v>408</v>
      </c>
      <c r="C115" s="113">
        <v>402.02995760364172</v>
      </c>
      <c r="D115" s="114">
        <v>35.641406214315325</v>
      </c>
      <c r="F115" s="113">
        <v>453.25</v>
      </c>
      <c r="G115" s="113">
        <v>432.00158797234587</v>
      </c>
      <c r="H115" s="114">
        <v>451.49501369695656</v>
      </c>
    </row>
    <row r="116" spans="2:8" x14ac:dyDescent="0.25">
      <c r="B116" s="113">
        <v>432.99999999999994</v>
      </c>
      <c r="C116" s="113">
        <v>437.00488117988971</v>
      </c>
      <c r="D116" s="114">
        <v>16.039073265035231</v>
      </c>
      <c r="F116" s="113">
        <v>521.57000000000005</v>
      </c>
      <c r="G116" s="113">
        <v>516.2388891300709</v>
      </c>
      <c r="H116" s="114">
        <v>28.420743107476717</v>
      </c>
    </row>
    <row r="117" spans="2:8" x14ac:dyDescent="0.25">
      <c r="B117" s="113">
        <v>419</v>
      </c>
      <c r="C117" s="113">
        <v>425.92262311360446</v>
      </c>
      <c r="D117" s="114">
        <v>47.922710773010692</v>
      </c>
      <c r="F117" s="113">
        <v>481.09000000000009</v>
      </c>
      <c r="G117" s="113">
        <v>483.95813958519682</v>
      </c>
      <c r="H117" s="114">
        <v>8.2262246801724679</v>
      </c>
    </row>
    <row r="118" spans="2:8" x14ac:dyDescent="0.25">
      <c r="B118" s="113">
        <v>407</v>
      </c>
      <c r="C118" s="113">
        <v>411.1521757568525</v>
      </c>
      <c r="D118" s="114">
        <v>17.240563515793635</v>
      </c>
      <c r="F118" s="113">
        <v>447.96999999999997</v>
      </c>
      <c r="G118" s="113">
        <v>448.63627616196663</v>
      </c>
      <c r="H118" s="114">
        <v>0.44392392400502823</v>
      </c>
    </row>
    <row r="119" spans="2:8" x14ac:dyDescent="0.25">
      <c r="B119" s="113">
        <v>90</v>
      </c>
      <c r="C119" s="113">
        <v>90.559842716893414</v>
      </c>
      <c r="D119" s="114">
        <v>0.31342386765859898</v>
      </c>
      <c r="F119" s="113">
        <v>13.47072</v>
      </c>
      <c r="G119" s="113">
        <v>11.403178643670545</v>
      </c>
      <c r="H119" s="114">
        <v>4.2747272601326429</v>
      </c>
    </row>
    <row r="120" spans="2:8" x14ac:dyDescent="0.25">
      <c r="B120" s="113">
        <v>102</v>
      </c>
      <c r="C120" s="113">
        <v>103.49917233471965</v>
      </c>
      <c r="D120" s="114">
        <v>2.2475176891887529</v>
      </c>
      <c r="F120" s="113">
        <v>17.147869999999998</v>
      </c>
      <c r="G120" s="113">
        <v>15.366991680044459</v>
      </c>
      <c r="H120" s="114">
        <v>3.171527590487663</v>
      </c>
    </row>
    <row r="121" spans="2:8" x14ac:dyDescent="0.25">
      <c r="B121" s="113">
        <v>408</v>
      </c>
      <c r="C121" s="113">
        <v>398.81476210113834</v>
      </c>
      <c r="D121" s="114">
        <v>84.368595258684522</v>
      </c>
      <c r="F121" s="113">
        <v>393.26799999999997</v>
      </c>
      <c r="G121" s="113">
        <v>377.51779854265578</v>
      </c>
      <c r="H121" s="114">
        <v>248.06884594692704</v>
      </c>
    </row>
    <row r="122" spans="2:8" x14ac:dyDescent="0.25">
      <c r="B122" s="113">
        <v>429</v>
      </c>
      <c r="C122" s="113">
        <v>424.91908354264939</v>
      </c>
      <c r="D122" s="114">
        <v>16.653879131875062</v>
      </c>
      <c r="F122" s="113">
        <v>433.87690000000003</v>
      </c>
      <c r="G122" s="113">
        <v>420.57209899741071</v>
      </c>
      <c r="H122" s="114">
        <v>177.01772971850201</v>
      </c>
    </row>
    <row r="123" spans="2:8" x14ac:dyDescent="0.25">
      <c r="B123" s="113">
        <v>430</v>
      </c>
      <c r="C123" s="113">
        <v>432.07080622436763</v>
      </c>
      <c r="D123" s="114">
        <v>4.2882384188797174</v>
      </c>
      <c r="F123" s="113">
        <v>436.28480000000002</v>
      </c>
      <c r="G123" s="113">
        <v>438.62413909048314</v>
      </c>
      <c r="H123" s="114">
        <v>5.4725073802624014</v>
      </c>
    </row>
    <row r="124" spans="2:8" x14ac:dyDescent="0.25">
      <c r="B124" s="113">
        <v>412</v>
      </c>
      <c r="C124" s="113">
        <v>413.91989042344039</v>
      </c>
      <c r="D124" s="114">
        <v>3.6859792380181302</v>
      </c>
      <c r="F124" s="113">
        <v>401.27820000000003</v>
      </c>
      <c r="G124" s="113">
        <v>402.68134261751175</v>
      </c>
      <c r="H124" s="114">
        <v>1.968809205077638</v>
      </c>
    </row>
    <row r="125" spans="2:8" x14ac:dyDescent="0.25">
      <c r="B125" s="113">
        <v>158</v>
      </c>
      <c r="C125" s="113">
        <v>146.33474611387916</v>
      </c>
      <c r="D125" s="114">
        <v>136.07814822765729</v>
      </c>
      <c r="F125" s="113">
        <v>99.652160000000009</v>
      </c>
      <c r="G125" s="113">
        <v>88.660745089034819</v>
      </c>
      <c r="H125" s="114">
        <v>120.81120174498793</v>
      </c>
    </row>
    <row r="126" spans="2:8" x14ac:dyDescent="0.25">
      <c r="B126" s="113">
        <v>351</v>
      </c>
      <c r="C126" s="113">
        <v>404.83572077665542</v>
      </c>
      <c r="D126" s="114">
        <v>2898.2848315420083</v>
      </c>
      <c r="F126" s="113">
        <v>353.2</v>
      </c>
      <c r="G126" s="113">
        <v>399.30684631208288</v>
      </c>
      <c r="H126" s="114">
        <v>2125.8412768460321</v>
      </c>
    </row>
    <row r="127" spans="2:8" x14ac:dyDescent="0.25">
      <c r="B127" s="113">
        <v>511</v>
      </c>
      <c r="C127" s="113">
        <v>507.37813841958751</v>
      </c>
      <c r="D127" s="114">
        <v>13.117881307668025</v>
      </c>
      <c r="F127" s="113">
        <v>706.4</v>
      </c>
      <c r="G127" s="113">
        <v>707.99498814200183</v>
      </c>
      <c r="H127" s="114">
        <v>2.5439871731265224</v>
      </c>
    </row>
    <row r="128" spans="2:8" x14ac:dyDescent="0.25">
      <c r="B128" s="113">
        <v>464</v>
      </c>
      <c r="C128" s="113">
        <v>466.0670309653101</v>
      </c>
      <c r="D128" s="114">
        <v>4.2726170115507864</v>
      </c>
      <c r="F128" s="113">
        <v>586.1</v>
      </c>
      <c r="G128" s="113">
        <v>579.52331971970739</v>
      </c>
      <c r="H128" s="114">
        <v>43.252723509190012</v>
      </c>
    </row>
    <row r="129" spans="2:8" x14ac:dyDescent="0.25">
      <c r="B129" s="113">
        <v>373</v>
      </c>
      <c r="C129" s="113">
        <v>375.91500946208146</v>
      </c>
      <c r="D129" s="114">
        <v>8.497280164024426</v>
      </c>
      <c r="F129" s="113">
        <v>387.7</v>
      </c>
      <c r="G129" s="113">
        <v>391.41743349025944</v>
      </c>
      <c r="H129" s="114">
        <v>13.819311754502573</v>
      </c>
    </row>
    <row r="130" spans="2:8" x14ac:dyDescent="0.25">
      <c r="B130" s="113">
        <v>348</v>
      </c>
      <c r="C130" s="113">
        <v>343.0790111104007</v>
      </c>
      <c r="D130" s="114">
        <v>24.216131651559756</v>
      </c>
      <c r="F130" s="113">
        <v>336.6</v>
      </c>
      <c r="G130" s="113">
        <v>337.10401780853459</v>
      </c>
      <c r="H130" s="114">
        <v>0.25403395131999057</v>
      </c>
    </row>
    <row r="131" spans="2:8" x14ac:dyDescent="0.25">
      <c r="B131" s="113">
        <v>238</v>
      </c>
      <c r="C131" s="113">
        <v>236.7900074330546</v>
      </c>
      <c r="D131" s="114">
        <v>1.4640820120631239</v>
      </c>
      <c r="F131" s="113">
        <v>180.8</v>
      </c>
      <c r="G131" s="113">
        <v>180.82360129788998</v>
      </c>
      <c r="H131" s="114">
        <v>5.5702126209100839E-4</v>
      </c>
    </row>
    <row r="132" spans="2:8" x14ac:dyDescent="0.25">
      <c r="B132" s="113">
        <v>215</v>
      </c>
      <c r="C132" s="113">
        <v>212.52219494234649</v>
      </c>
      <c r="D132" s="114">
        <v>6.1395179037333252</v>
      </c>
      <c r="F132" s="113">
        <v>155.6</v>
      </c>
      <c r="G132" s="113">
        <v>152.66307817186558</v>
      </c>
      <c r="H132" s="114">
        <v>8.6255098245724007</v>
      </c>
    </row>
    <row r="133" spans="2:8" x14ac:dyDescent="0.25">
      <c r="B133" s="113">
        <v>81</v>
      </c>
      <c r="C133" s="113">
        <v>83.3543476197231</v>
      </c>
      <c r="D133" s="114">
        <v>5.5429527144958275</v>
      </c>
      <c r="F133" s="113">
        <v>25.495399999999997</v>
      </c>
      <c r="G133" s="113">
        <v>25.325517902195443</v>
      </c>
      <c r="H133" s="114">
        <v>2.8859927154475783E-2</v>
      </c>
    </row>
    <row r="134" spans="2:8" x14ac:dyDescent="0.25">
      <c r="B134" s="113">
        <v>168</v>
      </c>
      <c r="C134" s="113">
        <v>156.21433904181077</v>
      </c>
      <c r="D134" s="114">
        <v>138.90180422138579</v>
      </c>
      <c r="F134" s="113">
        <v>66.709100000000007</v>
      </c>
      <c r="G134" s="113">
        <v>65.940676211395441</v>
      </c>
      <c r="H134" s="114">
        <v>0.59047511889339332</v>
      </c>
    </row>
    <row r="135" spans="2:8" x14ac:dyDescent="0.25">
      <c r="B135" s="113">
        <v>225</v>
      </c>
      <c r="C135" s="113">
        <v>230.89194404483283</v>
      </c>
      <c r="D135" s="114">
        <v>34.715004627441004</v>
      </c>
      <c r="F135" s="113">
        <v>110.8922</v>
      </c>
      <c r="G135" s="113">
        <v>118.00036915756419</v>
      </c>
      <c r="H135" s="114">
        <v>50.526068772546822</v>
      </c>
    </row>
    <row r="136" spans="2:8" x14ac:dyDescent="0.25">
      <c r="B136" s="113">
        <v>288</v>
      </c>
      <c r="C136" s="113">
        <v>296.82206748060128</v>
      </c>
      <c r="D136" s="114">
        <v>77.828874632282563</v>
      </c>
      <c r="F136" s="113">
        <v>201.65200000000002</v>
      </c>
      <c r="G136" s="113">
        <v>208.22887249053858</v>
      </c>
      <c r="H136" s="114">
        <v>43.255251756802913</v>
      </c>
    </row>
    <row r="137" spans="2:8" x14ac:dyDescent="0.25">
      <c r="B137" s="113">
        <v>300</v>
      </c>
      <c r="C137" s="113">
        <v>296.86862849888325</v>
      </c>
      <c r="D137" s="114">
        <v>9.8054874780061425</v>
      </c>
      <c r="F137" s="113">
        <v>238.16399999999999</v>
      </c>
      <c r="G137" s="113">
        <v>236.20193926064843</v>
      </c>
      <c r="H137" s="114">
        <v>3.8496823449047786</v>
      </c>
    </row>
    <row r="138" spans="2:8" x14ac:dyDescent="0.25">
      <c r="B138" s="113">
        <v>309</v>
      </c>
      <c r="C138" s="113">
        <v>305.13421145648545</v>
      </c>
      <c r="D138" s="114">
        <v>14.944321063168381</v>
      </c>
      <c r="F138" s="113">
        <v>258.27199999999999</v>
      </c>
      <c r="G138" s="113">
        <v>255.96260287218553</v>
      </c>
      <c r="H138" s="114">
        <v>5.3333150939576939</v>
      </c>
    </row>
    <row r="139" spans="2:8" x14ac:dyDescent="0.25">
      <c r="B139" s="113">
        <v>339</v>
      </c>
      <c r="C139" s="113">
        <v>315.30176991323071</v>
      </c>
      <c r="D139" s="114">
        <v>561.60610924545699</v>
      </c>
      <c r="F139" s="113">
        <v>298.32399999999996</v>
      </c>
      <c r="G139" s="113">
        <v>275.45589251551542</v>
      </c>
      <c r="H139" s="114">
        <v>522.95033992193783</v>
      </c>
    </row>
    <row r="140" spans="2:8" x14ac:dyDescent="0.25">
      <c r="B140" s="113">
        <v>390</v>
      </c>
      <c r="C140" s="113">
        <v>362.80493451091235</v>
      </c>
      <c r="D140" s="114">
        <v>739.57158695576629</v>
      </c>
      <c r="F140" s="113">
        <v>363.09300000000002</v>
      </c>
      <c r="G140" s="113">
        <v>334.16958931516649</v>
      </c>
      <c r="H140" s="114">
        <v>836.56368564354227</v>
      </c>
    </row>
    <row r="141" spans="2:8" x14ac:dyDescent="0.25">
      <c r="B141" s="113">
        <v>461</v>
      </c>
      <c r="C141" s="113">
        <v>458.11268233734603</v>
      </c>
      <c r="D141" s="114">
        <v>8.3366032850735863</v>
      </c>
      <c r="F141" s="113">
        <v>503.46199999999993</v>
      </c>
      <c r="G141" s="113">
        <v>499.4244422581163</v>
      </c>
      <c r="H141" s="114">
        <v>16.301872519044448</v>
      </c>
    </row>
    <row r="142" spans="2:8" x14ac:dyDescent="0.25">
      <c r="B142" s="113">
        <v>501</v>
      </c>
      <c r="C142" s="113">
        <v>494.6216250123536</v>
      </c>
      <c r="D142" s="114">
        <v>40.683667483033162</v>
      </c>
      <c r="F142" s="113">
        <v>624.12599999999998</v>
      </c>
      <c r="G142" s="113">
        <v>631.11658373219223</v>
      </c>
      <c r="H142" s="114">
        <v>48.868260916790916</v>
      </c>
    </row>
    <row r="143" spans="2:8" x14ac:dyDescent="0.25">
      <c r="B143" s="113">
        <v>361</v>
      </c>
      <c r="C143" s="113">
        <v>362.37815602868125</v>
      </c>
      <c r="D143" s="114">
        <v>1.8993140393904646</v>
      </c>
      <c r="F143" s="113">
        <v>318.815</v>
      </c>
      <c r="G143" s="113">
        <v>318.15328613936117</v>
      </c>
      <c r="H143" s="114">
        <v>0.43786523336154048</v>
      </c>
    </row>
    <row r="144" spans="2:8" x14ac:dyDescent="0.25">
      <c r="B144" s="113">
        <v>171</v>
      </c>
      <c r="C144" s="113">
        <v>185.70415801183754</v>
      </c>
      <c r="D144" s="114">
        <v>216.21226283708597</v>
      </c>
      <c r="F144" s="113">
        <v>101.63849999999999</v>
      </c>
      <c r="G144" s="113">
        <v>112.27680781233266</v>
      </c>
      <c r="H144" s="114">
        <v>113.17359310993831</v>
      </c>
    </row>
    <row r="145" spans="2:8" x14ac:dyDescent="0.25">
      <c r="B145" s="113">
        <v>400</v>
      </c>
      <c r="C145" s="113">
        <v>398.1059604937239</v>
      </c>
      <c r="D145" s="114">
        <v>3.5873856513346176</v>
      </c>
      <c r="F145" s="113">
        <v>377.42700000000002</v>
      </c>
      <c r="G145" s="113">
        <v>370.51456760096619</v>
      </c>
      <c r="H145" s="114">
        <v>47.781721671212622</v>
      </c>
    </row>
    <row r="146" spans="2:8" x14ac:dyDescent="0.25">
      <c r="B146" s="113">
        <v>412.99999999999994</v>
      </c>
      <c r="C146" s="113">
        <v>412.89182067646436</v>
      </c>
      <c r="D146" s="114">
        <v>1.1702766040615769E-2</v>
      </c>
      <c r="F146" s="113">
        <v>399.17599999999999</v>
      </c>
      <c r="G146" s="113">
        <v>394.83932481310529</v>
      </c>
      <c r="H146" s="114">
        <v>18.806751676628135</v>
      </c>
    </row>
    <row r="147" spans="2:8" x14ac:dyDescent="0.25">
      <c r="B147" s="113">
        <v>404.00000000000006</v>
      </c>
      <c r="C147" s="113">
        <v>401.2565524629681</v>
      </c>
      <c r="D147" s="114">
        <v>7.526504388446698</v>
      </c>
      <c r="F147" s="113">
        <v>383.43899999999996</v>
      </c>
      <c r="G147" s="113">
        <v>377.42419765280141</v>
      </c>
      <c r="H147" s="114">
        <v>36.177847275865233</v>
      </c>
    </row>
    <row r="148" spans="2:8" x14ac:dyDescent="0.25">
      <c r="B148" s="113">
        <v>341</v>
      </c>
      <c r="C148" s="113">
        <v>343.14930447478957</v>
      </c>
      <c r="D148" s="114">
        <v>4.6195097253504853</v>
      </c>
      <c r="F148" s="113">
        <v>290.16199999999998</v>
      </c>
      <c r="G148" s="113">
        <v>292.97808681873488</v>
      </c>
      <c r="H148" s="114">
        <v>7.9303449706524631</v>
      </c>
    </row>
    <row r="149" spans="2:8" x14ac:dyDescent="0.25">
      <c r="B149" s="113">
        <v>252</v>
      </c>
      <c r="C149" s="113">
        <v>251.55237156210967</v>
      </c>
      <c r="D149" s="114">
        <v>0.20037121840813715</v>
      </c>
      <c r="F149" s="113">
        <v>188.25300000000001</v>
      </c>
      <c r="G149" s="113">
        <v>190.83890883899613</v>
      </c>
      <c r="H149" s="114">
        <v>6.6869245235982548</v>
      </c>
    </row>
    <row r="150" spans="2:8" x14ac:dyDescent="0.25">
      <c r="B150" s="113">
        <v>64</v>
      </c>
      <c r="C150" s="113">
        <v>64.760122171130391</v>
      </c>
      <c r="D150" s="114">
        <v>0.57778571504397902</v>
      </c>
      <c r="F150" s="113">
        <v>21.186</v>
      </c>
      <c r="G150" s="113">
        <v>20.586073148221857</v>
      </c>
      <c r="H150" s="114">
        <v>0.35991222748443408</v>
      </c>
    </row>
    <row r="151" spans="2:8" x14ac:dyDescent="0.25">
      <c r="B151" s="113">
        <v>102</v>
      </c>
      <c r="C151" s="113">
        <v>107.56482113280178</v>
      </c>
      <c r="D151" s="114">
        <v>30.96723424007731</v>
      </c>
      <c r="F151" s="113">
        <v>42.375000000000007</v>
      </c>
      <c r="G151" s="113">
        <v>43.57065925994803</v>
      </c>
      <c r="H151" s="114">
        <v>1.4296010658994545</v>
      </c>
    </row>
    <row r="152" spans="2:8" x14ac:dyDescent="0.25">
      <c r="B152" s="113">
        <v>190</v>
      </c>
      <c r="C152" s="113">
        <v>194.05009758971613</v>
      </c>
      <c r="D152" s="114">
        <v>16.403290486224414</v>
      </c>
      <c r="F152" s="113">
        <v>117.982</v>
      </c>
      <c r="G152" s="113">
        <v>125.60865599035421</v>
      </c>
      <c r="H152" s="114">
        <v>58.16588159520574</v>
      </c>
    </row>
    <row r="153" spans="2:8" x14ac:dyDescent="0.25">
      <c r="B153" s="113">
        <v>274</v>
      </c>
      <c r="C153" s="113">
        <v>275.43709880493566</v>
      </c>
      <c r="D153" s="114">
        <v>2.0652529751474975</v>
      </c>
      <c r="F153" s="113">
        <v>212.23</v>
      </c>
      <c r="G153" s="113">
        <v>218.76786095768591</v>
      </c>
      <c r="H153" s="114">
        <v>42.743625902033877</v>
      </c>
    </row>
    <row r="154" spans="2:8" x14ac:dyDescent="0.25">
      <c r="B154" s="113">
        <v>402</v>
      </c>
      <c r="C154" s="113">
        <v>398.1993014170418</v>
      </c>
      <c r="D154" s="114">
        <v>14.445309718500507</v>
      </c>
      <c r="F154" s="113">
        <v>379.82</v>
      </c>
      <c r="G154" s="113">
        <v>372.37178907268964</v>
      </c>
      <c r="H154" s="114">
        <v>55.475846017705393</v>
      </c>
    </row>
    <row r="155" spans="2:8" x14ac:dyDescent="0.25">
      <c r="B155" s="113">
        <v>192.00000000000003</v>
      </c>
      <c r="C155" s="113">
        <v>185.23667701681899</v>
      </c>
      <c r="D155" s="114">
        <v>45.742537774824896</v>
      </c>
      <c r="F155" s="113">
        <v>128.75</v>
      </c>
      <c r="G155" s="113">
        <v>123.93078263874703</v>
      </c>
      <c r="H155" s="114">
        <v>23.224855975002011</v>
      </c>
    </row>
    <row r="156" spans="2:8" x14ac:dyDescent="0.25">
      <c r="B156" s="113">
        <v>175</v>
      </c>
      <c r="C156" s="113">
        <v>185.63255326600162</v>
      </c>
      <c r="D156" s="114">
        <v>113.05118895436176</v>
      </c>
      <c r="F156" s="113">
        <v>118</v>
      </c>
      <c r="G156" s="113">
        <v>123.7087546378652</v>
      </c>
      <c r="H156" s="114">
        <v>32.589879515347405</v>
      </c>
    </row>
    <row r="157" spans="2:8" x14ac:dyDescent="0.25">
      <c r="D157">
        <f>SQRT(AVERAGE(D2:D156))</f>
        <v>9.5929850343579588</v>
      </c>
      <c r="H157" s="97">
        <f>SQRT(AVERAGE(H2:H156))</f>
        <v>11.464844993343444</v>
      </c>
    </row>
    <row r="158" spans="2:8" x14ac:dyDescent="0.25">
      <c r="D158">
        <f>D157/AVERAGE(B2:B156)</f>
        <v>3.4153635619383581E-2</v>
      </c>
      <c r="H158" s="97">
        <f>H157/AVERAGE(F2:F156)</f>
        <v>4.6522867585497667E-2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45"/>
  <sheetViews>
    <sheetView topLeftCell="A167" workbookViewId="0">
      <selection activeCell="AB203" sqref="AB203"/>
    </sheetView>
  </sheetViews>
  <sheetFormatPr defaultRowHeight="15" x14ac:dyDescent="0.25"/>
  <sheetData>
    <row r="2" spans="2:30" x14ac:dyDescent="0.25">
      <c r="B2" t="s">
        <v>26</v>
      </c>
      <c r="H2" s="97" t="s">
        <v>33</v>
      </c>
      <c r="I2" s="97"/>
      <c r="J2" s="97"/>
      <c r="K2" s="97"/>
      <c r="L2" s="97"/>
      <c r="N2" s="97" t="s">
        <v>34</v>
      </c>
      <c r="O2" s="97"/>
      <c r="P2" s="97"/>
      <c r="Q2" s="97"/>
      <c r="R2" s="97"/>
      <c r="T2" s="97" t="s">
        <v>35</v>
      </c>
      <c r="U2" s="97"/>
      <c r="V2" s="97"/>
      <c r="W2" s="97"/>
      <c r="X2" s="97"/>
      <c r="Z2" s="97" t="s">
        <v>36</v>
      </c>
      <c r="AA2" s="97"/>
      <c r="AB2" s="97"/>
      <c r="AC2" s="97"/>
      <c r="AD2" s="97"/>
    </row>
    <row r="3" spans="2:30" x14ac:dyDescent="0.25">
      <c r="B3" t="s">
        <v>31</v>
      </c>
      <c r="C3" t="s">
        <v>30</v>
      </c>
      <c r="E3" t="s">
        <v>32</v>
      </c>
      <c r="F3" t="s">
        <v>30</v>
      </c>
      <c r="H3" s="97" t="s">
        <v>31</v>
      </c>
      <c r="I3" s="97" t="s">
        <v>30</v>
      </c>
      <c r="J3" s="97"/>
      <c r="K3" s="97" t="s">
        <v>32</v>
      </c>
      <c r="L3" s="97" t="s">
        <v>30</v>
      </c>
      <c r="N3" s="97" t="s">
        <v>31</v>
      </c>
      <c r="O3" s="97" t="s">
        <v>30</v>
      </c>
      <c r="P3" s="97"/>
      <c r="Q3" s="97" t="s">
        <v>32</v>
      </c>
      <c r="R3" s="97" t="s">
        <v>30</v>
      </c>
      <c r="T3" s="97" t="s">
        <v>31</v>
      </c>
      <c r="U3" s="97" t="s">
        <v>30</v>
      </c>
      <c r="V3" s="97"/>
      <c r="W3" s="97" t="s">
        <v>32</v>
      </c>
      <c r="X3" s="97" t="s">
        <v>30</v>
      </c>
      <c r="Z3" s="97" t="s">
        <v>31</v>
      </c>
      <c r="AA3" s="97" t="s">
        <v>30</v>
      </c>
      <c r="AB3" s="97"/>
      <c r="AC3" s="97" t="s">
        <v>32</v>
      </c>
      <c r="AD3" s="97" t="s">
        <v>30</v>
      </c>
    </row>
    <row r="4" spans="2:30" x14ac:dyDescent="0.25">
      <c r="B4" s="115">
        <v>29.34</v>
      </c>
      <c r="C4" s="116">
        <v>3.4348556525371823</v>
      </c>
      <c r="E4" s="115">
        <v>50</v>
      </c>
      <c r="F4" s="117">
        <v>51.514996680034812</v>
      </c>
      <c r="H4" s="115">
        <v>70.62</v>
      </c>
      <c r="I4" s="117">
        <v>33.794262431038156</v>
      </c>
      <c r="K4" s="115">
        <v>137</v>
      </c>
      <c r="L4" s="117">
        <v>16.033230684163755</v>
      </c>
      <c r="N4" s="115">
        <v>44.13</v>
      </c>
      <c r="O4" s="117">
        <v>6.605571172063299</v>
      </c>
      <c r="Q4" s="115">
        <v>87</v>
      </c>
      <c r="R4" s="115">
        <v>0.28272780187921565</v>
      </c>
      <c r="T4" s="115">
        <v>52.57</v>
      </c>
      <c r="U4" s="116">
        <v>7.1662225706296345</v>
      </c>
      <c r="W4" s="115">
        <v>97.999999999999986</v>
      </c>
      <c r="X4" s="115">
        <v>54.059363679262887</v>
      </c>
      <c r="Z4" s="115">
        <v>61.550000000000004</v>
      </c>
      <c r="AA4" s="117">
        <v>5.4490362358531659</v>
      </c>
      <c r="AC4" s="115">
        <v>102</v>
      </c>
      <c r="AD4" s="117">
        <v>31.753555632841682</v>
      </c>
    </row>
    <row r="5" spans="2:30" x14ac:dyDescent="0.25">
      <c r="B5" s="115">
        <v>221.2</v>
      </c>
      <c r="C5" s="116">
        <v>325.00609203089294</v>
      </c>
      <c r="E5" s="115">
        <v>252</v>
      </c>
      <c r="F5" s="117">
        <v>366.41778044120622</v>
      </c>
      <c r="H5" s="115">
        <v>209.9</v>
      </c>
      <c r="I5" s="117">
        <v>1504.2477002968872</v>
      </c>
      <c r="K5" s="115">
        <v>239</v>
      </c>
      <c r="L5" s="117">
        <v>120.34856828295302</v>
      </c>
      <c r="N5" s="115">
        <v>61.55</v>
      </c>
      <c r="O5" s="117">
        <v>14.132509790607736</v>
      </c>
      <c r="Q5" s="115">
        <v>120</v>
      </c>
      <c r="R5" s="115">
        <v>4.8276574799503438</v>
      </c>
      <c r="T5" s="115">
        <v>209.9</v>
      </c>
      <c r="U5" s="116">
        <v>1410.395184144877</v>
      </c>
      <c r="W5" s="115">
        <v>231</v>
      </c>
      <c r="X5" s="115">
        <v>112.76727495014121</v>
      </c>
      <c r="Z5" s="115">
        <v>85.32</v>
      </c>
      <c r="AA5" s="117">
        <v>0.7001684928863271</v>
      </c>
      <c r="AC5" s="115">
        <v>137</v>
      </c>
      <c r="AD5" s="117">
        <v>5.2809521656178022</v>
      </c>
    </row>
    <row r="6" spans="2:30" x14ac:dyDescent="0.25">
      <c r="B6" s="115">
        <v>232.8</v>
      </c>
      <c r="C6" s="116">
        <v>296.12839692667791</v>
      </c>
      <c r="E6" s="115">
        <v>265</v>
      </c>
      <c r="F6" s="117">
        <v>402.30246187026557</v>
      </c>
      <c r="H6" s="115">
        <v>382</v>
      </c>
      <c r="I6" s="117">
        <v>77.767845216597252</v>
      </c>
      <c r="K6" s="115">
        <v>409</v>
      </c>
      <c r="L6" s="117">
        <v>0.3794489349349433</v>
      </c>
      <c r="N6" s="115">
        <v>232.8</v>
      </c>
      <c r="O6" s="117">
        <v>3.2619679326594913</v>
      </c>
      <c r="Q6" s="115">
        <v>261</v>
      </c>
      <c r="R6" s="115">
        <v>1.1041852230899751</v>
      </c>
      <c r="T6" s="115">
        <v>258.39999999999998</v>
      </c>
      <c r="U6" s="116">
        <v>6.5512351644695519</v>
      </c>
      <c r="W6" s="115">
        <v>282</v>
      </c>
      <c r="X6" s="115">
        <v>3.4586536833663626</v>
      </c>
      <c r="Z6" s="115">
        <v>251.69999999999996</v>
      </c>
      <c r="AA6" s="117">
        <v>4.8721181585903555</v>
      </c>
      <c r="AC6" s="115">
        <v>263</v>
      </c>
      <c r="AD6" s="117">
        <v>0.56701213320648336</v>
      </c>
    </row>
    <row r="7" spans="2:30" x14ac:dyDescent="0.25">
      <c r="B7" s="115">
        <v>307.2</v>
      </c>
      <c r="C7" s="116">
        <v>606.11631889778653</v>
      </c>
      <c r="E7" s="115">
        <v>341</v>
      </c>
      <c r="F7" s="117">
        <v>706.45602928223809</v>
      </c>
      <c r="H7" s="115">
        <v>301.7</v>
      </c>
      <c r="I7" s="117">
        <v>74.47672315130086</v>
      </c>
      <c r="K7" s="115">
        <v>372</v>
      </c>
      <c r="L7" s="117">
        <v>29.736804019582607</v>
      </c>
      <c r="N7" s="115">
        <v>383.3</v>
      </c>
      <c r="O7" s="117">
        <v>11.709225649045067</v>
      </c>
      <c r="Q7" s="115">
        <v>405</v>
      </c>
      <c r="R7" s="115">
        <v>24.317952464748501</v>
      </c>
      <c r="T7" s="115">
        <v>382</v>
      </c>
      <c r="U7" s="116">
        <v>10.473324794973706</v>
      </c>
      <c r="W7" s="115">
        <v>401</v>
      </c>
      <c r="X7" s="115">
        <v>1.6123388887350707</v>
      </c>
      <c r="Z7" s="115">
        <v>351.2</v>
      </c>
      <c r="AA7" s="117">
        <v>363.59727279599707</v>
      </c>
      <c r="AC7" s="115">
        <v>388</v>
      </c>
      <c r="AD7" s="117">
        <v>0.12601308335003875</v>
      </c>
    </row>
    <row r="8" spans="2:30" x14ac:dyDescent="0.25">
      <c r="B8" s="115">
        <v>325.2</v>
      </c>
      <c r="C8" s="116">
        <v>123.28959377564564</v>
      </c>
      <c r="E8" s="115">
        <v>393</v>
      </c>
      <c r="F8" s="117">
        <v>22.44179875798725</v>
      </c>
      <c r="H8" s="115">
        <v>22.77</v>
      </c>
      <c r="I8" s="117">
        <v>0.29138699372818705</v>
      </c>
      <c r="K8" s="115">
        <v>32</v>
      </c>
      <c r="L8" s="117">
        <v>6.9260550705033177</v>
      </c>
      <c r="N8" s="115">
        <v>351.2</v>
      </c>
      <c r="O8" s="117">
        <v>694.08269218125838</v>
      </c>
      <c r="Q8" s="115">
        <v>406</v>
      </c>
      <c r="R8" s="115">
        <v>0.39747731265581848</v>
      </c>
      <c r="T8" s="115">
        <v>98.5</v>
      </c>
      <c r="U8" s="116">
        <v>93.311632353331362</v>
      </c>
      <c r="W8" s="115">
        <v>121</v>
      </c>
      <c r="X8" s="115">
        <v>92.300246790311135</v>
      </c>
      <c r="Z8" s="115">
        <v>325.2</v>
      </c>
      <c r="AA8" s="117">
        <v>3.0130047568023146</v>
      </c>
      <c r="AC8" s="115">
        <v>371</v>
      </c>
      <c r="AD8" s="117">
        <v>20.303943975626293</v>
      </c>
    </row>
    <row r="9" spans="2:30" x14ac:dyDescent="0.25">
      <c r="B9" s="115">
        <v>115.72</v>
      </c>
      <c r="C9" s="116">
        <v>1073.5382946319985</v>
      </c>
      <c r="E9" s="115">
        <v>186</v>
      </c>
      <c r="F9" s="117">
        <v>1017.0920929674695</v>
      </c>
      <c r="H9" s="115">
        <v>378.3</v>
      </c>
      <c r="I9" s="117">
        <v>41.16175733844635</v>
      </c>
      <c r="K9" s="115">
        <v>400</v>
      </c>
      <c r="L9" s="117">
        <v>573.39871981482668</v>
      </c>
      <c r="N9" s="115">
        <v>475.3</v>
      </c>
      <c r="O9" s="117">
        <v>946.91456319332417</v>
      </c>
      <c r="Q9" s="115">
        <v>467</v>
      </c>
      <c r="R9" s="115">
        <v>564.944786799756</v>
      </c>
      <c r="T9" s="115">
        <v>45.99</v>
      </c>
      <c r="U9" s="116">
        <v>22.479648550007056</v>
      </c>
      <c r="W9" s="115">
        <v>86.999999999999986</v>
      </c>
      <c r="X9" s="115">
        <v>26.194178112154471</v>
      </c>
      <c r="Z9" s="115">
        <v>590.4</v>
      </c>
      <c r="AA9" s="117">
        <v>141.07470092283756</v>
      </c>
      <c r="AC9" s="115">
        <v>535</v>
      </c>
      <c r="AD9" s="117">
        <v>0.32897339368379541</v>
      </c>
    </row>
    <row r="10" spans="2:30" x14ac:dyDescent="0.25">
      <c r="B10" s="115">
        <v>306.39999999999998</v>
      </c>
      <c r="C10" s="116">
        <v>4801.7319121235641</v>
      </c>
      <c r="E10" s="115">
        <v>340</v>
      </c>
      <c r="F10" s="117">
        <v>2586.1654337514965</v>
      </c>
      <c r="H10" s="115">
        <v>362</v>
      </c>
      <c r="I10" s="117">
        <v>5.7022832054869674</v>
      </c>
      <c r="K10" s="115">
        <v>418</v>
      </c>
      <c r="L10" s="117">
        <v>4.6204072972748813</v>
      </c>
      <c r="N10" s="115">
        <v>612.9</v>
      </c>
      <c r="O10" s="117">
        <v>29.188324541298904</v>
      </c>
      <c r="Q10" s="115">
        <v>552</v>
      </c>
      <c r="R10" s="115">
        <v>72.776713964430797</v>
      </c>
      <c r="T10" s="115">
        <v>590.4</v>
      </c>
      <c r="U10" s="116">
        <v>1014.8640918808113</v>
      </c>
      <c r="W10" s="115">
        <v>547</v>
      </c>
      <c r="X10" s="115">
        <v>2.2914588997686276</v>
      </c>
      <c r="Z10" s="115">
        <v>521.29999999999995</v>
      </c>
      <c r="AA10" s="117">
        <v>5.7223310390589202</v>
      </c>
      <c r="AC10" s="115">
        <v>502</v>
      </c>
      <c r="AD10" s="117">
        <v>3.9308355618750453E-3</v>
      </c>
    </row>
    <row r="11" spans="2:30" x14ac:dyDescent="0.25">
      <c r="B11" s="115">
        <v>475.3</v>
      </c>
      <c r="C11" s="116">
        <v>10376.713763136127</v>
      </c>
      <c r="E11" s="115">
        <v>471</v>
      </c>
      <c r="F11" s="117">
        <v>5144.1260631881469</v>
      </c>
      <c r="H11" s="115">
        <v>95.14</v>
      </c>
      <c r="I11" s="117">
        <v>41.662054616058199</v>
      </c>
      <c r="K11" s="115">
        <v>125</v>
      </c>
      <c r="L11" s="117">
        <v>2.0154698212643503</v>
      </c>
      <c r="N11" s="115">
        <v>559.79999999999995</v>
      </c>
      <c r="O11" s="117">
        <v>432.16084025752446</v>
      </c>
      <c r="Q11" s="115">
        <v>541</v>
      </c>
      <c r="R11" s="115">
        <v>146.35999112399017</v>
      </c>
      <c r="T11" s="115">
        <v>419.4</v>
      </c>
      <c r="U11" s="116">
        <v>2.0312119844698966</v>
      </c>
      <c r="W11" s="115">
        <v>450</v>
      </c>
      <c r="X11" s="115">
        <v>2.7203180412208772</v>
      </c>
      <c r="Z11" s="115">
        <v>419.4</v>
      </c>
      <c r="AA11" s="117">
        <v>6.464589184908208</v>
      </c>
      <c r="AC11" s="115">
        <v>438</v>
      </c>
      <c r="AD11" s="117">
        <v>4.1730658753116536</v>
      </c>
    </row>
    <row r="12" spans="2:30" x14ac:dyDescent="0.25">
      <c r="B12" s="115">
        <v>559.79999999999995</v>
      </c>
      <c r="C12" s="116">
        <v>11.662053658655084</v>
      </c>
      <c r="E12" s="115">
        <v>545</v>
      </c>
      <c r="F12" s="117">
        <v>1.7190027278503988</v>
      </c>
      <c r="H12" s="115">
        <v>58.073999999999998</v>
      </c>
      <c r="I12" s="117">
        <v>8.0310760566899759</v>
      </c>
      <c r="K12" s="115">
        <v>71</v>
      </c>
      <c r="L12" s="117">
        <v>134.51254715108519</v>
      </c>
      <c r="N12" s="115">
        <v>122.7</v>
      </c>
      <c r="O12" s="117">
        <v>51.338081575096275</v>
      </c>
      <c r="Q12" s="115">
        <v>171.99999999999997</v>
      </c>
      <c r="R12" s="115">
        <v>49.355490787320754</v>
      </c>
      <c r="T12" s="115">
        <v>362</v>
      </c>
      <c r="U12" s="116">
        <v>0.66838390891486332</v>
      </c>
      <c r="W12" s="115">
        <v>410</v>
      </c>
      <c r="X12" s="115">
        <v>0.18310771192850878</v>
      </c>
      <c r="Z12" s="115">
        <v>83.7</v>
      </c>
      <c r="AA12" s="117">
        <v>14.607950988791989</v>
      </c>
      <c r="AC12" s="115">
        <v>84</v>
      </c>
      <c r="AD12" s="117">
        <v>19.383472880586979</v>
      </c>
    </row>
    <row r="13" spans="2:30" x14ac:dyDescent="0.25">
      <c r="B13" s="115">
        <v>484.49999999999994</v>
      </c>
      <c r="C13" s="116">
        <v>113.22070690888113</v>
      </c>
      <c r="E13" s="115">
        <v>502</v>
      </c>
      <c r="F13" s="117">
        <v>137.59850168322654</v>
      </c>
      <c r="H13" s="115">
        <v>75.34899999999999</v>
      </c>
      <c r="I13" s="117">
        <v>19.284786666805935</v>
      </c>
      <c r="K13" s="115">
        <v>96</v>
      </c>
      <c r="L13" s="117">
        <v>50.385704356798392</v>
      </c>
      <c r="N13" s="115">
        <v>88.71</v>
      </c>
      <c r="O13" s="117">
        <v>52.653898967768143</v>
      </c>
      <c r="Q13" s="115">
        <v>112</v>
      </c>
      <c r="R13" s="115">
        <v>0.5401117639417623</v>
      </c>
      <c r="T13" s="115">
        <v>333.7</v>
      </c>
      <c r="U13" s="116">
        <v>0.12454146560055029</v>
      </c>
      <c r="W13" s="115">
        <v>389</v>
      </c>
      <c r="X13" s="115">
        <v>0.1317241136225403</v>
      </c>
      <c r="Z13" s="115">
        <v>96.113</v>
      </c>
      <c r="AA13" s="117">
        <v>12.879319950945833</v>
      </c>
      <c r="AC13" s="115">
        <v>100</v>
      </c>
      <c r="AD13" s="117">
        <v>24.278613908083422</v>
      </c>
    </row>
    <row r="14" spans="2:30" x14ac:dyDescent="0.25">
      <c r="B14" s="115">
        <v>220.7</v>
      </c>
      <c r="C14" s="116">
        <v>1870.4597389229698</v>
      </c>
      <c r="E14" s="115">
        <v>297</v>
      </c>
      <c r="F14" s="117">
        <v>1431.1390592937323</v>
      </c>
      <c r="H14" s="115">
        <v>156.85</v>
      </c>
      <c r="I14" s="117">
        <v>281.30606604392653</v>
      </c>
      <c r="K14" s="115">
        <v>180</v>
      </c>
      <c r="L14" s="117">
        <v>194.25320355682817</v>
      </c>
      <c r="N14" s="115">
        <v>75.34899999999999</v>
      </c>
      <c r="O14" s="117">
        <v>15.732423184960314</v>
      </c>
      <c r="Q14" s="115">
        <v>94</v>
      </c>
      <c r="R14" s="115">
        <v>36.329733295212904</v>
      </c>
      <c r="T14" s="115">
        <v>83.7</v>
      </c>
      <c r="U14" s="116">
        <v>1.3776840700471871</v>
      </c>
      <c r="W14" s="115">
        <v>95.999999999999986</v>
      </c>
      <c r="X14" s="115">
        <v>36.371733033984171</v>
      </c>
      <c r="Z14" s="115">
        <v>175.58</v>
      </c>
      <c r="AA14" s="117">
        <v>18.831380980032925</v>
      </c>
      <c r="AC14" s="115">
        <v>179</v>
      </c>
      <c r="AD14" s="117">
        <v>3.5983711768455429</v>
      </c>
    </row>
    <row r="15" spans="2:30" x14ac:dyDescent="0.25">
      <c r="B15" s="115">
        <v>181.3</v>
      </c>
      <c r="C15" s="116">
        <v>1505.7012398932623</v>
      </c>
      <c r="E15" s="115">
        <v>252</v>
      </c>
      <c r="F15" s="117">
        <v>1530.9232198429911</v>
      </c>
      <c r="H15" s="115">
        <v>405.12</v>
      </c>
      <c r="I15" s="117">
        <v>34.369398727915446</v>
      </c>
      <c r="K15" s="115">
        <v>435</v>
      </c>
      <c r="L15" s="117">
        <v>13.191460766364573</v>
      </c>
      <c r="N15" s="115">
        <v>175.58</v>
      </c>
      <c r="O15" s="117">
        <v>8.8285089453654597E-2</v>
      </c>
      <c r="Q15" s="115">
        <v>197</v>
      </c>
      <c r="R15" s="115">
        <v>0.91098208302920636</v>
      </c>
      <c r="T15" s="115">
        <v>43.569000000000003</v>
      </c>
      <c r="U15" s="116">
        <v>8.4861170926159062</v>
      </c>
      <c r="W15" s="115">
        <v>34</v>
      </c>
      <c r="X15" s="115">
        <v>18.1164490722484</v>
      </c>
      <c r="Z15" s="115">
        <v>274.39</v>
      </c>
      <c r="AA15" s="117">
        <v>55.417809856195788</v>
      </c>
      <c r="AC15" s="115">
        <v>286</v>
      </c>
      <c r="AD15" s="117">
        <v>12.036016940785446</v>
      </c>
    </row>
    <row r="16" spans="2:30" x14ac:dyDescent="0.25">
      <c r="B16" s="115">
        <v>88.71</v>
      </c>
      <c r="C16" s="116">
        <v>29.37790729354608</v>
      </c>
      <c r="E16" s="115">
        <v>116</v>
      </c>
      <c r="F16" s="117">
        <v>152.14260759602328</v>
      </c>
      <c r="H16" s="115">
        <v>297.27000000000004</v>
      </c>
      <c r="I16" s="117">
        <v>17.209288213368488</v>
      </c>
      <c r="K16" s="115">
        <v>368</v>
      </c>
      <c r="L16" s="117">
        <v>9.5542680041880814</v>
      </c>
      <c r="N16" s="115">
        <v>274.39</v>
      </c>
      <c r="O16" s="117">
        <v>2.7880439756342805</v>
      </c>
      <c r="Q16" s="115">
        <v>304</v>
      </c>
      <c r="R16" s="115">
        <v>6.6049316989683584</v>
      </c>
      <c r="T16" s="115">
        <v>58.073999999999998</v>
      </c>
      <c r="U16" s="116">
        <v>43.100467627307104</v>
      </c>
      <c r="W16" s="115">
        <v>63</v>
      </c>
      <c r="X16" s="115">
        <v>152.85085191838851</v>
      </c>
      <c r="Z16" s="115">
        <v>411.24</v>
      </c>
      <c r="AA16" s="117">
        <v>112.7436782044811</v>
      </c>
      <c r="AC16" s="115">
        <v>408</v>
      </c>
      <c r="AD16" s="117">
        <v>16.934273032586351</v>
      </c>
    </row>
    <row r="17" spans="2:30" x14ac:dyDescent="0.25">
      <c r="B17" s="115">
        <v>43.569000000000003</v>
      </c>
      <c r="C17" s="116">
        <v>13.82392994874648</v>
      </c>
      <c r="E17" s="115">
        <v>44</v>
      </c>
      <c r="F17" s="117">
        <v>66.864400779269715</v>
      </c>
      <c r="H17" s="115">
        <v>10.199999999999999</v>
      </c>
      <c r="I17" s="117">
        <v>0.54240517717988912</v>
      </c>
      <c r="K17" s="115">
        <v>2</v>
      </c>
      <c r="L17" s="117">
        <v>12.0318864309698</v>
      </c>
      <c r="N17" s="115">
        <v>347.76</v>
      </c>
      <c r="O17" s="117">
        <v>4.8814388829963778E-2</v>
      </c>
      <c r="Q17" s="115">
        <v>406</v>
      </c>
      <c r="R17" s="115">
        <v>0.49784757344963515</v>
      </c>
      <c r="T17" s="115">
        <v>96.113</v>
      </c>
      <c r="U17" s="116">
        <v>1.229708079928862E-2</v>
      </c>
      <c r="W17" s="115">
        <v>112.00000000000001</v>
      </c>
      <c r="X17" s="115">
        <v>9.5082454532232994</v>
      </c>
      <c r="Z17" s="115">
        <v>181.91</v>
      </c>
      <c r="AA17" s="117">
        <v>1.7349372352236705</v>
      </c>
      <c r="AC17" s="115">
        <v>231</v>
      </c>
      <c r="AD17" s="117">
        <v>1.2787256661716322</v>
      </c>
    </row>
    <row r="18" spans="2:30" x14ac:dyDescent="0.25">
      <c r="B18" s="115">
        <v>254.54999999999998</v>
      </c>
      <c r="C18" s="116">
        <v>479.24562975570365</v>
      </c>
      <c r="E18" s="115">
        <v>288</v>
      </c>
      <c r="F18" s="117">
        <v>613.05995371658548</v>
      </c>
      <c r="H18" s="115">
        <v>423</v>
      </c>
      <c r="I18" s="117">
        <v>10.235776108687404</v>
      </c>
      <c r="K18" s="115">
        <v>434</v>
      </c>
      <c r="L18" s="117">
        <v>33.49358298467515</v>
      </c>
      <c r="N18" s="115">
        <v>155.68</v>
      </c>
      <c r="O18" s="117">
        <v>0.7245546073376663</v>
      </c>
      <c r="Q18" s="115">
        <v>217</v>
      </c>
      <c r="R18" s="115">
        <v>0.69785128766593241</v>
      </c>
      <c r="T18" s="115">
        <v>123.086</v>
      </c>
      <c r="U18" s="116">
        <v>9.5385269673025022</v>
      </c>
      <c r="W18" s="115">
        <v>144</v>
      </c>
      <c r="X18" s="115">
        <v>31.439109521646532</v>
      </c>
      <c r="Z18" s="115">
        <v>30.6</v>
      </c>
      <c r="AA18" s="117">
        <v>2.3707000673941345</v>
      </c>
      <c r="AC18" s="115">
        <v>72</v>
      </c>
      <c r="AD18" s="117">
        <v>136.48213410886672</v>
      </c>
    </row>
    <row r="19" spans="2:30" x14ac:dyDescent="0.25">
      <c r="B19" s="115">
        <v>369.59000000000003</v>
      </c>
      <c r="C19" s="116">
        <v>141.0340555838475</v>
      </c>
      <c r="E19" s="115">
        <v>423</v>
      </c>
      <c r="F19" s="117">
        <v>18.971199602195416</v>
      </c>
      <c r="H19" s="115">
        <v>415</v>
      </c>
      <c r="I19" s="117">
        <v>1095.0844481500581</v>
      </c>
      <c r="K19" s="115">
        <v>446</v>
      </c>
      <c r="L19" s="117">
        <v>4.5552861334369696</v>
      </c>
      <c r="N19" s="115">
        <v>11.7</v>
      </c>
      <c r="O19" s="117">
        <v>5.1959652159668446</v>
      </c>
      <c r="Q19" s="115">
        <v>6.0000000000000009</v>
      </c>
      <c r="R19" s="115">
        <v>281.22216554895789</v>
      </c>
      <c r="T19" s="115">
        <v>156.85</v>
      </c>
      <c r="U19" s="116">
        <v>222.53059890276447</v>
      </c>
      <c r="W19" s="115">
        <v>172</v>
      </c>
      <c r="X19" s="115">
        <v>145.08413809735842</v>
      </c>
      <c r="Z19" s="115">
        <v>326</v>
      </c>
      <c r="AA19" s="117">
        <v>46.143169427153573</v>
      </c>
      <c r="AC19" s="115">
        <v>338</v>
      </c>
      <c r="AD19" s="117">
        <v>1256.7296638314233</v>
      </c>
    </row>
    <row r="20" spans="2:30" x14ac:dyDescent="0.25">
      <c r="B20" s="115">
        <v>324.23</v>
      </c>
      <c r="C20" s="116">
        <v>336.94499153781106</v>
      </c>
      <c r="E20" s="115">
        <v>392</v>
      </c>
      <c r="F20" s="117">
        <v>116.26434702870537</v>
      </c>
      <c r="H20" s="115">
        <v>209</v>
      </c>
      <c r="I20" s="117">
        <v>34.991791801156168</v>
      </c>
      <c r="K20" s="115">
        <v>283</v>
      </c>
      <c r="L20" s="117">
        <v>23.869688813646459</v>
      </c>
      <c r="N20" s="115">
        <v>423</v>
      </c>
      <c r="O20" s="117">
        <v>78.793809498426938</v>
      </c>
      <c r="Q20" s="115">
        <v>432</v>
      </c>
      <c r="R20" s="115">
        <v>12.172661612337789</v>
      </c>
      <c r="T20" s="115">
        <v>318.89999999999998</v>
      </c>
      <c r="U20" s="116">
        <v>21.595926408536386</v>
      </c>
      <c r="W20" s="115">
        <v>341.99999999999994</v>
      </c>
      <c r="X20" s="115">
        <v>16.527856702036896</v>
      </c>
      <c r="Z20" s="115">
        <v>301</v>
      </c>
      <c r="AA20" s="117">
        <v>13.087035599661489</v>
      </c>
      <c r="AC20" s="115">
        <v>351</v>
      </c>
      <c r="AD20" s="117">
        <v>27.285771845754294</v>
      </c>
    </row>
    <row r="21" spans="2:30" x14ac:dyDescent="0.25">
      <c r="B21" s="115">
        <v>326</v>
      </c>
      <c r="C21" s="116">
        <v>10189.893445635671</v>
      </c>
      <c r="E21" s="115">
        <v>360</v>
      </c>
      <c r="F21" s="117">
        <v>268.9246282602183</v>
      </c>
      <c r="H21" s="115">
        <v>181</v>
      </c>
      <c r="I21" s="117">
        <v>41.269570232454363</v>
      </c>
      <c r="K21" s="115">
        <v>250</v>
      </c>
      <c r="L21" s="117">
        <v>33.367866267680746</v>
      </c>
      <c r="N21" s="115">
        <v>439</v>
      </c>
      <c r="O21" s="117">
        <v>42.391133090617068</v>
      </c>
      <c r="Q21" s="115">
        <v>442</v>
      </c>
      <c r="R21" s="115">
        <v>11.721841819523222</v>
      </c>
      <c r="T21" s="115">
        <v>370.91999999999996</v>
      </c>
      <c r="U21" s="116">
        <v>6.915807701336778</v>
      </c>
      <c r="W21" s="115">
        <v>390</v>
      </c>
      <c r="X21" s="115">
        <v>12.817720469808242</v>
      </c>
      <c r="Z21" s="115">
        <v>271</v>
      </c>
      <c r="AA21" s="117">
        <v>0.25397922156113989</v>
      </c>
      <c r="AC21" s="115">
        <v>324</v>
      </c>
      <c r="AD21" s="117">
        <v>10.597805488759285</v>
      </c>
    </row>
    <row r="22" spans="2:30" x14ac:dyDescent="0.25">
      <c r="B22" s="115">
        <v>364</v>
      </c>
      <c r="C22" s="116">
        <v>1661.7740759954693</v>
      </c>
      <c r="E22" s="115">
        <v>393</v>
      </c>
      <c r="F22" s="117">
        <v>1328.4573610337022</v>
      </c>
      <c r="H22" s="115">
        <v>164</v>
      </c>
      <c r="I22" s="117">
        <v>10.591212188710376</v>
      </c>
      <c r="K22" s="115">
        <v>244</v>
      </c>
      <c r="L22" s="117">
        <v>77.644151910240581</v>
      </c>
      <c r="N22" s="115">
        <v>374</v>
      </c>
      <c r="O22" s="117">
        <v>15.831059687797719</v>
      </c>
      <c r="Q22" s="115">
        <v>425</v>
      </c>
      <c r="R22" s="115">
        <v>8.5604634522241163</v>
      </c>
      <c r="T22" s="115">
        <v>389.22</v>
      </c>
      <c r="U22" s="116">
        <v>8.3799936300928408</v>
      </c>
      <c r="W22" s="115">
        <v>423</v>
      </c>
      <c r="X22" s="115">
        <v>0.53106278869177548</v>
      </c>
      <c r="Z22" s="115">
        <v>197</v>
      </c>
      <c r="AA22" s="117">
        <v>4.6732546643970512</v>
      </c>
      <c r="AC22" s="115">
        <v>248</v>
      </c>
      <c r="AD22" s="117">
        <v>2.8898146700607703</v>
      </c>
    </row>
    <row r="23" spans="2:30" x14ac:dyDescent="0.25">
      <c r="B23" s="115">
        <v>221</v>
      </c>
      <c r="C23" s="116">
        <v>369.47807000473694</v>
      </c>
      <c r="E23" s="115">
        <v>298.00000000000006</v>
      </c>
      <c r="F23" s="117">
        <v>179.35824712579381</v>
      </c>
      <c r="H23" s="115">
        <v>11.407999999999999</v>
      </c>
      <c r="I23" s="117">
        <v>8.4212142766683096E-2</v>
      </c>
      <c r="K23" s="115">
        <v>24</v>
      </c>
      <c r="L23" s="117">
        <v>1.7479551125825536</v>
      </c>
      <c r="N23" s="115">
        <v>164</v>
      </c>
      <c r="O23" s="117">
        <v>1.074182094509827</v>
      </c>
      <c r="Q23" s="115">
        <v>242</v>
      </c>
      <c r="R23" s="115">
        <v>140.62664592817197</v>
      </c>
      <c r="T23" s="115">
        <v>324.23</v>
      </c>
      <c r="U23" s="116">
        <v>2.7492620225912838</v>
      </c>
      <c r="W23" s="115">
        <v>382</v>
      </c>
      <c r="X23" s="115">
        <v>10.750930482218209</v>
      </c>
      <c r="Z23" s="115">
        <v>44.038000000000004</v>
      </c>
      <c r="AA23" s="117">
        <v>7.3422396133661421</v>
      </c>
      <c r="AC23" s="115">
        <v>116</v>
      </c>
      <c r="AD23" s="117">
        <v>113.53589289108065</v>
      </c>
    </row>
    <row r="24" spans="2:30" x14ac:dyDescent="0.25">
      <c r="B24" s="115">
        <v>33.35</v>
      </c>
      <c r="C24" s="116">
        <v>10.372578359188051</v>
      </c>
      <c r="E24" s="115">
        <v>111</v>
      </c>
      <c r="F24" s="117">
        <v>542.04529189602442</v>
      </c>
      <c r="H24" s="115">
        <v>56.207000000000001</v>
      </c>
      <c r="I24" s="117">
        <v>44.051395345404451</v>
      </c>
      <c r="K24" s="115">
        <v>161</v>
      </c>
      <c r="L24" s="117">
        <v>9.6600715833586435</v>
      </c>
      <c r="N24" s="115">
        <v>250.33999999999997</v>
      </c>
      <c r="O24" s="117">
        <v>335.1445589213144</v>
      </c>
      <c r="Q24" s="115">
        <v>305</v>
      </c>
      <c r="R24" s="115">
        <v>42.169443335828674</v>
      </c>
      <c r="T24" s="115">
        <v>131.63</v>
      </c>
      <c r="U24" s="116">
        <v>40.446282188266508</v>
      </c>
      <c r="W24" s="115">
        <v>180</v>
      </c>
      <c r="X24" s="115">
        <v>13.227988537796605</v>
      </c>
      <c r="Z24" s="115">
        <v>335.46</v>
      </c>
      <c r="AA24" s="117">
        <v>3.4498321469760458</v>
      </c>
      <c r="AC24" s="115">
        <v>368</v>
      </c>
      <c r="AD24" s="117">
        <v>6.1684568370849489</v>
      </c>
    </row>
    <row r="25" spans="2:30" x14ac:dyDescent="0.25">
      <c r="B25" s="115">
        <v>44.038000000000004</v>
      </c>
      <c r="C25" s="116">
        <v>11.455678599264214</v>
      </c>
      <c r="E25" s="115">
        <v>138</v>
      </c>
      <c r="F25" s="117">
        <v>240.1948923244513</v>
      </c>
      <c r="H25" s="115">
        <v>398.8</v>
      </c>
      <c r="I25" s="117">
        <v>16.996413718960774</v>
      </c>
      <c r="K25" s="115">
        <v>401</v>
      </c>
      <c r="L25" s="117">
        <v>35.745012405295405</v>
      </c>
      <c r="N25" s="115">
        <v>358.75</v>
      </c>
      <c r="O25" s="117">
        <v>32.241618833734762</v>
      </c>
      <c r="Q25" s="115">
        <v>371</v>
      </c>
      <c r="R25" s="115">
        <v>67.842666617335794</v>
      </c>
      <c r="T25" s="115">
        <v>52.9</v>
      </c>
      <c r="U25" s="116">
        <v>11.010301394787062</v>
      </c>
      <c r="W25" s="115">
        <v>137</v>
      </c>
      <c r="X25" s="115">
        <v>31.753153930505619</v>
      </c>
      <c r="Z25" s="115">
        <v>251.76</v>
      </c>
      <c r="AA25" s="117">
        <v>124.99447248985142</v>
      </c>
      <c r="AC25" s="115">
        <v>303</v>
      </c>
      <c r="AD25" s="117">
        <v>143.74558391300855</v>
      </c>
    </row>
    <row r="26" spans="2:30" x14ac:dyDescent="0.25">
      <c r="B26" s="115">
        <v>69.685000000000002</v>
      </c>
      <c r="C26" s="116">
        <v>13.519298651945075</v>
      </c>
      <c r="E26" s="115">
        <v>186</v>
      </c>
      <c r="F26" s="117">
        <v>14.42312793486812</v>
      </c>
      <c r="H26" s="115">
        <v>421.32000000000005</v>
      </c>
      <c r="I26" s="117">
        <v>283.34440441619171</v>
      </c>
      <c r="K26" s="115">
        <v>432</v>
      </c>
      <c r="L26" s="117">
        <v>31.602766995687574</v>
      </c>
      <c r="N26" s="115">
        <v>430.64000000000004</v>
      </c>
      <c r="O26" s="117">
        <v>3.268984603169415</v>
      </c>
      <c r="Q26" s="115">
        <v>422</v>
      </c>
      <c r="R26" s="115">
        <v>5.1144584300912191E-2</v>
      </c>
      <c r="T26" s="115">
        <v>206</v>
      </c>
      <c r="U26" s="116">
        <v>6.6888924859257122</v>
      </c>
      <c r="W26" s="115">
        <v>327</v>
      </c>
      <c r="X26" s="115">
        <v>42.526728911165655</v>
      </c>
      <c r="Z26" s="115">
        <v>227.03</v>
      </c>
      <c r="AA26" s="117">
        <v>50.713951052880525</v>
      </c>
      <c r="AC26" s="115">
        <v>280</v>
      </c>
      <c r="AD26" s="117">
        <v>182.45504223348556</v>
      </c>
    </row>
    <row r="27" spans="2:30" x14ac:dyDescent="0.25">
      <c r="B27" s="115">
        <v>151.32</v>
      </c>
      <c r="C27" s="116">
        <v>154.92343236654162</v>
      </c>
      <c r="E27" s="115">
        <v>286</v>
      </c>
      <c r="F27" s="117">
        <v>25.433853512436006</v>
      </c>
      <c r="H27" s="115">
        <v>335.46</v>
      </c>
      <c r="I27" s="117">
        <v>8.4587800315272439</v>
      </c>
      <c r="K27" s="115">
        <v>388</v>
      </c>
      <c r="L27" s="117">
        <v>4.186787889168909</v>
      </c>
      <c r="N27" s="115">
        <v>29.93</v>
      </c>
      <c r="O27" s="117">
        <v>28.085860079659561</v>
      </c>
      <c r="Q27" s="115">
        <v>69</v>
      </c>
      <c r="R27" s="115">
        <v>124.12434992440041</v>
      </c>
      <c r="T27" s="115">
        <v>423</v>
      </c>
      <c r="U27" s="116">
        <v>68.009258809677831</v>
      </c>
      <c r="W27" s="115">
        <v>426.00000000000006</v>
      </c>
      <c r="X27" s="115">
        <v>29.354644359291751</v>
      </c>
      <c r="Z27" s="115">
        <v>489.15</v>
      </c>
      <c r="AA27" s="117">
        <v>28.329056891195627</v>
      </c>
      <c r="AC27" s="115">
        <v>457</v>
      </c>
      <c r="AD27" s="117">
        <v>21.820579906678681</v>
      </c>
    </row>
    <row r="28" spans="2:30" x14ac:dyDescent="0.25">
      <c r="B28" s="115">
        <v>205.06</v>
      </c>
      <c r="C28" s="116">
        <v>17.533992460985722</v>
      </c>
      <c r="E28" s="115">
        <v>308</v>
      </c>
      <c r="F28" s="117">
        <v>79.552540290602508</v>
      </c>
      <c r="H28" s="115">
        <v>302.77999999999997</v>
      </c>
      <c r="I28" s="117">
        <v>7.237192120053388</v>
      </c>
      <c r="K28" s="115">
        <v>373.00000000000006</v>
      </c>
      <c r="L28" s="117">
        <v>24.392287877756907</v>
      </c>
      <c r="N28" s="115">
        <v>73.988</v>
      </c>
      <c r="O28" s="117">
        <v>11.86139570029108</v>
      </c>
      <c r="Q28" s="115">
        <v>150</v>
      </c>
      <c r="R28" s="115">
        <v>19.85768311443826</v>
      </c>
      <c r="T28" s="115">
        <v>354</v>
      </c>
      <c r="U28" s="116">
        <v>79.896277638170972</v>
      </c>
      <c r="W28" s="115">
        <v>405</v>
      </c>
      <c r="X28" s="115">
        <v>0.6118358955874259</v>
      </c>
      <c r="Z28" s="115">
        <v>516.58000000000004</v>
      </c>
      <c r="AA28" s="117">
        <v>4.9407442443119412E-2</v>
      </c>
      <c r="AC28" s="115">
        <v>479</v>
      </c>
      <c r="AD28" s="117">
        <v>7.1039915144387651</v>
      </c>
    </row>
    <row r="29" spans="2:30" x14ac:dyDescent="0.25">
      <c r="B29" s="115">
        <v>288.66000000000003</v>
      </c>
      <c r="C29" s="116">
        <v>1706.02485833535</v>
      </c>
      <c r="E29" s="115">
        <v>322</v>
      </c>
      <c r="F29" s="117">
        <v>389.97563494474468</v>
      </c>
      <c r="H29" s="115">
        <v>235.31</v>
      </c>
      <c r="I29" s="117">
        <v>9.5032249720572768</v>
      </c>
      <c r="K29" s="115">
        <v>305</v>
      </c>
      <c r="L29" s="117">
        <v>3.6830670639646779</v>
      </c>
      <c r="N29" s="115">
        <v>457.08</v>
      </c>
      <c r="O29" s="117">
        <v>166.55869968676316</v>
      </c>
      <c r="Q29" s="115">
        <v>455</v>
      </c>
      <c r="R29" s="115">
        <v>114.31285561831697</v>
      </c>
      <c r="T29" s="115">
        <v>209</v>
      </c>
      <c r="U29" s="116">
        <v>32.425576111254607</v>
      </c>
      <c r="W29" s="115">
        <v>275</v>
      </c>
      <c r="X29" s="115">
        <v>37.701060322746585</v>
      </c>
      <c r="Z29" s="115">
        <v>286.16000000000003</v>
      </c>
      <c r="AA29" s="117">
        <v>46.911172490273977</v>
      </c>
      <c r="AC29" s="115">
        <v>338</v>
      </c>
      <c r="AD29" s="117">
        <v>51.283359755700523</v>
      </c>
    </row>
    <row r="30" spans="2:30" x14ac:dyDescent="0.25">
      <c r="B30" s="115">
        <v>203.49</v>
      </c>
      <c r="C30" s="116">
        <v>147.02780023377363</v>
      </c>
      <c r="E30" s="115">
        <v>278</v>
      </c>
      <c r="F30" s="117">
        <v>50.721689071278341</v>
      </c>
      <c r="H30" s="115">
        <v>383.97999999999996</v>
      </c>
      <c r="I30" s="117">
        <v>1620.551137123736</v>
      </c>
      <c r="K30" s="115">
        <v>407</v>
      </c>
      <c r="L30" s="117">
        <v>170.96826051196263</v>
      </c>
      <c r="N30" s="115">
        <v>489.15</v>
      </c>
      <c r="O30" s="117">
        <v>55.614022639491012</v>
      </c>
      <c r="Q30" s="115">
        <v>475</v>
      </c>
      <c r="R30" s="115">
        <v>16.82327357356316</v>
      </c>
      <c r="T30" s="115">
        <v>23.972000000000005</v>
      </c>
      <c r="U30" s="116">
        <v>2.69264434415707</v>
      </c>
      <c r="W30" s="115">
        <v>67</v>
      </c>
      <c r="X30" s="115">
        <v>23.055106547194107</v>
      </c>
      <c r="Z30" s="115">
        <v>252.23</v>
      </c>
      <c r="AA30" s="117">
        <v>0.86299419734253136</v>
      </c>
      <c r="AC30" s="115">
        <v>306</v>
      </c>
      <c r="AD30" s="117">
        <v>10.861487856704613</v>
      </c>
    </row>
    <row r="31" spans="2:30" x14ac:dyDescent="0.25">
      <c r="B31" s="115">
        <v>53.733999999999995</v>
      </c>
      <c r="C31" s="116">
        <v>44.136219263073464</v>
      </c>
      <c r="E31" s="115">
        <v>121</v>
      </c>
      <c r="F31" s="117">
        <v>189.56803554807661</v>
      </c>
      <c r="H31" s="115">
        <v>418.54999999999995</v>
      </c>
      <c r="I31" s="117">
        <v>21.181852371484798</v>
      </c>
      <c r="K31" s="115">
        <v>430</v>
      </c>
      <c r="L31" s="117">
        <v>41.618496265895338</v>
      </c>
      <c r="N31" s="115">
        <v>516.58000000000004</v>
      </c>
      <c r="O31" s="117">
        <v>7.8638122060279523</v>
      </c>
      <c r="Q31" s="115">
        <v>497</v>
      </c>
      <c r="R31" s="115">
        <v>14.059359523326004</v>
      </c>
      <c r="T31" s="115">
        <v>33.35</v>
      </c>
      <c r="U31" s="116">
        <v>7.3838194847586761E-2</v>
      </c>
      <c r="W31" s="115">
        <v>101</v>
      </c>
      <c r="X31" s="115">
        <v>19.589959017346924</v>
      </c>
      <c r="Z31" s="115">
        <v>205.78</v>
      </c>
      <c r="AA31" s="117">
        <v>46.283897722144644</v>
      </c>
      <c r="AC31" s="115">
        <v>259</v>
      </c>
      <c r="AD31" s="117">
        <v>245.96126735939228</v>
      </c>
    </row>
    <row r="32" spans="2:30" x14ac:dyDescent="0.25">
      <c r="B32" s="115">
        <v>340.61</v>
      </c>
      <c r="C32" s="116">
        <v>7728.9898766421557</v>
      </c>
      <c r="E32" s="115">
        <v>386</v>
      </c>
      <c r="F32" s="117">
        <v>2571.4468238807217</v>
      </c>
      <c r="H32" s="115">
        <v>252.23000000000002</v>
      </c>
      <c r="I32" s="117">
        <v>7.1938974038606709E-4</v>
      </c>
      <c r="K32" s="115">
        <v>326</v>
      </c>
      <c r="L32" s="117">
        <v>9.7818431779662358</v>
      </c>
      <c r="N32" s="115">
        <v>381.32</v>
      </c>
      <c r="O32" s="117">
        <v>6.1877730214668736</v>
      </c>
      <c r="Q32" s="115">
        <v>430</v>
      </c>
      <c r="R32" s="115">
        <v>0.86922043872451327</v>
      </c>
      <c r="T32" s="115">
        <v>250.33999999999997</v>
      </c>
      <c r="U32" s="116">
        <v>531.92390683721158</v>
      </c>
      <c r="W32" s="115">
        <v>299</v>
      </c>
      <c r="X32" s="115">
        <v>62.205535991733328</v>
      </c>
      <c r="Z32" s="115">
        <v>31.929999999999996</v>
      </c>
      <c r="AA32" s="117">
        <v>0.20783226489448545</v>
      </c>
      <c r="AC32" s="115">
        <v>94</v>
      </c>
      <c r="AD32" s="117">
        <v>3.4162173049168105</v>
      </c>
    </row>
    <row r="33" spans="2:30" x14ac:dyDescent="0.25">
      <c r="B33" s="115">
        <v>286.16000000000003</v>
      </c>
      <c r="C33" s="116">
        <v>962.29434608267036</v>
      </c>
      <c r="E33" s="115">
        <v>360</v>
      </c>
      <c r="F33" s="117">
        <v>507.47561867185493</v>
      </c>
      <c r="H33" s="115">
        <v>224.72</v>
      </c>
      <c r="I33" s="117">
        <v>33.110037276946088</v>
      </c>
      <c r="K33" s="115">
        <v>297</v>
      </c>
      <c r="L33" s="117">
        <v>0.79796441650129923</v>
      </c>
      <c r="N33" s="115">
        <v>205.78</v>
      </c>
      <c r="O33" s="117">
        <v>108.39219256769532</v>
      </c>
      <c r="Q33" s="115">
        <v>277</v>
      </c>
      <c r="R33" s="115">
        <v>376.92783834686799</v>
      </c>
      <c r="T33" s="115">
        <v>358.75</v>
      </c>
      <c r="U33" s="116">
        <v>6.7390223830044986</v>
      </c>
      <c r="W33" s="115">
        <v>365</v>
      </c>
      <c r="X33" s="115">
        <v>54.8593452617352</v>
      </c>
      <c r="Z33" s="115">
        <v>191.2</v>
      </c>
      <c r="AA33" s="117">
        <v>169.90146653152289</v>
      </c>
      <c r="AC33" s="115">
        <v>234</v>
      </c>
      <c r="AD33" s="117">
        <v>430.82240418914017</v>
      </c>
    </row>
    <row r="34" spans="2:30" x14ac:dyDescent="0.25">
      <c r="B34" s="115">
        <v>203</v>
      </c>
      <c r="C34" s="116">
        <v>5.1113094121983869</v>
      </c>
      <c r="E34" s="115">
        <v>277</v>
      </c>
      <c r="F34" s="117">
        <v>1.366603544656011</v>
      </c>
      <c r="H34" s="115">
        <v>7.33</v>
      </c>
      <c r="I34" s="117">
        <v>0.29898918508309558</v>
      </c>
      <c r="K34" s="115">
        <v>24</v>
      </c>
      <c r="L34" s="117">
        <v>10.137395528537303</v>
      </c>
      <c r="N34" s="115">
        <v>191.2</v>
      </c>
      <c r="O34" s="117">
        <v>572.60185618035609</v>
      </c>
      <c r="Q34" s="115">
        <v>252</v>
      </c>
      <c r="R34" s="115">
        <v>293.4435436006143</v>
      </c>
      <c r="T34" s="115">
        <v>251.76</v>
      </c>
      <c r="U34" s="116">
        <v>100.02248209554358</v>
      </c>
      <c r="W34" s="115">
        <v>315</v>
      </c>
      <c r="X34" s="115">
        <v>226.58993388799618</v>
      </c>
      <c r="Z34" s="115">
        <v>119</v>
      </c>
      <c r="AA34" s="117">
        <v>1.9509746156571865E-3</v>
      </c>
      <c r="AC34" s="115">
        <v>178</v>
      </c>
      <c r="AD34" s="117">
        <v>793.07895282596655</v>
      </c>
    </row>
    <row r="35" spans="2:30" x14ac:dyDescent="0.25">
      <c r="B35" s="115">
        <v>4.0999999999999996</v>
      </c>
      <c r="C35" s="116">
        <v>11.784122167091498</v>
      </c>
      <c r="E35" s="115">
        <v>18</v>
      </c>
      <c r="F35" s="117">
        <v>13.509088792905306</v>
      </c>
      <c r="H35" s="115">
        <v>31.930000000000003</v>
      </c>
      <c r="I35" s="117">
        <v>15.534498770429048</v>
      </c>
      <c r="K35" s="115">
        <v>114</v>
      </c>
      <c r="L35" s="117">
        <v>9.6682290181271906</v>
      </c>
      <c r="N35" s="115">
        <v>144.9</v>
      </c>
      <c r="O35" s="117">
        <v>293.19258813508071</v>
      </c>
      <c r="Q35" s="115">
        <v>167</v>
      </c>
      <c r="R35" s="115">
        <v>0.17996120417211978</v>
      </c>
      <c r="T35" s="115">
        <v>227.03</v>
      </c>
      <c r="U35" s="116">
        <v>46.071384260955455</v>
      </c>
      <c r="W35" s="115">
        <v>292</v>
      </c>
      <c r="X35" s="115">
        <v>151.7527003524815</v>
      </c>
      <c r="Z35" s="115">
        <v>46.169999999999995</v>
      </c>
      <c r="AA35" s="117">
        <v>122.91895284383946</v>
      </c>
      <c r="AC35" s="115">
        <v>112</v>
      </c>
      <c r="AD35" s="117">
        <v>272.98824306110765</v>
      </c>
    </row>
    <row r="36" spans="2:30" x14ac:dyDescent="0.25">
      <c r="B36" s="115">
        <v>4.74</v>
      </c>
      <c r="C36" s="116">
        <v>12.308840502481814</v>
      </c>
      <c r="E36" s="115">
        <v>19.999999999999996</v>
      </c>
      <c r="F36" s="117">
        <v>8.3693466144093733</v>
      </c>
      <c r="H36" s="115">
        <v>47.36</v>
      </c>
      <c r="I36" s="117">
        <v>31.179342215590701</v>
      </c>
      <c r="K36" s="115">
        <v>145</v>
      </c>
      <c r="L36" s="117">
        <v>29.873203928275515</v>
      </c>
      <c r="N36" s="115">
        <v>9.11</v>
      </c>
      <c r="O36" s="117">
        <v>8.3514573575198572</v>
      </c>
      <c r="Q36" s="115">
        <v>31</v>
      </c>
      <c r="R36" s="115">
        <v>34.328375502941554</v>
      </c>
      <c r="T36" s="115">
        <v>216.56</v>
      </c>
      <c r="U36" s="116">
        <v>2.8093424896583654</v>
      </c>
      <c r="W36" s="115">
        <v>281</v>
      </c>
      <c r="X36" s="115">
        <v>40.588657956134718</v>
      </c>
      <c r="Z36" s="115">
        <v>375.2</v>
      </c>
      <c r="AA36" s="117">
        <v>549.73903008977084</v>
      </c>
      <c r="AC36" s="115">
        <v>390</v>
      </c>
      <c r="AD36" s="117">
        <v>335.62294040649738</v>
      </c>
    </row>
    <row r="37" spans="2:30" x14ac:dyDescent="0.25">
      <c r="B37" s="115">
        <v>126.40000000000002</v>
      </c>
      <c r="C37" s="116">
        <v>10.341785330815304</v>
      </c>
      <c r="E37" s="115">
        <v>249</v>
      </c>
      <c r="F37" s="117">
        <v>51.123212736247424</v>
      </c>
      <c r="H37" s="115">
        <v>126.40000000000002</v>
      </c>
      <c r="I37" s="117">
        <v>3.9305159741014304</v>
      </c>
      <c r="K37" s="115">
        <v>247</v>
      </c>
      <c r="L37" s="117">
        <v>102.48578835208551</v>
      </c>
      <c r="N37" s="115">
        <v>448.6</v>
      </c>
      <c r="O37" s="117">
        <v>626.73967475258621</v>
      </c>
      <c r="Q37" s="115">
        <v>428</v>
      </c>
      <c r="R37" s="115">
        <v>242.70156738934963</v>
      </c>
      <c r="T37" s="115">
        <v>203.49</v>
      </c>
      <c r="U37" s="116">
        <v>2.5690980157636583</v>
      </c>
      <c r="W37" s="115">
        <v>268</v>
      </c>
      <c r="X37" s="115">
        <v>9.4339793052416177</v>
      </c>
      <c r="Z37" s="115">
        <v>41.23</v>
      </c>
      <c r="AA37" s="117">
        <v>8.1522119332633132</v>
      </c>
      <c r="AC37" s="115">
        <v>101</v>
      </c>
      <c r="AD37" s="117">
        <v>11.770932241076441</v>
      </c>
    </row>
    <row r="38" spans="2:30" x14ac:dyDescent="0.25">
      <c r="B38" s="115">
        <v>201.3</v>
      </c>
      <c r="C38" s="116">
        <v>3.5949343065906629</v>
      </c>
      <c r="E38" s="115">
        <v>281</v>
      </c>
      <c r="F38" s="117">
        <v>967.58863307434785</v>
      </c>
      <c r="H38" s="115">
        <v>177</v>
      </c>
      <c r="I38" s="117">
        <v>67.878199004439409</v>
      </c>
      <c r="K38" s="115">
        <v>296</v>
      </c>
      <c r="L38" s="117">
        <v>174.70330898463192</v>
      </c>
      <c r="N38" s="115">
        <v>323.10000000000002</v>
      </c>
      <c r="O38" s="117">
        <v>250.34790640241346</v>
      </c>
      <c r="Q38" s="115">
        <v>377</v>
      </c>
      <c r="R38" s="115">
        <v>10.317099994586444</v>
      </c>
      <c r="T38" s="115">
        <v>39.557000000000002</v>
      </c>
      <c r="U38" s="116">
        <v>1.4183288059963655</v>
      </c>
      <c r="W38" s="115">
        <v>84.999999999999986</v>
      </c>
      <c r="X38" s="115">
        <v>17.41001556998242</v>
      </c>
      <c r="Z38" s="115">
        <v>173.17</v>
      </c>
      <c r="AA38" s="117">
        <v>2.083026418334474</v>
      </c>
      <c r="AC38" s="115">
        <v>256</v>
      </c>
      <c r="AD38" s="117">
        <v>9.6735857296326877</v>
      </c>
    </row>
    <row r="39" spans="2:30" x14ac:dyDescent="0.25">
      <c r="B39" s="115">
        <v>229.3</v>
      </c>
      <c r="C39" s="116">
        <v>24.625819465143579</v>
      </c>
      <c r="E39" s="115">
        <v>266</v>
      </c>
      <c r="F39" s="117">
        <v>129.51480520083527</v>
      </c>
      <c r="H39" s="115">
        <v>191.2</v>
      </c>
      <c r="I39" s="117">
        <v>1036.4318155840911</v>
      </c>
      <c r="K39" s="115">
        <v>254</v>
      </c>
      <c r="L39" s="117">
        <v>196.81576976436625</v>
      </c>
      <c r="N39" s="115">
        <v>136.13499999999999</v>
      </c>
      <c r="O39" s="117">
        <v>8.5482310379350412</v>
      </c>
      <c r="Q39" s="115">
        <v>245</v>
      </c>
      <c r="R39" s="115">
        <v>5.2491434000929482</v>
      </c>
      <c r="T39" s="115">
        <v>457.08</v>
      </c>
      <c r="U39" s="116">
        <v>67.591177997562468</v>
      </c>
      <c r="W39" s="115">
        <v>449</v>
      </c>
      <c r="X39" s="115">
        <v>166.36574030905606</v>
      </c>
      <c r="Z39" s="115">
        <v>586.82999999999993</v>
      </c>
      <c r="AA39" s="117">
        <v>59.222165925378967</v>
      </c>
      <c r="AC39" s="115">
        <v>460</v>
      </c>
      <c r="AD39" s="117">
        <v>7.1963718067662912</v>
      </c>
    </row>
    <row r="40" spans="2:30" x14ac:dyDescent="0.25">
      <c r="B40" s="115">
        <v>122.10000000000001</v>
      </c>
      <c r="C40" s="116">
        <v>118.98814757373187</v>
      </c>
      <c r="E40" s="115">
        <v>174</v>
      </c>
      <c r="F40" s="117">
        <v>249.9542183708212</v>
      </c>
      <c r="H40" s="115">
        <v>229.2</v>
      </c>
      <c r="I40" s="117">
        <v>523.77760431164677</v>
      </c>
      <c r="K40" s="115">
        <v>259</v>
      </c>
      <c r="L40" s="117">
        <v>3.8124797732232261</v>
      </c>
      <c r="N40" s="115">
        <v>453.27</v>
      </c>
      <c r="O40" s="117">
        <v>23.133585797727431</v>
      </c>
      <c r="Q40" s="115">
        <v>412</v>
      </c>
      <c r="R40" s="115">
        <v>4.0175769257863619E-2</v>
      </c>
      <c r="T40" s="115">
        <v>409.86</v>
      </c>
      <c r="U40" s="116">
        <v>8.7605083958454948</v>
      </c>
      <c r="W40" s="115">
        <v>444</v>
      </c>
      <c r="X40" s="115">
        <v>30.439645262821909</v>
      </c>
      <c r="Z40" s="115">
        <v>287.53000000000003</v>
      </c>
      <c r="AA40" s="117">
        <v>3.0490767486371903E-2</v>
      </c>
      <c r="AC40" s="115">
        <v>341</v>
      </c>
      <c r="AD40" s="117">
        <v>3.5653608342557588</v>
      </c>
    </row>
    <row r="41" spans="2:30" x14ac:dyDescent="0.25">
      <c r="B41" s="115">
        <v>113.9</v>
      </c>
      <c r="C41" s="116">
        <v>2.0975402539795978</v>
      </c>
      <c r="E41" s="115">
        <v>157</v>
      </c>
      <c r="F41" s="117">
        <v>22.678258845593351</v>
      </c>
      <c r="H41" s="115">
        <v>152.6</v>
      </c>
      <c r="I41" s="117">
        <v>180.24317003829555</v>
      </c>
      <c r="K41" s="115">
        <v>179</v>
      </c>
      <c r="L41" s="117">
        <v>67.693136071338273</v>
      </c>
      <c r="N41" s="115">
        <v>254.08</v>
      </c>
      <c r="O41" s="117">
        <v>10.965087159803515</v>
      </c>
      <c r="Q41" s="115">
        <v>338</v>
      </c>
      <c r="R41" s="115">
        <v>23.999228037941947</v>
      </c>
      <c r="T41" s="115">
        <v>92.92</v>
      </c>
      <c r="U41" s="116">
        <v>96.097261589046212</v>
      </c>
      <c r="W41" s="115">
        <v>202</v>
      </c>
      <c r="X41" s="115">
        <v>222.71885923051087</v>
      </c>
      <c r="Z41" s="115">
        <v>190</v>
      </c>
      <c r="AA41" s="117">
        <v>19.729780068186006</v>
      </c>
      <c r="AC41" s="115">
        <v>268</v>
      </c>
      <c r="AD41" s="117">
        <v>19.217955885243853</v>
      </c>
    </row>
    <row r="42" spans="2:30" x14ac:dyDescent="0.25">
      <c r="B42" s="115">
        <v>9.11</v>
      </c>
      <c r="C42" s="116">
        <v>9.9912862927927115</v>
      </c>
      <c r="E42" s="115">
        <v>35</v>
      </c>
      <c r="F42" s="117">
        <v>8.3981099791295915</v>
      </c>
      <c r="H42" s="115">
        <v>119</v>
      </c>
      <c r="I42" s="117">
        <v>152.80932693877739</v>
      </c>
      <c r="K42" s="115">
        <v>198</v>
      </c>
      <c r="L42" s="117">
        <v>565.09253804375578</v>
      </c>
      <c r="N42" s="115">
        <v>196.97</v>
      </c>
      <c r="O42" s="117">
        <v>33.222247475542439</v>
      </c>
      <c r="Q42" s="115">
        <v>292</v>
      </c>
      <c r="R42" s="115">
        <v>74.989557273613798</v>
      </c>
      <c r="T42" s="115">
        <v>113.9</v>
      </c>
      <c r="U42" s="116">
        <v>62.73101820397445</v>
      </c>
      <c r="W42" s="115">
        <v>147</v>
      </c>
      <c r="X42" s="115">
        <v>571.96663405275171</v>
      </c>
      <c r="Z42" s="115">
        <v>302.7</v>
      </c>
      <c r="AA42" s="117">
        <v>289.07588901932888</v>
      </c>
      <c r="AC42" s="115">
        <v>132</v>
      </c>
      <c r="AD42" s="117">
        <v>78.526142266824237</v>
      </c>
    </row>
    <row r="43" spans="2:30" x14ac:dyDescent="0.25">
      <c r="B43" s="115">
        <v>83.66</v>
      </c>
      <c r="C43" s="116">
        <v>728.49964631378441</v>
      </c>
      <c r="E43" s="115">
        <v>188</v>
      </c>
      <c r="F43" s="117">
        <v>1596.5562371250458</v>
      </c>
      <c r="H43" s="115">
        <v>83.66</v>
      </c>
      <c r="I43" s="117">
        <v>1.6033782364652203</v>
      </c>
      <c r="K43" s="115">
        <v>186</v>
      </c>
      <c r="L43" s="117">
        <v>5.9268931048868705</v>
      </c>
      <c r="N43" s="115">
        <v>159.26</v>
      </c>
      <c r="O43" s="117">
        <v>1026.7264998420105</v>
      </c>
      <c r="Q43" s="115">
        <v>94</v>
      </c>
      <c r="R43" s="115">
        <v>142.6334991483933</v>
      </c>
      <c r="T43" s="115">
        <v>200.6</v>
      </c>
      <c r="U43" s="116">
        <v>61.569627146082155</v>
      </c>
      <c r="W43" s="115">
        <v>297</v>
      </c>
      <c r="X43" s="115">
        <v>663.12798860937971</v>
      </c>
      <c r="Z43" s="115">
        <v>232.5</v>
      </c>
      <c r="AA43" s="117">
        <v>41.814643988781086</v>
      </c>
      <c r="AC43" s="115">
        <v>277</v>
      </c>
      <c r="AD43" s="117">
        <v>381.6815284934865</v>
      </c>
    </row>
    <row r="44" spans="2:30" x14ac:dyDescent="0.25">
      <c r="B44" s="115">
        <v>200.6</v>
      </c>
      <c r="C44" s="116">
        <v>2415.5387445301476</v>
      </c>
      <c r="E44" s="115">
        <v>307</v>
      </c>
      <c r="F44" s="117">
        <v>2790.1325642376273</v>
      </c>
      <c r="H44" s="115">
        <v>83.08</v>
      </c>
      <c r="I44" s="117">
        <v>714.82921961500085</v>
      </c>
      <c r="K44" s="115">
        <v>99</v>
      </c>
      <c r="L44" s="117">
        <v>115.02898841257931</v>
      </c>
      <c r="N44" s="115">
        <v>390.4</v>
      </c>
      <c r="O44" s="117">
        <v>2590.5432344938972</v>
      </c>
      <c r="Q44" s="115">
        <v>96.000000000000014</v>
      </c>
      <c r="R44" s="115">
        <v>0.88218451267500675</v>
      </c>
      <c r="T44" s="115">
        <v>448.6</v>
      </c>
      <c r="U44" s="116">
        <v>365.83011186592898</v>
      </c>
      <c r="W44" s="115">
        <v>422</v>
      </c>
      <c r="X44" s="115">
        <v>286.36548855804358</v>
      </c>
      <c r="Z44" s="115">
        <v>27.999999999999996</v>
      </c>
      <c r="AA44" s="117">
        <v>3.1765403777609755</v>
      </c>
      <c r="AC44" s="115">
        <v>88</v>
      </c>
      <c r="AD44" s="117">
        <v>56.522707273703304</v>
      </c>
    </row>
    <row r="45" spans="2:30" x14ac:dyDescent="0.25">
      <c r="B45" s="115">
        <v>324.8</v>
      </c>
      <c r="C45" s="116">
        <v>3957.3998214091562</v>
      </c>
      <c r="E45" s="115">
        <v>354</v>
      </c>
      <c r="F45" s="117">
        <v>626.98003371704704</v>
      </c>
      <c r="H45" s="115">
        <v>41.23</v>
      </c>
      <c r="I45" s="117">
        <v>19.282867325440623</v>
      </c>
      <c r="K45" s="115">
        <v>121</v>
      </c>
      <c r="L45" s="117">
        <v>13.742853889864017</v>
      </c>
      <c r="N45" s="115">
        <v>496.5</v>
      </c>
      <c r="O45" s="117">
        <v>1991.5689378663919</v>
      </c>
      <c r="Q45" s="115">
        <v>98</v>
      </c>
      <c r="R45" s="115">
        <v>42.587721950152378</v>
      </c>
      <c r="T45" s="115">
        <v>498.5</v>
      </c>
      <c r="U45" s="116">
        <v>2.3139080930548763</v>
      </c>
      <c r="W45" s="115">
        <v>453</v>
      </c>
      <c r="X45" s="115">
        <v>53.194571174182933</v>
      </c>
      <c r="Z45" s="115">
        <v>74.2</v>
      </c>
      <c r="AA45" s="117">
        <v>9.1971891871821452</v>
      </c>
      <c r="AC45" s="115">
        <v>181</v>
      </c>
      <c r="AD45" s="117">
        <v>36.576214186554481</v>
      </c>
    </row>
    <row r="46" spans="2:30" x14ac:dyDescent="0.25">
      <c r="B46" s="115">
        <v>323.10000000000002</v>
      </c>
      <c r="C46" s="116">
        <v>2159.7359640275808</v>
      </c>
      <c r="E46" s="115">
        <v>381</v>
      </c>
      <c r="F46" s="117">
        <v>724.57573334232825</v>
      </c>
      <c r="H46" s="115">
        <v>81.716000000000008</v>
      </c>
      <c r="I46" s="117">
        <v>0.97470622064522738</v>
      </c>
      <c r="K46" s="115">
        <v>184</v>
      </c>
      <c r="L46" s="117">
        <v>25.969680937747011</v>
      </c>
      <c r="N46" s="115">
        <v>40.600000000000009</v>
      </c>
      <c r="O46" s="117">
        <v>3.030974496327314</v>
      </c>
      <c r="Q46" s="115">
        <v>139</v>
      </c>
      <c r="R46" s="115">
        <v>31.722908556901366</v>
      </c>
      <c r="T46" s="115">
        <v>173.17</v>
      </c>
      <c r="U46" s="116">
        <v>5.6211172969330994E-2</v>
      </c>
      <c r="W46" s="115">
        <v>268</v>
      </c>
      <c r="X46" s="115">
        <v>3.3855297396527622</v>
      </c>
      <c r="Z46" s="115">
        <v>125</v>
      </c>
      <c r="AA46" s="117">
        <v>28.203433664008703</v>
      </c>
      <c r="AC46" s="115">
        <v>231</v>
      </c>
      <c r="AD46" s="117">
        <v>5.4416717858387909</v>
      </c>
    </row>
    <row r="47" spans="2:30" x14ac:dyDescent="0.25">
      <c r="B47" s="115">
        <v>111.94</v>
      </c>
      <c r="C47" s="116">
        <v>2044.5363643666212</v>
      </c>
      <c r="E47" s="115">
        <v>155</v>
      </c>
      <c r="F47" s="117">
        <v>4542.9700908223522</v>
      </c>
      <c r="H47" s="115">
        <v>568.24</v>
      </c>
      <c r="I47" s="117">
        <v>14.976772271343943</v>
      </c>
      <c r="K47" s="115">
        <v>471</v>
      </c>
      <c r="L47" s="117">
        <v>8.8040900012522932E-2</v>
      </c>
      <c r="N47" s="115">
        <v>230</v>
      </c>
      <c r="O47" s="117">
        <v>240.94079246769869</v>
      </c>
      <c r="Q47" s="115">
        <v>319</v>
      </c>
      <c r="R47" s="115">
        <v>115.92944482663485</v>
      </c>
      <c r="T47" s="115">
        <v>497.58</v>
      </c>
      <c r="U47" s="116">
        <v>172.25300450639293</v>
      </c>
      <c r="W47" s="115">
        <v>429</v>
      </c>
      <c r="X47" s="115">
        <v>20.17033440804467</v>
      </c>
      <c r="Z47" s="115">
        <v>56.8</v>
      </c>
      <c r="AA47" s="117">
        <v>0.75465742039057981</v>
      </c>
      <c r="AC47" s="115">
        <v>102</v>
      </c>
      <c r="AD47" s="117">
        <v>8.9204641586861229</v>
      </c>
    </row>
    <row r="48" spans="2:30" x14ac:dyDescent="0.25">
      <c r="B48" s="115">
        <v>35.617000000000004</v>
      </c>
      <c r="C48" s="116">
        <v>1.8161946084212715</v>
      </c>
      <c r="E48" s="115">
        <v>113</v>
      </c>
      <c r="F48" s="117">
        <v>8.0968227194441311E-3</v>
      </c>
      <c r="H48" s="115">
        <v>503.43</v>
      </c>
      <c r="I48" s="117">
        <v>54.937783909424702</v>
      </c>
      <c r="K48" s="115">
        <v>461</v>
      </c>
      <c r="L48" s="117">
        <v>1.3018180271140172</v>
      </c>
      <c r="N48" s="115">
        <v>294</v>
      </c>
      <c r="O48" s="117">
        <v>15.847685247101634</v>
      </c>
      <c r="Q48" s="115">
        <v>365</v>
      </c>
      <c r="R48" s="115">
        <v>9.797181893222227</v>
      </c>
      <c r="T48" s="115">
        <v>372.55</v>
      </c>
      <c r="U48" s="116">
        <v>12.644221199204896</v>
      </c>
      <c r="W48" s="115">
        <v>399</v>
      </c>
      <c r="X48" s="115">
        <v>0.14074722428536296</v>
      </c>
      <c r="Z48" s="115">
        <v>82.725789999999989</v>
      </c>
      <c r="AA48" s="117">
        <v>0.35864184368225827</v>
      </c>
      <c r="AC48" s="115">
        <v>150</v>
      </c>
      <c r="AD48" s="117">
        <v>6.1991858448075581</v>
      </c>
    </row>
    <row r="49" spans="2:30" x14ac:dyDescent="0.25">
      <c r="B49" s="115">
        <v>173.17</v>
      </c>
      <c r="C49" s="116">
        <v>130.67384560017743</v>
      </c>
      <c r="E49" s="115">
        <v>278</v>
      </c>
      <c r="F49" s="117">
        <v>45.961014291934013</v>
      </c>
      <c r="H49" s="115">
        <v>43.18</v>
      </c>
      <c r="I49" s="117">
        <v>52.38742035142873</v>
      </c>
      <c r="K49" s="115">
        <v>88</v>
      </c>
      <c r="L49" s="117">
        <v>5.0012005522093859E-2</v>
      </c>
      <c r="N49" s="115">
        <v>227</v>
      </c>
      <c r="O49" s="117">
        <v>18.747914236123552</v>
      </c>
      <c r="Q49" s="115">
        <v>317</v>
      </c>
      <c r="R49" s="115">
        <v>6.4993028576531309</v>
      </c>
      <c r="T49" s="115">
        <v>26.750000000000004</v>
      </c>
      <c r="U49" s="116">
        <v>7.3463544538147714</v>
      </c>
      <c r="W49" s="115">
        <v>73</v>
      </c>
      <c r="X49" s="115">
        <v>6.1439020877774109</v>
      </c>
      <c r="Z49" s="115">
        <v>229.48616000000001</v>
      </c>
      <c r="AA49" s="117">
        <v>17.751899822161295</v>
      </c>
      <c r="AC49" s="115">
        <v>264</v>
      </c>
      <c r="AD49" s="117">
        <v>9.9058276066220721</v>
      </c>
    </row>
    <row r="50" spans="2:30" x14ac:dyDescent="0.25">
      <c r="B50" s="115">
        <v>453.27</v>
      </c>
      <c r="C50" s="116">
        <v>2496.5811385200091</v>
      </c>
      <c r="E50" s="115">
        <v>416</v>
      </c>
      <c r="F50" s="117">
        <v>362.59804935264941</v>
      </c>
      <c r="H50" s="115">
        <v>496.49999999999994</v>
      </c>
      <c r="I50" s="117">
        <v>186.19501613631405</v>
      </c>
      <c r="K50" s="115">
        <v>100</v>
      </c>
      <c r="L50" s="117">
        <v>7.4956481143157525</v>
      </c>
      <c r="N50" s="115">
        <v>76.599999999999994</v>
      </c>
      <c r="O50" s="117">
        <v>29.390505658530174</v>
      </c>
      <c r="Q50" s="115">
        <v>154</v>
      </c>
      <c r="R50" s="115">
        <v>15.694114704438883</v>
      </c>
      <c r="T50" s="115">
        <v>159.26</v>
      </c>
      <c r="U50" s="116">
        <v>1491.1530270624883</v>
      </c>
      <c r="W50" s="115">
        <v>88</v>
      </c>
      <c r="X50" s="115">
        <v>4.9761794750609623</v>
      </c>
      <c r="Z50" s="115">
        <v>430.25779999999997</v>
      </c>
      <c r="AA50" s="117">
        <v>179.66128530098521</v>
      </c>
      <c r="AC50" s="115">
        <v>399</v>
      </c>
      <c r="AD50" s="117">
        <v>48.328631160975092</v>
      </c>
    </row>
    <row r="51" spans="2:30" x14ac:dyDescent="0.25">
      <c r="B51" s="115">
        <v>419.44</v>
      </c>
      <c r="C51" s="116">
        <v>1228.8515794629243</v>
      </c>
      <c r="E51" s="115">
        <v>430</v>
      </c>
      <c r="F51" s="117">
        <v>271.71054272000237</v>
      </c>
      <c r="H51" s="115">
        <v>494.5</v>
      </c>
      <c r="I51" s="117">
        <v>1.6710808076684858</v>
      </c>
      <c r="K51" s="115">
        <v>106</v>
      </c>
      <c r="L51" s="117">
        <v>9.7930765186068864</v>
      </c>
      <c r="N51" s="115">
        <v>10.74184</v>
      </c>
      <c r="O51" s="117">
        <v>4.5799977431117789</v>
      </c>
      <c r="Q51" s="115">
        <v>51</v>
      </c>
      <c r="R51" s="115">
        <v>1.7328869196954966</v>
      </c>
      <c r="T51" s="115">
        <v>377.6</v>
      </c>
      <c r="U51" s="116">
        <v>11093.32279810442</v>
      </c>
      <c r="W51" s="115">
        <v>106.99999999999999</v>
      </c>
      <c r="X51" s="115">
        <v>30.663054449357812</v>
      </c>
      <c r="Z51" s="115">
        <v>410.12200000000001</v>
      </c>
      <c r="AA51" s="117">
        <v>2.4012961429506743</v>
      </c>
      <c r="AC51" s="115">
        <v>384</v>
      </c>
      <c r="AD51" s="117">
        <v>9.8528399397668665</v>
      </c>
    </row>
    <row r="52" spans="2:30" x14ac:dyDescent="0.25">
      <c r="B52" s="115">
        <v>327.83</v>
      </c>
      <c r="C52" s="116">
        <v>1546.9882141441822</v>
      </c>
      <c r="E52" s="115">
        <v>386</v>
      </c>
      <c r="F52" s="117">
        <v>361.19678507732118</v>
      </c>
      <c r="H52" s="115">
        <v>253.9</v>
      </c>
      <c r="I52" s="117">
        <v>16.201269851905227</v>
      </c>
      <c r="K52" s="115">
        <v>234.99999999999997</v>
      </c>
      <c r="L52" s="117">
        <v>75.917232633313446</v>
      </c>
      <c r="N52" s="115">
        <v>229.48616000000001</v>
      </c>
      <c r="O52" s="117">
        <v>21.953021319978923</v>
      </c>
      <c r="Q52" s="115">
        <v>282</v>
      </c>
      <c r="R52" s="115">
        <v>36.765565652926263</v>
      </c>
      <c r="T52" s="115">
        <v>110.28</v>
      </c>
      <c r="U52" s="116">
        <v>4.1643100613383082</v>
      </c>
      <c r="W52" s="115">
        <v>410</v>
      </c>
      <c r="X52" s="115">
        <v>50.488440647840676</v>
      </c>
      <c r="Z52" s="115">
        <v>404.14620000000002</v>
      </c>
      <c r="AA52" s="117">
        <v>42.20739970998082</v>
      </c>
      <c r="AC52" s="115">
        <v>384.99999999999994</v>
      </c>
      <c r="AD52" s="117">
        <v>26.883829900001956</v>
      </c>
    </row>
    <row r="53" spans="2:30" x14ac:dyDescent="0.25">
      <c r="B53" s="115">
        <v>287.53000000000003</v>
      </c>
      <c r="C53" s="116">
        <v>1345.4050682750128</v>
      </c>
      <c r="E53" s="115">
        <v>363</v>
      </c>
      <c r="F53" s="117">
        <v>285.30453449843077</v>
      </c>
      <c r="H53" s="115">
        <v>281</v>
      </c>
      <c r="I53" s="117">
        <v>79.455155831208756</v>
      </c>
      <c r="K53" s="115">
        <v>358</v>
      </c>
      <c r="L53" s="117">
        <v>3.5992369904924595</v>
      </c>
      <c r="N53" s="115">
        <v>468.29830000000004</v>
      </c>
      <c r="O53" s="117">
        <v>92.886934001084256</v>
      </c>
      <c r="Q53" s="115">
        <v>432</v>
      </c>
      <c r="R53" s="115">
        <v>124.48433027508173</v>
      </c>
      <c r="T53" s="115">
        <v>294</v>
      </c>
      <c r="U53" s="116">
        <v>2.224819758316547</v>
      </c>
      <c r="W53" s="115">
        <v>359</v>
      </c>
      <c r="X53" s="115">
        <v>4.5746988745050929</v>
      </c>
      <c r="Z53" s="115">
        <v>210</v>
      </c>
      <c r="AA53" s="117">
        <v>1.6172876109399841</v>
      </c>
      <c r="AC53" s="115">
        <v>254</v>
      </c>
      <c r="AD53" s="117">
        <v>11.092903838754582</v>
      </c>
    </row>
    <row r="54" spans="2:30" x14ac:dyDescent="0.25">
      <c r="B54" s="115">
        <v>278.60000000000002</v>
      </c>
      <c r="C54" s="116">
        <v>15348.622374075085</v>
      </c>
      <c r="E54" s="115">
        <v>99</v>
      </c>
      <c r="F54" s="117">
        <v>149.83331955105007</v>
      </c>
      <c r="H54" s="115">
        <v>252</v>
      </c>
      <c r="I54" s="117">
        <v>75.076047520102406</v>
      </c>
      <c r="K54" s="115">
        <v>338</v>
      </c>
      <c r="L54" s="117">
        <v>11.489740323925018</v>
      </c>
      <c r="N54" s="115">
        <v>455.65129999999999</v>
      </c>
      <c r="O54" s="117">
        <v>105.19174364281346</v>
      </c>
      <c r="Q54" s="115">
        <v>425</v>
      </c>
      <c r="R54" s="115">
        <v>61.25617013295021</v>
      </c>
      <c r="T54" s="115">
        <v>252</v>
      </c>
      <c r="U54" s="116">
        <v>3.7075911225486591</v>
      </c>
      <c r="W54" s="115">
        <v>330</v>
      </c>
      <c r="X54" s="115">
        <v>7.2411603706290926</v>
      </c>
      <c r="Z54" s="115">
        <v>922</v>
      </c>
      <c r="AA54" s="117">
        <v>354.80140568446268</v>
      </c>
      <c r="AC54" s="115">
        <v>544</v>
      </c>
      <c r="AD54" s="117">
        <v>3.4479098086202904</v>
      </c>
    </row>
    <row r="55" spans="2:30" x14ac:dyDescent="0.25">
      <c r="B55" s="115">
        <v>161.1</v>
      </c>
      <c r="C55" s="116">
        <v>4460.1370508090931</v>
      </c>
      <c r="E55" s="115">
        <v>381</v>
      </c>
      <c r="F55" s="117">
        <v>203.64418085917353</v>
      </c>
      <c r="H55" s="115">
        <v>155</v>
      </c>
      <c r="I55" s="117">
        <v>37.404740229305133</v>
      </c>
      <c r="K55" s="115">
        <v>255</v>
      </c>
      <c r="L55" s="117">
        <v>59.023478648676743</v>
      </c>
      <c r="N55" s="115">
        <v>397.67840000000001</v>
      </c>
      <c r="O55" s="117">
        <v>141.38629724835732</v>
      </c>
      <c r="Q55" s="115">
        <v>396</v>
      </c>
      <c r="R55" s="115">
        <v>61.712058315810737</v>
      </c>
      <c r="T55" s="115">
        <v>227</v>
      </c>
      <c r="U55" s="116">
        <v>7.2187187501822017</v>
      </c>
      <c r="W55" s="115">
        <v>311</v>
      </c>
      <c r="X55" s="115">
        <v>15.345941416729669</v>
      </c>
      <c r="Z55" s="115">
        <v>865</v>
      </c>
      <c r="AA55" s="117">
        <v>1859.3196714969313</v>
      </c>
      <c r="AC55" s="115">
        <v>542</v>
      </c>
      <c r="AD55" s="117">
        <v>30.476558469499043</v>
      </c>
    </row>
    <row r="56" spans="2:30" x14ac:dyDescent="0.25">
      <c r="B56" s="115">
        <v>110.28</v>
      </c>
      <c r="C56" s="116">
        <v>2964.1354111018572</v>
      </c>
      <c r="E56" s="115">
        <v>420</v>
      </c>
      <c r="F56" s="117">
        <v>75.436772271050231</v>
      </c>
      <c r="H56" s="115">
        <v>76.599999999999994</v>
      </c>
      <c r="I56" s="117">
        <v>31.591455754643505</v>
      </c>
      <c r="K56" s="115">
        <v>156</v>
      </c>
      <c r="L56" s="117">
        <v>0.29191913114964252</v>
      </c>
      <c r="N56" s="115">
        <v>396.86770000000001</v>
      </c>
      <c r="O56" s="117">
        <v>124.76659955886942</v>
      </c>
      <c r="Q56" s="115">
        <v>398</v>
      </c>
      <c r="R56" s="115">
        <v>122.78496870232304</v>
      </c>
      <c r="T56" s="115">
        <v>155</v>
      </c>
      <c r="U56" s="116">
        <v>49.950681045138943</v>
      </c>
      <c r="W56" s="115">
        <v>247</v>
      </c>
      <c r="X56" s="115">
        <v>39.241076860542833</v>
      </c>
      <c r="Z56" s="115">
        <v>639</v>
      </c>
      <c r="AA56" s="117">
        <v>81.400864006761637</v>
      </c>
      <c r="AC56" s="115">
        <v>487</v>
      </c>
      <c r="AD56" s="117">
        <v>4.7649890335422249</v>
      </c>
    </row>
    <row r="57" spans="2:30" x14ac:dyDescent="0.25">
      <c r="B57" s="115">
        <v>227</v>
      </c>
      <c r="C57" s="116">
        <v>663.93345553939707</v>
      </c>
      <c r="E57" s="115">
        <v>321</v>
      </c>
      <c r="F57" s="117">
        <v>149.55250093710475</v>
      </c>
      <c r="H57" s="115">
        <v>13.546939000000002</v>
      </c>
      <c r="I57" s="117">
        <v>4.8667871901957923E-3</v>
      </c>
      <c r="K57" s="115">
        <v>58</v>
      </c>
      <c r="L57" s="117">
        <v>1.398984390332531</v>
      </c>
      <c r="N57" s="115">
        <v>359.46460000000002</v>
      </c>
      <c r="O57" s="117">
        <v>1.3755863572392211</v>
      </c>
      <c r="Q57" s="115">
        <v>376</v>
      </c>
      <c r="R57" s="115">
        <v>3.4179171789080853</v>
      </c>
      <c r="T57" s="115">
        <v>24.174911000000005</v>
      </c>
      <c r="U57" s="116">
        <v>1.3302529496585445</v>
      </c>
      <c r="W57" s="115">
        <v>76</v>
      </c>
      <c r="X57" s="115">
        <v>1.8327690892497381</v>
      </c>
      <c r="Z57" s="115">
        <v>536</v>
      </c>
      <c r="AA57" s="117">
        <v>104.97648428250916</v>
      </c>
      <c r="AC57" s="115">
        <v>457</v>
      </c>
      <c r="AD57" s="117">
        <v>8.8065650308806948E-2</v>
      </c>
    </row>
    <row r="58" spans="2:30" x14ac:dyDescent="0.25">
      <c r="B58" s="115">
        <v>9.2050350000000005</v>
      </c>
      <c r="C58" s="116">
        <v>11.535927852345425</v>
      </c>
      <c r="E58" s="115">
        <v>52</v>
      </c>
      <c r="F58" s="117">
        <v>34.194889708671795</v>
      </c>
      <c r="H58" s="115">
        <v>144.41072</v>
      </c>
      <c r="I58" s="117">
        <v>15.768034343158789</v>
      </c>
      <c r="K58" s="115">
        <v>224.00000000000003</v>
      </c>
      <c r="L58" s="117">
        <v>85.144691936182582</v>
      </c>
      <c r="N58" s="115">
        <v>210</v>
      </c>
      <c r="O58" s="117">
        <v>0.15563190160771451</v>
      </c>
      <c r="Q58" s="115">
        <v>272</v>
      </c>
      <c r="R58" s="115">
        <v>18.836560030506238</v>
      </c>
      <c r="T58" s="115">
        <v>62.480629999999998</v>
      </c>
      <c r="U58" s="116">
        <v>0.2500144907039063</v>
      </c>
      <c r="W58" s="115">
        <v>138</v>
      </c>
      <c r="X58" s="115">
        <v>6.8718516225335798E-4</v>
      </c>
      <c r="Z58" s="115">
        <v>216</v>
      </c>
      <c r="AA58" s="117">
        <v>2.1840541292612556</v>
      </c>
      <c r="AC58" s="115">
        <v>308</v>
      </c>
      <c r="AD58" s="117">
        <v>3.8061100899986355</v>
      </c>
    </row>
    <row r="59" spans="2:30" x14ac:dyDescent="0.25">
      <c r="B59" s="115">
        <v>10.74184</v>
      </c>
      <c r="C59" s="116">
        <v>7.6410184213461187</v>
      </c>
      <c r="E59" s="115">
        <v>55</v>
      </c>
      <c r="F59" s="117">
        <v>25.390590123493915</v>
      </c>
      <c r="H59" s="115">
        <v>433.41840000000002</v>
      </c>
      <c r="I59" s="117">
        <v>14.358611126306615</v>
      </c>
      <c r="K59" s="115">
        <v>418</v>
      </c>
      <c r="L59" s="117">
        <v>1.1980277359766827</v>
      </c>
      <c r="N59" s="115">
        <v>733</v>
      </c>
      <c r="O59" s="117">
        <v>901.81532852562475</v>
      </c>
      <c r="Q59" s="115">
        <v>530</v>
      </c>
      <c r="R59" s="115">
        <v>105.46798600656304</v>
      </c>
      <c r="T59" s="115">
        <v>461.85970000000003</v>
      </c>
      <c r="U59" s="116">
        <v>82.062489923147083</v>
      </c>
      <c r="W59" s="115">
        <v>425</v>
      </c>
      <c r="X59" s="115">
        <v>34.151708712399653</v>
      </c>
      <c r="Z59" s="115">
        <v>132</v>
      </c>
      <c r="AA59" s="117">
        <v>1.2874518426899928</v>
      </c>
      <c r="AC59" s="115">
        <v>260</v>
      </c>
      <c r="AD59" s="117">
        <v>6.1282164337104046</v>
      </c>
    </row>
    <row r="60" spans="2:30" x14ac:dyDescent="0.25">
      <c r="B60" s="115">
        <v>184.69833</v>
      </c>
      <c r="C60" s="116">
        <v>1126.9614422936895</v>
      </c>
      <c r="E60" s="115">
        <v>254</v>
      </c>
      <c r="F60" s="117">
        <v>525.35558195957321</v>
      </c>
      <c r="H60" s="115">
        <v>400.42359999999996</v>
      </c>
      <c r="I60" s="117">
        <v>45.853051979539536</v>
      </c>
      <c r="K60" s="115">
        <v>402</v>
      </c>
      <c r="L60" s="117">
        <v>12.145868398412345</v>
      </c>
      <c r="N60" s="115">
        <v>303</v>
      </c>
      <c r="O60" s="117">
        <v>17.979817493264466</v>
      </c>
      <c r="Q60" s="115">
        <v>379</v>
      </c>
      <c r="R60" s="115">
        <v>80.033091530365297</v>
      </c>
      <c r="T60" s="115">
        <v>433.41840000000002</v>
      </c>
      <c r="U60" s="116">
        <v>8.8913988038116347</v>
      </c>
      <c r="W60" s="115">
        <v>410</v>
      </c>
      <c r="X60" s="115">
        <v>2.9654004262002949</v>
      </c>
      <c r="Z60" s="115">
        <v>278</v>
      </c>
      <c r="AA60" s="117">
        <v>1.4042821385036699</v>
      </c>
      <c r="AC60" s="115">
        <v>352</v>
      </c>
      <c r="AD60" s="117">
        <v>9.2877653191087379</v>
      </c>
    </row>
    <row r="61" spans="2:30" x14ac:dyDescent="0.25">
      <c r="B61" s="115">
        <v>38.200000000000003</v>
      </c>
      <c r="C61" s="116">
        <v>92.863571368245928</v>
      </c>
      <c r="E61" s="115">
        <v>148</v>
      </c>
      <c r="F61" s="117">
        <v>731.27243603593024</v>
      </c>
      <c r="H61" s="115">
        <v>68.3</v>
      </c>
      <c r="I61" s="117">
        <v>31.431191033770077</v>
      </c>
      <c r="K61" s="115">
        <v>206</v>
      </c>
      <c r="L61" s="117">
        <v>571.04452084515231</v>
      </c>
      <c r="N61" s="115">
        <v>259</v>
      </c>
      <c r="O61" s="117">
        <v>313.46327966396387</v>
      </c>
      <c r="Q61" s="115">
        <v>354</v>
      </c>
      <c r="R61" s="115">
        <v>36.212774621976777</v>
      </c>
      <c r="T61" s="115">
        <v>410.12200000000001</v>
      </c>
      <c r="U61" s="116">
        <v>4.9082377514370794</v>
      </c>
      <c r="W61" s="115">
        <v>396</v>
      </c>
      <c r="X61" s="115">
        <v>13.255937860086325</v>
      </c>
      <c r="Z61" s="115">
        <v>229</v>
      </c>
      <c r="AA61" s="117">
        <v>5.1076661588859578</v>
      </c>
      <c r="AC61" s="115">
        <v>319</v>
      </c>
      <c r="AD61" s="117">
        <v>6.6863935549282791</v>
      </c>
    </row>
    <row r="62" spans="2:30" x14ac:dyDescent="0.25">
      <c r="B62" s="115">
        <v>303</v>
      </c>
      <c r="C62" s="116">
        <v>620.37193583036742</v>
      </c>
      <c r="E62" s="115">
        <v>383</v>
      </c>
      <c r="F62" s="117">
        <v>59.507589989651024</v>
      </c>
      <c r="H62" s="115">
        <v>865</v>
      </c>
      <c r="I62" s="117">
        <v>221.72944636793727</v>
      </c>
      <c r="K62" s="115">
        <v>562</v>
      </c>
      <c r="L62" s="117">
        <v>25.057851915790394</v>
      </c>
      <c r="N62" s="115">
        <v>216</v>
      </c>
      <c r="O62" s="117">
        <v>1.1025063981243426</v>
      </c>
      <c r="Q62" s="115">
        <v>326</v>
      </c>
      <c r="R62" s="115">
        <v>0.42048726738796527</v>
      </c>
      <c r="T62" s="115">
        <v>343.52499999999998</v>
      </c>
      <c r="U62" s="116">
        <v>33.482131436382915</v>
      </c>
      <c r="W62" s="115">
        <v>362</v>
      </c>
      <c r="X62" s="115">
        <v>18.953914251968236</v>
      </c>
      <c r="Z62" s="115">
        <v>232</v>
      </c>
      <c r="AA62" s="117">
        <v>20.212801786272802</v>
      </c>
      <c r="AC62" s="115">
        <v>321</v>
      </c>
      <c r="AD62" s="117">
        <v>8.6167062136750499</v>
      </c>
    </row>
    <row r="63" spans="2:30" x14ac:dyDescent="0.25">
      <c r="B63" s="115">
        <v>216</v>
      </c>
      <c r="C63" s="116">
        <v>2019.8793243436257</v>
      </c>
      <c r="E63" s="115">
        <v>330</v>
      </c>
      <c r="F63" s="117">
        <v>421.92732246694607</v>
      </c>
      <c r="H63" s="115">
        <v>445</v>
      </c>
      <c r="I63" s="117">
        <v>148.40403926939535</v>
      </c>
      <c r="K63" s="115">
        <v>446</v>
      </c>
      <c r="L63" s="117">
        <v>2.7201312914818354</v>
      </c>
      <c r="N63" s="115">
        <v>46.100000000000009</v>
      </c>
      <c r="O63" s="117">
        <v>12.422279829108211</v>
      </c>
      <c r="Q63" s="115">
        <v>171</v>
      </c>
      <c r="R63" s="115">
        <v>94.806599721145886</v>
      </c>
      <c r="T63" s="115">
        <v>325.2371</v>
      </c>
      <c r="U63" s="116">
        <v>1.1628416661726546</v>
      </c>
      <c r="W63" s="115">
        <v>351</v>
      </c>
      <c r="X63" s="115">
        <v>3.2518173625586209</v>
      </c>
      <c r="Z63" s="115">
        <v>220</v>
      </c>
      <c r="AA63" s="117">
        <v>115.43923226605445</v>
      </c>
      <c r="AC63" s="115">
        <v>313</v>
      </c>
      <c r="AD63" s="117">
        <v>61.899409365324054</v>
      </c>
    </row>
    <row r="64" spans="2:30" x14ac:dyDescent="0.25">
      <c r="B64" s="115">
        <v>28.2</v>
      </c>
      <c r="C64" s="116">
        <v>23.464881233338186</v>
      </c>
      <c r="E64" s="115">
        <v>130</v>
      </c>
      <c r="F64" s="117">
        <v>474.41270090251606</v>
      </c>
      <c r="H64" s="115">
        <v>46.1</v>
      </c>
      <c r="I64" s="117">
        <v>0.11864273292798071</v>
      </c>
      <c r="K64" s="115">
        <v>173</v>
      </c>
      <c r="L64" s="117">
        <v>211.92014544055084</v>
      </c>
      <c r="N64" s="115">
        <v>376</v>
      </c>
      <c r="O64" s="117">
        <v>466.88662142940092</v>
      </c>
      <c r="Q64" s="115">
        <v>428</v>
      </c>
      <c r="R64" s="115">
        <v>263.20875345864175</v>
      </c>
      <c r="T64" s="115">
        <v>372</v>
      </c>
      <c r="U64" s="116">
        <v>14.203000192024737</v>
      </c>
      <c r="W64" s="115">
        <v>407</v>
      </c>
      <c r="X64" s="115">
        <v>66.70955178381314</v>
      </c>
      <c r="Z64" s="115">
        <v>169.453</v>
      </c>
      <c r="AA64" s="117">
        <v>300.07168782668936</v>
      </c>
      <c r="AC64" s="115">
        <v>273</v>
      </c>
      <c r="AD64" s="117">
        <v>384.15682667958015</v>
      </c>
    </row>
    <row r="65" spans="2:30" x14ac:dyDescent="0.25">
      <c r="B65" s="115">
        <v>80</v>
      </c>
      <c r="C65" s="116">
        <v>147.00264815113081</v>
      </c>
      <c r="E65" s="115">
        <v>229</v>
      </c>
      <c r="F65" s="117">
        <v>1000.4366830200037</v>
      </c>
      <c r="H65" s="115">
        <v>80</v>
      </c>
      <c r="I65" s="117">
        <v>24.601844377723275</v>
      </c>
      <c r="K65" s="115">
        <v>227</v>
      </c>
      <c r="L65" s="117">
        <v>109.15350474894012</v>
      </c>
      <c r="N65" s="115">
        <v>204</v>
      </c>
      <c r="O65" s="117">
        <v>316.46731394329311</v>
      </c>
      <c r="Q65" s="115">
        <v>319</v>
      </c>
      <c r="R65" s="115">
        <v>292.02973615433592</v>
      </c>
      <c r="T65" s="115">
        <v>259</v>
      </c>
      <c r="U65" s="116">
        <v>256.27991202718817</v>
      </c>
      <c r="W65" s="115">
        <v>348</v>
      </c>
      <c r="X65" s="115">
        <v>53.81896732384859</v>
      </c>
      <c r="Z65" s="115">
        <v>672.5</v>
      </c>
      <c r="AA65" s="117">
        <v>731.12278517941991</v>
      </c>
      <c r="AC65" s="115">
        <v>509</v>
      </c>
      <c r="AD65" s="117">
        <v>550.20398331211914</v>
      </c>
    </row>
    <row r="66" spans="2:30" x14ac:dyDescent="0.25">
      <c r="B66" s="115">
        <v>229</v>
      </c>
      <c r="C66" s="116">
        <v>2144.9725503951508</v>
      </c>
      <c r="E66" s="115">
        <v>341</v>
      </c>
      <c r="F66" s="117">
        <v>218.98998241628115</v>
      </c>
      <c r="H66" s="115">
        <v>315</v>
      </c>
      <c r="I66" s="117">
        <v>24.066985641958304</v>
      </c>
      <c r="K66" s="115">
        <v>394.99999999999994</v>
      </c>
      <c r="L66" s="117">
        <v>0.98450553139228913</v>
      </c>
      <c r="N66" s="115">
        <v>268.93</v>
      </c>
      <c r="O66" s="117">
        <v>221.57656447455685</v>
      </c>
      <c r="Q66" s="115">
        <v>369</v>
      </c>
      <c r="R66" s="115">
        <v>605.92002034490861</v>
      </c>
      <c r="T66" s="115">
        <v>28.2</v>
      </c>
      <c r="U66" s="116">
        <v>4.3147420678055903</v>
      </c>
      <c r="W66" s="115">
        <v>119.99999999999999</v>
      </c>
      <c r="X66" s="115">
        <v>157.40215802927679</v>
      </c>
      <c r="Z66" s="115">
        <v>339.78000000000003</v>
      </c>
      <c r="AA66" s="117">
        <v>1.134382934458116</v>
      </c>
      <c r="AC66" s="115">
        <v>347</v>
      </c>
      <c r="AD66" s="117">
        <v>6.0978059977453229</v>
      </c>
    </row>
    <row r="67" spans="2:30" x14ac:dyDescent="0.25">
      <c r="B67" s="115">
        <v>376</v>
      </c>
      <c r="C67" s="116">
        <v>6995.9470739481185</v>
      </c>
      <c r="E67" s="115">
        <v>432</v>
      </c>
      <c r="F67" s="117">
        <v>3299.8701098310949</v>
      </c>
      <c r="H67" s="115">
        <v>278</v>
      </c>
      <c r="I67" s="117">
        <v>8.7718858509807784</v>
      </c>
      <c r="K67" s="115">
        <v>372</v>
      </c>
      <c r="L67" s="117">
        <v>5.53794400127512</v>
      </c>
      <c r="N67" s="115">
        <v>685.87</v>
      </c>
      <c r="O67" s="117">
        <v>17.054265584212239</v>
      </c>
      <c r="Q67" s="115">
        <v>527</v>
      </c>
      <c r="R67" s="115">
        <v>48.939434951544222</v>
      </c>
      <c r="T67" s="115">
        <v>456</v>
      </c>
      <c r="U67" s="116">
        <v>7.1575235096089243</v>
      </c>
      <c r="W67" s="115">
        <v>464</v>
      </c>
      <c r="X67" s="115">
        <v>2.7546519259866724E-2</v>
      </c>
      <c r="Z67" s="115">
        <v>625.03</v>
      </c>
      <c r="AA67" s="117">
        <v>184.90409657172492</v>
      </c>
      <c r="AC67" s="115">
        <v>463</v>
      </c>
      <c r="AD67" s="117">
        <v>12.439625095032023</v>
      </c>
    </row>
    <row r="68" spans="2:30" x14ac:dyDescent="0.25">
      <c r="B68" s="115">
        <v>395</v>
      </c>
      <c r="C68" s="116">
        <v>586.02520685102184</v>
      </c>
      <c r="E68" s="115">
        <v>442</v>
      </c>
      <c r="F68" s="117">
        <v>178.39900759448847</v>
      </c>
      <c r="H68" s="115">
        <v>206</v>
      </c>
      <c r="I68" s="117">
        <v>75.690379249456512</v>
      </c>
      <c r="K68" s="115">
        <v>323</v>
      </c>
      <c r="L68" s="117">
        <v>105.88195117316288</v>
      </c>
      <c r="N68" s="115">
        <v>434.25</v>
      </c>
      <c r="O68" s="117">
        <v>301.24837840460771</v>
      </c>
      <c r="Q68" s="115">
        <v>415</v>
      </c>
      <c r="R68" s="115">
        <v>165.77953417325034</v>
      </c>
      <c r="T68" s="115">
        <v>220</v>
      </c>
      <c r="U68" s="116">
        <v>140.34305786987238</v>
      </c>
      <c r="W68" s="115">
        <v>325</v>
      </c>
      <c r="X68" s="115">
        <v>65.548243673644734</v>
      </c>
      <c r="Z68" s="115">
        <v>377.36</v>
      </c>
      <c r="AA68" s="117">
        <v>5.0973337841311679</v>
      </c>
      <c r="AC68" s="115">
        <v>396</v>
      </c>
      <c r="AD68" s="117">
        <v>11.563645475149318</v>
      </c>
    </row>
    <row r="69" spans="2:30" x14ac:dyDescent="0.25">
      <c r="B69" s="115">
        <v>204</v>
      </c>
      <c r="C69" s="116">
        <v>514.60599080679458</v>
      </c>
      <c r="E69" s="115">
        <v>323</v>
      </c>
      <c r="F69" s="117">
        <v>81.165106558791777</v>
      </c>
      <c r="H69" s="115">
        <v>205</v>
      </c>
      <c r="I69" s="117">
        <v>51.305581726938762</v>
      </c>
      <c r="K69" s="115">
        <v>322</v>
      </c>
      <c r="L69" s="117">
        <v>5.5501390744416632</v>
      </c>
      <c r="N69" s="115">
        <v>672.26</v>
      </c>
      <c r="O69" s="117">
        <v>278.64806002144383</v>
      </c>
      <c r="Q69" s="115">
        <v>503</v>
      </c>
      <c r="R69" s="115">
        <v>1.158745998741582</v>
      </c>
      <c r="T69" s="115">
        <v>185</v>
      </c>
      <c r="U69" s="116">
        <v>13.066113083016216</v>
      </c>
      <c r="W69" s="115">
        <v>297</v>
      </c>
      <c r="X69" s="115">
        <v>21.769679174243453</v>
      </c>
      <c r="Z69" s="115">
        <v>195.36</v>
      </c>
      <c r="AA69" s="117">
        <v>140.35220611351173</v>
      </c>
      <c r="AC69" s="115">
        <v>285</v>
      </c>
      <c r="AD69" s="117">
        <v>132.60117909396124</v>
      </c>
    </row>
    <row r="70" spans="2:30" x14ac:dyDescent="0.25">
      <c r="B70" s="115">
        <v>185</v>
      </c>
      <c r="C70" s="116">
        <v>1214.3577147811031</v>
      </c>
      <c r="E70" s="115">
        <v>307</v>
      </c>
      <c r="F70" s="117">
        <v>457.43937536231721</v>
      </c>
      <c r="H70" s="115">
        <v>163</v>
      </c>
      <c r="I70" s="117">
        <v>31.045109973148787</v>
      </c>
      <c r="K70" s="115">
        <v>282</v>
      </c>
      <c r="L70" s="117">
        <v>43.206670639703219</v>
      </c>
      <c r="N70" s="115">
        <v>331.68</v>
      </c>
      <c r="O70" s="117">
        <v>16.236669978612078</v>
      </c>
      <c r="Q70" s="115">
        <v>390</v>
      </c>
      <c r="R70" s="115">
        <v>0.31630483509408946</v>
      </c>
      <c r="T70" s="115">
        <v>163</v>
      </c>
      <c r="U70" s="116">
        <v>5.8107068300752394</v>
      </c>
      <c r="W70" s="115">
        <v>274</v>
      </c>
      <c r="X70" s="115">
        <v>31.754920179594357</v>
      </c>
      <c r="Z70" s="115">
        <v>148</v>
      </c>
      <c r="AA70" s="117">
        <v>84.154698414433582</v>
      </c>
      <c r="AC70" s="115">
        <v>248</v>
      </c>
      <c r="AD70" s="117">
        <v>97.795175798024815</v>
      </c>
    </row>
    <row r="71" spans="2:30" x14ac:dyDescent="0.25">
      <c r="B71" s="115">
        <v>29.408000000000005</v>
      </c>
      <c r="C71" s="116">
        <v>8.8279246753862406</v>
      </c>
      <c r="E71" s="115">
        <v>132</v>
      </c>
      <c r="F71" s="117">
        <v>32.14586269768543</v>
      </c>
      <c r="H71" s="115">
        <v>33.531999999999996</v>
      </c>
      <c r="I71" s="117">
        <v>11.658700803959974</v>
      </c>
      <c r="K71" s="115">
        <v>135</v>
      </c>
      <c r="L71" s="117">
        <v>2.5826342426223809</v>
      </c>
      <c r="N71" s="115">
        <v>133.43</v>
      </c>
      <c r="O71" s="117">
        <v>33.872201813921272</v>
      </c>
      <c r="Q71" s="115">
        <v>249</v>
      </c>
      <c r="R71" s="115">
        <v>27.942283121886312</v>
      </c>
      <c r="T71" s="115">
        <v>260.15000000000003</v>
      </c>
      <c r="U71" s="116">
        <v>9.2936873642486187E-5</v>
      </c>
      <c r="W71" s="115">
        <v>303</v>
      </c>
      <c r="X71" s="115">
        <v>1.7869026342135228</v>
      </c>
      <c r="Z71" s="115">
        <v>213.9</v>
      </c>
      <c r="AA71" s="117">
        <v>527.29277770497458</v>
      </c>
      <c r="AC71" s="115">
        <v>330</v>
      </c>
      <c r="AD71" s="117">
        <v>396.6164745432049</v>
      </c>
    </row>
    <row r="72" spans="2:30" x14ac:dyDescent="0.25">
      <c r="B72" s="115">
        <v>587.31999999999994</v>
      </c>
      <c r="C72" s="116">
        <v>1003.0040903453325</v>
      </c>
      <c r="E72" s="115">
        <v>489</v>
      </c>
      <c r="F72" s="117">
        <v>248.90301883743061</v>
      </c>
      <c r="H72" s="115">
        <v>703.71</v>
      </c>
      <c r="I72" s="117">
        <v>1127.8378714323558</v>
      </c>
      <c r="K72" s="115">
        <v>534</v>
      </c>
      <c r="L72" s="117">
        <v>581.08301150274247</v>
      </c>
      <c r="N72" s="115">
        <v>148</v>
      </c>
      <c r="O72" s="117">
        <v>232.92005846317517</v>
      </c>
      <c r="Q72" s="115">
        <v>266</v>
      </c>
      <c r="R72" s="115">
        <v>178.81049180382502</v>
      </c>
      <c r="T72" s="115">
        <v>349.51</v>
      </c>
      <c r="U72" s="116">
        <v>823.02918631843704</v>
      </c>
      <c r="W72" s="115">
        <v>376</v>
      </c>
      <c r="X72" s="115">
        <v>86.181400776883422</v>
      </c>
      <c r="Z72" s="115">
        <v>968.5</v>
      </c>
      <c r="AA72" s="117">
        <v>1.8989471177587713</v>
      </c>
      <c r="AC72" s="115">
        <v>531</v>
      </c>
      <c r="AD72" s="117">
        <v>3.2330095298594208</v>
      </c>
    </row>
    <row r="73" spans="2:30" x14ac:dyDescent="0.25">
      <c r="B73" s="115">
        <v>543.01</v>
      </c>
      <c r="C73" s="116">
        <v>808.90058479814275</v>
      </c>
      <c r="E73" s="115">
        <v>471</v>
      </c>
      <c r="F73" s="117">
        <v>188.22214529935684</v>
      </c>
      <c r="H73" s="115">
        <v>381.51</v>
      </c>
      <c r="I73" s="117">
        <v>151.02444642120281</v>
      </c>
      <c r="K73" s="115">
        <v>391</v>
      </c>
      <c r="L73" s="117">
        <v>50.028712380447757</v>
      </c>
      <c r="N73" s="115">
        <v>351.5</v>
      </c>
      <c r="O73" s="117">
        <v>1801.7943026348655</v>
      </c>
      <c r="Q73" s="115">
        <v>418</v>
      </c>
      <c r="R73" s="115">
        <v>695.76304279452984</v>
      </c>
      <c r="T73" s="115">
        <v>669.14</v>
      </c>
      <c r="U73" s="116">
        <v>48.620617893424004</v>
      </c>
      <c r="W73" s="115">
        <v>488</v>
      </c>
      <c r="X73" s="115">
        <v>16.84867450262686</v>
      </c>
      <c r="Z73" s="115">
        <v>330.9</v>
      </c>
      <c r="AA73" s="117">
        <v>82.997662331308803</v>
      </c>
      <c r="AC73" s="115">
        <v>321</v>
      </c>
      <c r="AD73" s="117">
        <v>43.499164012119834</v>
      </c>
    </row>
    <row r="74" spans="2:30" x14ac:dyDescent="0.25">
      <c r="B74" s="115">
        <v>37.510000000000005</v>
      </c>
      <c r="C74" s="116">
        <v>4.5579462471836729</v>
      </c>
      <c r="E74" s="115">
        <v>164</v>
      </c>
      <c r="F74" s="117">
        <v>79.998877240176441</v>
      </c>
      <c r="H74" s="115">
        <v>226.35</v>
      </c>
      <c r="I74" s="117">
        <v>16.065715080399087</v>
      </c>
      <c r="K74" s="115">
        <v>285</v>
      </c>
      <c r="L74" s="117">
        <v>1.0553975754883429</v>
      </c>
      <c r="N74" s="115">
        <v>968.5</v>
      </c>
      <c r="O74" s="117">
        <v>1443.2504744474084</v>
      </c>
      <c r="Q74" s="115">
        <v>549</v>
      </c>
      <c r="R74" s="115">
        <v>21.592058218547734</v>
      </c>
      <c r="T74" s="115">
        <v>298.38</v>
      </c>
      <c r="U74" s="116">
        <v>90.006008898831311</v>
      </c>
      <c r="W74" s="115">
        <v>367</v>
      </c>
      <c r="X74" s="115">
        <v>101.2678639522094</v>
      </c>
      <c r="Z74" s="115">
        <v>336.4</v>
      </c>
      <c r="AA74" s="117">
        <v>3.7682088661315754</v>
      </c>
      <c r="AC74" s="115">
        <v>324</v>
      </c>
      <c r="AD74" s="117">
        <v>0.59221695288343223</v>
      </c>
    </row>
    <row r="75" spans="2:30" x14ac:dyDescent="0.25">
      <c r="B75" s="115">
        <v>102.458</v>
      </c>
      <c r="C75" s="116">
        <v>242.07392098276034</v>
      </c>
      <c r="E75" s="115">
        <v>265</v>
      </c>
      <c r="F75" s="117">
        <v>50.226214531917392</v>
      </c>
      <c r="H75" s="115">
        <v>22.704999999999998</v>
      </c>
      <c r="I75" s="117">
        <v>1.1925010297355378E-2</v>
      </c>
      <c r="K75" s="115">
        <v>122.99999999999999</v>
      </c>
      <c r="L75" s="117">
        <v>273.40044570872419</v>
      </c>
      <c r="N75" s="115">
        <v>237.3</v>
      </c>
      <c r="O75" s="117">
        <v>90.300088726423169</v>
      </c>
      <c r="Q75" s="115">
        <v>330</v>
      </c>
      <c r="R75" s="115">
        <v>169.55942980094889</v>
      </c>
      <c r="T75" s="115">
        <v>117</v>
      </c>
      <c r="U75" s="116">
        <v>2.0633935490765483</v>
      </c>
      <c r="W75" s="115">
        <v>225</v>
      </c>
      <c r="X75" s="115">
        <v>34.257009794063279</v>
      </c>
      <c r="Z75" s="115">
        <v>183.8</v>
      </c>
      <c r="AA75" s="117">
        <v>266.02286344258476</v>
      </c>
      <c r="AC75" s="115">
        <v>227</v>
      </c>
      <c r="AD75" s="117">
        <v>59.276928759555602</v>
      </c>
    </row>
    <row r="76" spans="2:30" x14ac:dyDescent="0.25">
      <c r="B76" s="115">
        <v>625.03</v>
      </c>
      <c r="C76" s="116">
        <v>6992.3815067931191</v>
      </c>
      <c r="E76" s="115">
        <v>485</v>
      </c>
      <c r="F76" s="117">
        <v>770.23890713363801</v>
      </c>
      <c r="H76" s="115">
        <v>29.480000000000008</v>
      </c>
      <c r="I76" s="117">
        <v>47.922760437945357</v>
      </c>
      <c r="K76" s="115">
        <v>141</v>
      </c>
      <c r="L76" s="117">
        <v>72.408178595898349</v>
      </c>
      <c r="N76" s="115">
        <v>305.2</v>
      </c>
      <c r="O76" s="117">
        <v>204.92913720694423</v>
      </c>
      <c r="Q76" s="115">
        <v>324</v>
      </c>
      <c r="R76" s="115">
        <v>107.73259883805065</v>
      </c>
      <c r="T76" s="115">
        <v>27</v>
      </c>
      <c r="U76" s="116">
        <v>10.8214239740081</v>
      </c>
      <c r="W76" s="115">
        <v>99</v>
      </c>
      <c r="X76" s="115">
        <v>250.91873000460885</v>
      </c>
      <c r="Z76" s="115">
        <v>95.730999999999995</v>
      </c>
      <c r="AA76" s="117">
        <v>2.411285375426558E-4</v>
      </c>
      <c r="AC76" s="115">
        <v>203</v>
      </c>
      <c r="AD76" s="117">
        <v>7.5762960905311232</v>
      </c>
    </row>
    <row r="77" spans="2:30" x14ac:dyDescent="0.25">
      <c r="B77" s="115">
        <v>13</v>
      </c>
      <c r="C77" s="116">
        <v>9.1752542590485646</v>
      </c>
      <c r="E77" s="115">
        <v>68</v>
      </c>
      <c r="F77" s="117">
        <v>84.619894703670553</v>
      </c>
      <c r="H77" s="115">
        <v>102.458</v>
      </c>
      <c r="I77" s="117">
        <v>0.88519665352662802</v>
      </c>
      <c r="K77" s="115">
        <v>263</v>
      </c>
      <c r="L77" s="117">
        <v>20.084846143972509</v>
      </c>
      <c r="N77" s="115">
        <v>350.2</v>
      </c>
      <c r="O77" s="117">
        <v>20.428280474516143</v>
      </c>
      <c r="Q77" s="115">
        <v>350</v>
      </c>
      <c r="R77" s="115">
        <v>23.181709584667828</v>
      </c>
      <c r="T77" s="115">
        <v>248.99999999999997</v>
      </c>
      <c r="U77" s="116">
        <v>36.000954103844023</v>
      </c>
      <c r="W77" s="115">
        <v>335</v>
      </c>
      <c r="X77" s="115">
        <v>14.731902299333797</v>
      </c>
      <c r="Z77" s="115">
        <v>572.12</v>
      </c>
      <c r="AA77" s="117">
        <v>22.444449978816348</v>
      </c>
      <c r="AC77" s="115">
        <v>438</v>
      </c>
      <c r="AD77" s="117">
        <v>15.751294069049305</v>
      </c>
    </row>
    <row r="78" spans="2:30" x14ac:dyDescent="0.25">
      <c r="B78" s="115">
        <v>19.100000000000001</v>
      </c>
      <c r="C78" s="116">
        <v>6.1503453759273983</v>
      </c>
      <c r="E78" s="115">
        <v>88</v>
      </c>
      <c r="F78" s="117">
        <v>43.867353256435621</v>
      </c>
      <c r="H78" s="115">
        <v>410.60999999999996</v>
      </c>
      <c r="I78" s="117">
        <v>1702.1817165075545</v>
      </c>
      <c r="K78" s="115">
        <v>406</v>
      </c>
      <c r="L78" s="117">
        <v>45.289642703848322</v>
      </c>
      <c r="N78" s="115">
        <v>340.6</v>
      </c>
      <c r="O78" s="117">
        <v>7.5216828239476259</v>
      </c>
      <c r="Q78" s="115">
        <v>343.99999999999994</v>
      </c>
      <c r="R78" s="115">
        <v>0.91927210544177029</v>
      </c>
      <c r="T78" s="115">
        <v>210</v>
      </c>
      <c r="U78" s="116">
        <v>222.93583210341302</v>
      </c>
      <c r="W78" s="115">
        <v>308</v>
      </c>
      <c r="X78" s="115">
        <v>118.91527832540928</v>
      </c>
      <c r="Z78" s="115">
        <v>542.12</v>
      </c>
      <c r="AA78" s="117">
        <v>70.648744081114586</v>
      </c>
      <c r="AC78" s="115">
        <v>427</v>
      </c>
      <c r="AD78" s="117">
        <v>24.913431553882369</v>
      </c>
    </row>
    <row r="79" spans="2:30" x14ac:dyDescent="0.25">
      <c r="B79" s="115">
        <v>53.7</v>
      </c>
      <c r="C79" s="116">
        <v>66.172382268911875</v>
      </c>
      <c r="E79" s="115">
        <v>161</v>
      </c>
      <c r="F79" s="117">
        <v>382.9740535764347</v>
      </c>
      <c r="H79" s="115">
        <v>551.64</v>
      </c>
      <c r="I79" s="117">
        <v>1088.601171696703</v>
      </c>
      <c r="K79" s="115">
        <v>458</v>
      </c>
      <c r="L79" s="117">
        <v>140.51137739546755</v>
      </c>
      <c r="N79" s="115">
        <v>183.8</v>
      </c>
      <c r="O79" s="117">
        <v>101.04670892715917</v>
      </c>
      <c r="Q79" s="115">
        <v>245</v>
      </c>
      <c r="R79" s="115">
        <v>76.537728636476729</v>
      </c>
      <c r="T79" s="115">
        <v>148</v>
      </c>
      <c r="U79" s="116">
        <v>117.14958806819311</v>
      </c>
      <c r="W79" s="115">
        <v>260</v>
      </c>
      <c r="X79" s="115">
        <v>125.60419260156966</v>
      </c>
      <c r="Z79" s="115">
        <v>291.17</v>
      </c>
      <c r="AA79" s="117">
        <v>144.71107379724253</v>
      </c>
      <c r="AC79" s="115">
        <v>310</v>
      </c>
      <c r="AD79" s="117">
        <v>66.849840217223033</v>
      </c>
    </row>
    <row r="80" spans="2:30" x14ac:dyDescent="0.25">
      <c r="B80" s="115">
        <v>35.57</v>
      </c>
      <c r="C80" s="116">
        <v>197.80846962978245</v>
      </c>
      <c r="E80" s="115">
        <v>157</v>
      </c>
      <c r="F80" s="117">
        <v>19.164973823036835</v>
      </c>
      <c r="H80" s="115">
        <v>669.14</v>
      </c>
      <c r="I80" s="117">
        <v>6.6562631919626094</v>
      </c>
      <c r="K80" s="115">
        <v>496</v>
      </c>
      <c r="L80" s="117">
        <v>0.26608937294842938</v>
      </c>
      <c r="N80" s="115">
        <v>74.673000000000002</v>
      </c>
      <c r="O80" s="117">
        <v>1.5475607748435001</v>
      </c>
      <c r="Q80" s="115">
        <v>191</v>
      </c>
      <c r="R80" s="115">
        <v>1.5865076039687822</v>
      </c>
      <c r="T80" s="115">
        <v>691.4</v>
      </c>
      <c r="U80" s="116">
        <v>265.1554784886261</v>
      </c>
      <c r="W80" s="115">
        <v>482</v>
      </c>
      <c r="X80" s="115">
        <v>0.41354756027717277</v>
      </c>
      <c r="Z80" s="115">
        <v>87.965999999999994</v>
      </c>
      <c r="AA80" s="117">
        <v>8.1280965710854431</v>
      </c>
      <c r="AC80" s="115">
        <v>124</v>
      </c>
      <c r="AD80" s="117">
        <v>2.4334235492239569</v>
      </c>
    </row>
    <row r="81" spans="2:30" x14ac:dyDescent="0.25">
      <c r="B81" s="115">
        <v>351.5</v>
      </c>
      <c r="C81" s="116">
        <v>14145.393694740376</v>
      </c>
      <c r="E81" s="115">
        <v>422</v>
      </c>
      <c r="F81" s="117">
        <v>4316.2049309124432</v>
      </c>
      <c r="H81" s="115">
        <v>331.68</v>
      </c>
      <c r="I81" s="117">
        <v>6.7006162070326787E-3</v>
      </c>
      <c r="K81" s="115">
        <v>392</v>
      </c>
      <c r="L81" s="117">
        <v>0.86566801956316919</v>
      </c>
      <c r="N81" s="115">
        <v>95.730999999999995</v>
      </c>
      <c r="O81" s="117">
        <v>7.7233746102421934</v>
      </c>
      <c r="Q81" s="115">
        <v>221</v>
      </c>
      <c r="R81" s="115">
        <v>2.3434987031742835</v>
      </c>
      <c r="T81" s="115">
        <v>561.5</v>
      </c>
      <c r="U81" s="116">
        <v>508.85565363476661</v>
      </c>
      <c r="W81" s="115">
        <v>451</v>
      </c>
      <c r="X81" s="115">
        <v>37.180289605336618</v>
      </c>
      <c r="Z81" s="115">
        <v>304.36</v>
      </c>
      <c r="AA81" s="117">
        <v>192.18722924272004</v>
      </c>
      <c r="AC81" s="115">
        <v>318</v>
      </c>
      <c r="AD81" s="117">
        <v>155.3271757034282</v>
      </c>
    </row>
    <row r="82" spans="2:30" x14ac:dyDescent="0.25">
      <c r="B82" s="115">
        <v>684</v>
      </c>
      <c r="C82" s="116">
        <v>40079.141574793757</v>
      </c>
      <c r="E82" s="115">
        <v>479.00000000000006</v>
      </c>
      <c r="F82" s="117">
        <v>1384.0497159974566</v>
      </c>
      <c r="H82" s="115">
        <v>159.83000000000001</v>
      </c>
      <c r="I82" s="117">
        <v>3.5399819387802891</v>
      </c>
      <c r="K82" s="115">
        <v>277</v>
      </c>
      <c r="L82" s="117">
        <v>4.4136995610830336</v>
      </c>
      <c r="N82" s="115">
        <v>572.12</v>
      </c>
      <c r="O82" s="117">
        <v>6.3526409964880293E-2</v>
      </c>
      <c r="Q82" s="115">
        <v>456</v>
      </c>
      <c r="R82" s="115">
        <v>44.942271619815749</v>
      </c>
      <c r="T82" s="115">
        <v>84.54</v>
      </c>
      <c r="U82" s="116">
        <v>69.986023122854277</v>
      </c>
      <c r="W82" s="115">
        <v>161</v>
      </c>
      <c r="X82" s="115">
        <v>96.242607550422321</v>
      </c>
      <c r="Z82" s="115">
        <v>361</v>
      </c>
      <c r="AA82" s="117">
        <v>17.305483896432897</v>
      </c>
      <c r="AC82" s="115">
        <v>350</v>
      </c>
      <c r="AD82" s="117">
        <v>1.8339240929743683</v>
      </c>
    </row>
    <row r="83" spans="2:30" x14ac:dyDescent="0.25">
      <c r="B83" s="115">
        <v>233</v>
      </c>
      <c r="C83" s="116">
        <v>51.329312026350657</v>
      </c>
      <c r="E83" s="115">
        <v>331</v>
      </c>
      <c r="F83" s="117">
        <v>4.4315494387532688</v>
      </c>
      <c r="H83" s="115">
        <v>133.43</v>
      </c>
      <c r="I83" s="117">
        <v>42.772681696450036</v>
      </c>
      <c r="K83" s="115">
        <v>251</v>
      </c>
      <c r="L83" s="117">
        <v>1.0681302778413635</v>
      </c>
      <c r="N83" s="115">
        <v>568.97</v>
      </c>
      <c r="O83" s="117">
        <v>55.003175622113396</v>
      </c>
      <c r="Q83" s="115">
        <v>454</v>
      </c>
      <c r="R83" s="115">
        <v>24.294972204660834</v>
      </c>
      <c r="T83" s="115">
        <v>305.2</v>
      </c>
      <c r="U83" s="116">
        <v>205.08327019115086</v>
      </c>
      <c r="W83" s="115">
        <v>318</v>
      </c>
      <c r="X83" s="115">
        <v>111.39556111077664</v>
      </c>
      <c r="Z83" s="115">
        <v>185.9</v>
      </c>
      <c r="AA83" s="117">
        <v>41.555843736444302</v>
      </c>
      <c r="AC83" s="115">
        <v>227</v>
      </c>
      <c r="AD83" s="117">
        <v>13.265069316436035</v>
      </c>
    </row>
    <row r="84" spans="2:30" x14ac:dyDescent="0.25">
      <c r="B84" s="115">
        <v>37.06</v>
      </c>
      <c r="C84" s="116">
        <v>1.2641382778021744E-4</v>
      </c>
      <c r="E84" s="115">
        <v>120</v>
      </c>
      <c r="F84" s="117">
        <v>8.0808232820441486</v>
      </c>
      <c r="H84" s="115">
        <v>73.099999999999994</v>
      </c>
      <c r="I84" s="117">
        <v>44.827343612413571</v>
      </c>
      <c r="K84" s="115">
        <v>187</v>
      </c>
      <c r="L84" s="117">
        <v>22.118721484698213</v>
      </c>
      <c r="N84" s="115">
        <v>419.22</v>
      </c>
      <c r="O84" s="117">
        <v>1.1472332121488824</v>
      </c>
      <c r="Q84" s="115">
        <v>397</v>
      </c>
      <c r="R84" s="115">
        <v>4.4394733032790219</v>
      </c>
      <c r="T84" s="115">
        <v>345.1</v>
      </c>
      <c r="U84" s="116">
        <v>35.473092946563483</v>
      </c>
      <c r="W84" s="115">
        <v>341</v>
      </c>
      <c r="X84" s="115">
        <v>23.773294035033238</v>
      </c>
      <c r="Z84" s="115">
        <v>139.53</v>
      </c>
      <c r="AA84" s="117">
        <v>0.54171504623874256</v>
      </c>
      <c r="AC84" s="115">
        <v>188</v>
      </c>
      <c r="AD84" s="117">
        <v>4.717833081732306</v>
      </c>
    </row>
    <row r="85" spans="2:30" x14ac:dyDescent="0.25">
      <c r="B85" s="115">
        <v>84.54</v>
      </c>
      <c r="C85" s="116">
        <v>157.23843997153188</v>
      </c>
      <c r="E85" s="115">
        <v>170.99999999999997</v>
      </c>
      <c r="F85" s="117">
        <v>113.77380062292467</v>
      </c>
      <c r="H85" s="115">
        <v>352</v>
      </c>
      <c r="I85" s="117">
        <v>457.3024994485495</v>
      </c>
      <c r="K85" s="115">
        <v>374</v>
      </c>
      <c r="L85" s="117">
        <v>120.33341257617255</v>
      </c>
      <c r="N85" s="115">
        <v>33.468000000000004</v>
      </c>
      <c r="O85" s="117">
        <v>1.0347218414435428</v>
      </c>
      <c r="Q85" s="115">
        <v>123</v>
      </c>
      <c r="R85" s="115">
        <v>0.69539506623861547</v>
      </c>
      <c r="T85" s="115">
        <v>347.8</v>
      </c>
      <c r="U85" s="116">
        <v>2.0544522276780245E-3</v>
      </c>
      <c r="W85" s="115">
        <v>341.99999999999994</v>
      </c>
      <c r="X85" s="115">
        <v>14.642025338426286</v>
      </c>
      <c r="Z85" s="115">
        <v>90.082000000000008</v>
      </c>
      <c r="AA85" s="117">
        <v>41.150672524307964</v>
      </c>
      <c r="AC85" s="115">
        <v>132</v>
      </c>
      <c r="AD85" s="117">
        <v>38.300881050342497</v>
      </c>
    </row>
    <row r="86" spans="2:30" x14ac:dyDescent="0.25">
      <c r="B86" s="115">
        <v>340.6</v>
      </c>
      <c r="C86" s="116">
        <v>3.6179519335090539E-2</v>
      </c>
      <c r="E86" s="115">
        <v>348</v>
      </c>
      <c r="F86" s="117">
        <v>0.31396106099336241</v>
      </c>
      <c r="H86" s="115">
        <v>367</v>
      </c>
      <c r="I86" s="117">
        <v>144.55178108620652</v>
      </c>
      <c r="K86" s="115">
        <v>394</v>
      </c>
      <c r="L86" s="117">
        <v>6.024857795017878E-2</v>
      </c>
      <c r="N86" s="115">
        <v>41.349000000000011</v>
      </c>
      <c r="O86" s="117">
        <v>0.13466661128954241</v>
      </c>
      <c r="Q86" s="115">
        <v>137</v>
      </c>
      <c r="R86" s="115">
        <v>6.3853383254505811</v>
      </c>
      <c r="T86" s="115">
        <v>59.268000000000001</v>
      </c>
      <c r="U86" s="116">
        <v>0.58948035059787174</v>
      </c>
      <c r="W86" s="115">
        <v>159</v>
      </c>
      <c r="X86" s="115">
        <v>83.166718567290573</v>
      </c>
      <c r="Z86" s="115">
        <v>242.9</v>
      </c>
      <c r="AA86" s="117">
        <v>119.48648748673966</v>
      </c>
      <c r="AC86" s="115">
        <v>295.99999999999994</v>
      </c>
      <c r="AD86" s="117">
        <v>1.7252278220896737</v>
      </c>
    </row>
    <row r="87" spans="2:30" x14ac:dyDescent="0.25">
      <c r="B87" s="115">
        <v>305.89999999999998</v>
      </c>
      <c r="C87" s="116">
        <v>387.74123402768925</v>
      </c>
      <c r="E87" s="115">
        <v>328</v>
      </c>
      <c r="F87" s="117">
        <v>137.78414893080546</v>
      </c>
      <c r="H87" s="115">
        <v>249</v>
      </c>
      <c r="I87" s="117">
        <v>142.77252472084979</v>
      </c>
      <c r="K87" s="115">
        <v>343</v>
      </c>
      <c r="L87" s="117">
        <v>24.562171318353329</v>
      </c>
      <c r="N87" s="115">
        <v>466.44</v>
      </c>
      <c r="O87" s="117">
        <v>86.81938778641458</v>
      </c>
      <c r="Q87" s="115">
        <v>420</v>
      </c>
      <c r="R87" s="115">
        <v>129.58689480936579</v>
      </c>
      <c r="T87" s="115">
        <v>474.97</v>
      </c>
      <c r="U87" s="116">
        <v>382.78753550364138</v>
      </c>
      <c r="W87" s="115">
        <v>416</v>
      </c>
      <c r="X87" s="115">
        <v>94.783371924815953</v>
      </c>
      <c r="Z87" s="115">
        <v>290</v>
      </c>
      <c r="AA87" s="117">
        <v>103.22265840162159</v>
      </c>
      <c r="AC87" s="115">
        <v>311</v>
      </c>
      <c r="AD87" s="117">
        <v>190.50090344495484</v>
      </c>
    </row>
    <row r="88" spans="2:30" x14ac:dyDescent="0.25">
      <c r="B88" s="115">
        <v>149.5</v>
      </c>
      <c r="C88" s="116">
        <v>994.06502968019925</v>
      </c>
      <c r="E88" s="115">
        <v>217</v>
      </c>
      <c r="F88" s="117">
        <v>696.84443249672483</v>
      </c>
      <c r="H88" s="115">
        <v>492.2</v>
      </c>
      <c r="I88" s="117">
        <v>142.96941204727688</v>
      </c>
      <c r="K88" s="115">
        <v>441</v>
      </c>
      <c r="L88" s="117">
        <v>1144.4538856398194</v>
      </c>
      <c r="N88" s="115">
        <v>31.14</v>
      </c>
      <c r="O88" s="117">
        <v>3.9237508936914343</v>
      </c>
      <c r="Q88" s="115">
        <v>118</v>
      </c>
      <c r="R88" s="115">
        <v>16.709539477365773</v>
      </c>
      <c r="T88" s="115">
        <v>542.12</v>
      </c>
      <c r="U88" s="116">
        <v>64.02123517283087</v>
      </c>
      <c r="W88" s="115">
        <v>439</v>
      </c>
      <c r="X88" s="115">
        <v>18.949526156974663</v>
      </c>
      <c r="Z88" s="115">
        <v>324</v>
      </c>
      <c r="AA88" s="117">
        <v>1.137303124740529</v>
      </c>
      <c r="AC88" s="115">
        <v>331</v>
      </c>
      <c r="AD88" s="117">
        <v>0.2624291054445842</v>
      </c>
    </row>
    <row r="89" spans="2:30" x14ac:dyDescent="0.25">
      <c r="B89" s="115">
        <v>34.101000000000006</v>
      </c>
      <c r="C89" s="116">
        <v>47.128065213255312</v>
      </c>
      <c r="E89" s="115">
        <v>136</v>
      </c>
      <c r="F89" s="117">
        <v>59.112976164378324</v>
      </c>
      <c r="H89" s="115">
        <v>241.2</v>
      </c>
      <c r="I89" s="117">
        <v>112.1658133810448</v>
      </c>
      <c r="K89" s="115">
        <v>334</v>
      </c>
      <c r="L89" s="117">
        <v>41.774594716298978</v>
      </c>
      <c r="N89" s="115">
        <v>142</v>
      </c>
      <c r="O89" s="117">
        <v>21.344373015918379</v>
      </c>
      <c r="Q89" s="115">
        <v>257</v>
      </c>
      <c r="R89" s="115">
        <v>0.66018681072877461</v>
      </c>
      <c r="T89" s="115">
        <v>139.53</v>
      </c>
      <c r="U89" s="116">
        <v>7.1901946968394759</v>
      </c>
      <c r="W89" s="115">
        <v>200</v>
      </c>
      <c r="X89" s="115">
        <v>6.4103900037240118</v>
      </c>
      <c r="Z89" s="115">
        <v>10.795264000000001</v>
      </c>
      <c r="AA89" s="117">
        <v>7.5901090561150291</v>
      </c>
      <c r="AC89" s="115">
        <v>25</v>
      </c>
      <c r="AD89" s="117">
        <v>6.7206339288087156</v>
      </c>
    </row>
    <row r="90" spans="2:30" x14ac:dyDescent="0.25">
      <c r="B90" s="115">
        <v>326.51</v>
      </c>
      <c r="C90" s="116">
        <v>286.0156186603981</v>
      </c>
      <c r="E90" s="115">
        <v>351.00000000000006</v>
      </c>
      <c r="F90" s="117">
        <v>5.1409086318940265</v>
      </c>
      <c r="H90" s="115">
        <v>47.86</v>
      </c>
      <c r="I90" s="117">
        <v>1.2254257858238861E-2</v>
      </c>
      <c r="K90" s="115">
        <v>130</v>
      </c>
      <c r="L90" s="117">
        <v>0.7839516307803408</v>
      </c>
      <c r="N90" s="115">
        <v>304.2</v>
      </c>
      <c r="O90" s="117">
        <v>1.3490530629065483</v>
      </c>
      <c r="Q90" s="115">
        <v>336</v>
      </c>
      <c r="R90" s="115">
        <v>2.447934162280695E-2</v>
      </c>
      <c r="T90" s="115">
        <v>76.400000000000006</v>
      </c>
      <c r="U90" s="116">
        <v>22.881149481391574</v>
      </c>
      <c r="W90" s="115">
        <v>126.99999999999999</v>
      </c>
      <c r="X90" s="115">
        <v>28.571296774657689</v>
      </c>
      <c r="Z90" s="115">
        <v>28.612799999999993</v>
      </c>
      <c r="AA90" s="117">
        <v>2.2622557967488754</v>
      </c>
      <c r="AC90" s="115">
        <v>75</v>
      </c>
      <c r="AD90" s="117">
        <v>0.20050980426108297</v>
      </c>
    </row>
    <row r="91" spans="2:30" x14ac:dyDescent="0.25">
      <c r="B91" s="115">
        <v>408.25</v>
      </c>
      <c r="C91" s="116">
        <v>2947.6235486133278</v>
      </c>
      <c r="E91" s="115">
        <v>394</v>
      </c>
      <c r="F91" s="117">
        <v>769.36559995429081</v>
      </c>
      <c r="H91" s="115">
        <v>60.05</v>
      </c>
      <c r="I91" s="117">
        <v>12.674052170344599</v>
      </c>
      <c r="K91" s="115">
        <v>143</v>
      </c>
      <c r="L91" s="117">
        <v>4.6713580601757716</v>
      </c>
      <c r="N91" s="115">
        <v>300.7</v>
      </c>
      <c r="O91" s="117">
        <v>2.7399996861823932</v>
      </c>
      <c r="Q91" s="115">
        <v>333</v>
      </c>
      <c r="R91" s="115">
        <v>6.2817477515545894</v>
      </c>
      <c r="T91" s="115">
        <v>18.39</v>
      </c>
      <c r="U91" s="116">
        <v>4.0991782930776183E-2</v>
      </c>
      <c r="W91" s="115">
        <v>81</v>
      </c>
      <c r="X91" s="115">
        <v>6.6892667293162864</v>
      </c>
      <c r="Z91" s="115">
        <v>258.62479999999999</v>
      </c>
      <c r="AA91" s="117">
        <v>16.47128578876962</v>
      </c>
      <c r="AC91" s="115">
        <v>287</v>
      </c>
      <c r="AD91" s="117">
        <v>1.9452942723010092</v>
      </c>
    </row>
    <row r="92" spans="2:30" x14ac:dyDescent="0.25">
      <c r="B92" s="115">
        <v>185.79000000000002</v>
      </c>
      <c r="C92" s="116">
        <v>2426.3569024404483</v>
      </c>
      <c r="E92" s="115">
        <v>251</v>
      </c>
      <c r="F92" s="117">
        <v>1233.4811156378571</v>
      </c>
      <c r="H92" s="115">
        <v>233</v>
      </c>
      <c r="I92" s="117">
        <v>167.85263813872996</v>
      </c>
      <c r="K92" s="115">
        <v>282</v>
      </c>
      <c r="L92" s="117">
        <v>86.294103983230499</v>
      </c>
      <c r="N92" s="115">
        <v>332.5</v>
      </c>
      <c r="O92" s="117">
        <v>5.3648746374712326</v>
      </c>
      <c r="Q92" s="115">
        <v>354</v>
      </c>
      <c r="R92" s="115">
        <v>2.9583513253161695</v>
      </c>
      <c r="T92" s="115">
        <v>31.139999999999997</v>
      </c>
      <c r="U92" s="116">
        <v>0.55914577853855274</v>
      </c>
      <c r="W92" s="115">
        <v>112.00000000000001</v>
      </c>
      <c r="X92" s="115">
        <v>2.9194415279696733</v>
      </c>
      <c r="Z92" s="115">
        <v>280.71280000000002</v>
      </c>
      <c r="AA92" s="117">
        <v>0.95731144161280413</v>
      </c>
      <c r="AC92" s="115">
        <v>304</v>
      </c>
      <c r="AD92" s="117">
        <v>2.6704512183034736E-2</v>
      </c>
    </row>
    <row r="93" spans="2:30" x14ac:dyDescent="0.25">
      <c r="B93" s="115">
        <v>59.569000000000003</v>
      </c>
      <c r="C93" s="116">
        <v>19.549342444082317</v>
      </c>
      <c r="E93" s="115">
        <v>163</v>
      </c>
      <c r="F93" s="117">
        <v>47.238878901549761</v>
      </c>
      <c r="H93" s="115">
        <v>149.5</v>
      </c>
      <c r="I93" s="117">
        <v>177.595043838837</v>
      </c>
      <c r="K93" s="115">
        <v>215</v>
      </c>
      <c r="L93" s="117">
        <v>0.91210833494490595</v>
      </c>
      <c r="N93" s="115">
        <v>324</v>
      </c>
      <c r="O93" s="117">
        <v>19.274808691733217</v>
      </c>
      <c r="Q93" s="115">
        <v>349</v>
      </c>
      <c r="R93" s="115">
        <v>4.5029268514823277</v>
      </c>
      <c r="T93" s="115">
        <v>314.5</v>
      </c>
      <c r="U93" s="116">
        <v>6.820694562302112</v>
      </c>
      <c r="W93" s="115">
        <v>337</v>
      </c>
      <c r="X93" s="115">
        <v>0.60093749142907138</v>
      </c>
      <c r="Z93" s="115">
        <v>321.8449</v>
      </c>
      <c r="AA93" s="117">
        <v>24.907487756381318</v>
      </c>
      <c r="AC93" s="115">
        <v>331</v>
      </c>
      <c r="AD93" s="117">
        <v>2.7829602959268911</v>
      </c>
    </row>
    <row r="94" spans="2:30" x14ac:dyDescent="0.25">
      <c r="B94" s="115">
        <v>208.63</v>
      </c>
      <c r="C94" s="116">
        <v>1660.0047516804648</v>
      </c>
      <c r="E94" s="115">
        <v>270</v>
      </c>
      <c r="F94" s="117">
        <v>1349.4311671049186</v>
      </c>
      <c r="H94" s="115">
        <v>40.503</v>
      </c>
      <c r="I94" s="117">
        <v>9.0501780385388564</v>
      </c>
      <c r="K94" s="115">
        <v>137</v>
      </c>
      <c r="L94" s="117">
        <v>3.4090332737348858</v>
      </c>
      <c r="N94" s="115">
        <v>312.3</v>
      </c>
      <c r="O94" s="117">
        <v>3.1883762005245653</v>
      </c>
      <c r="Q94" s="115">
        <v>342</v>
      </c>
      <c r="R94" s="115">
        <v>1.1844946025554848E-3</v>
      </c>
      <c r="T94" s="115">
        <v>82.17</v>
      </c>
      <c r="U94" s="116">
        <v>26.000874006407479</v>
      </c>
      <c r="W94" s="115">
        <v>133</v>
      </c>
      <c r="X94" s="115">
        <v>503.73634196652023</v>
      </c>
      <c r="Z94" s="115">
        <v>297.25200000000001</v>
      </c>
      <c r="AA94" s="117">
        <v>7.9593287274968016</v>
      </c>
      <c r="AC94" s="115">
        <v>314.00000000000006</v>
      </c>
      <c r="AD94" s="117">
        <v>2.883940132732993</v>
      </c>
    </row>
    <row r="95" spans="2:30" x14ac:dyDescent="0.25">
      <c r="B95" s="115">
        <v>304.36</v>
      </c>
      <c r="C95" s="116">
        <v>3224.6081023301981</v>
      </c>
      <c r="E95" s="115">
        <v>340</v>
      </c>
      <c r="F95" s="117">
        <v>2141.6715642316262</v>
      </c>
      <c r="H95" s="115">
        <v>59.268000000000001</v>
      </c>
      <c r="I95" s="117">
        <v>0.14728412795898127</v>
      </c>
      <c r="K95" s="115">
        <v>167</v>
      </c>
      <c r="L95" s="117">
        <v>108.14477101812109</v>
      </c>
      <c r="N95" s="115">
        <v>268.89999999999998</v>
      </c>
      <c r="O95" s="117">
        <v>71.617183271210521</v>
      </c>
      <c r="Q95" s="115">
        <v>313</v>
      </c>
      <c r="R95" s="115">
        <v>17.946807140672512</v>
      </c>
      <c r="T95" s="115">
        <v>60.28</v>
      </c>
      <c r="U95" s="116">
        <v>10.790118303746967</v>
      </c>
      <c r="W95" s="115">
        <v>104</v>
      </c>
      <c r="X95" s="115">
        <v>51.181298148817561</v>
      </c>
      <c r="Z95" s="115">
        <v>284.42989999999998</v>
      </c>
      <c r="AA95" s="117">
        <v>1.1888793886665865</v>
      </c>
      <c r="AC95" s="115">
        <v>305.00000000000006</v>
      </c>
      <c r="AD95" s="117">
        <v>0.10497299982812774</v>
      </c>
    </row>
    <row r="96" spans="2:30" x14ac:dyDescent="0.25">
      <c r="B96" s="115">
        <v>361</v>
      </c>
      <c r="C96" s="116">
        <v>3480.8353460640742</v>
      </c>
      <c r="E96" s="115">
        <v>372</v>
      </c>
      <c r="F96" s="117">
        <v>1273.8457809832535</v>
      </c>
      <c r="H96" s="115">
        <v>261.19</v>
      </c>
      <c r="I96" s="117">
        <v>9.3919452869941598</v>
      </c>
      <c r="K96" s="115">
        <v>339</v>
      </c>
      <c r="L96" s="117">
        <v>10.51844481602572</v>
      </c>
      <c r="N96" s="115">
        <v>69.399999999999991</v>
      </c>
      <c r="O96" s="117">
        <v>8.4435483262310829</v>
      </c>
      <c r="Q96" s="115">
        <v>123</v>
      </c>
      <c r="R96" s="115">
        <v>0.28137228666900299</v>
      </c>
      <c r="T96" s="115">
        <v>50.76</v>
      </c>
      <c r="U96" s="116">
        <v>1.4669092222169873</v>
      </c>
      <c r="W96" s="115">
        <v>91</v>
      </c>
      <c r="X96" s="115">
        <v>1.7069009524207188</v>
      </c>
      <c r="Z96" s="115">
        <v>257.08230000000003</v>
      </c>
      <c r="AA96" s="117">
        <v>2.5227392606233967</v>
      </c>
      <c r="AC96" s="115">
        <v>286</v>
      </c>
      <c r="AD96" s="117">
        <v>7.1172994267339469</v>
      </c>
    </row>
    <row r="97" spans="2:30" x14ac:dyDescent="0.25">
      <c r="B97" s="115">
        <v>415.32000000000005</v>
      </c>
      <c r="C97" s="116">
        <v>3198.0460272795549</v>
      </c>
      <c r="E97" s="115">
        <v>401</v>
      </c>
      <c r="F97" s="117">
        <v>893.36441739149427</v>
      </c>
      <c r="H97" s="115">
        <v>536.25</v>
      </c>
      <c r="I97" s="117">
        <v>85.143239154865341</v>
      </c>
      <c r="K97" s="115">
        <v>446</v>
      </c>
      <c r="L97" s="117">
        <v>0.24429010539894513</v>
      </c>
      <c r="N97" s="115">
        <v>54.050000000000011</v>
      </c>
      <c r="O97" s="117">
        <v>52.015990144589331</v>
      </c>
      <c r="Q97" s="115">
        <v>101.00000000000001</v>
      </c>
      <c r="R97" s="115">
        <v>22.541871213724608</v>
      </c>
      <c r="T97" s="115">
        <v>12.016186000000001</v>
      </c>
      <c r="U97" s="116">
        <v>0.59219266770910572</v>
      </c>
      <c r="W97" s="115">
        <v>39</v>
      </c>
      <c r="X97" s="115">
        <v>35.110263646070784</v>
      </c>
      <c r="Z97" s="115">
        <v>138</v>
      </c>
      <c r="AA97" s="117">
        <v>2.1357213844621787</v>
      </c>
      <c r="AC97" s="115">
        <v>188</v>
      </c>
      <c r="AD97" s="117">
        <v>104.48451010358285</v>
      </c>
    </row>
    <row r="98" spans="2:30" x14ac:dyDescent="0.25">
      <c r="B98" s="115">
        <v>11.92</v>
      </c>
      <c r="C98" s="116">
        <v>5.4714040107043198</v>
      </c>
      <c r="E98" s="115">
        <v>74</v>
      </c>
      <c r="F98" s="117">
        <v>31.466916793896647</v>
      </c>
      <c r="H98" s="115">
        <v>113.352</v>
      </c>
      <c r="I98" s="117">
        <v>297.67250684870629</v>
      </c>
      <c r="K98" s="115">
        <v>173</v>
      </c>
      <c r="L98" s="117">
        <v>74.569630484715759</v>
      </c>
      <c r="N98" s="115">
        <v>44.22</v>
      </c>
      <c r="O98" s="117">
        <v>25.434511327825245</v>
      </c>
      <c r="Q98" s="115">
        <v>85.999999999999986</v>
      </c>
      <c r="R98" s="115">
        <v>25.334573747178805</v>
      </c>
      <c r="T98" s="115">
        <v>297.50400000000002</v>
      </c>
      <c r="U98" s="116">
        <v>1.3398837437182873</v>
      </c>
      <c r="W98" s="115">
        <v>327</v>
      </c>
      <c r="X98" s="115">
        <v>11.723721336473879</v>
      </c>
      <c r="Z98" s="115">
        <v>22.542200000000001</v>
      </c>
      <c r="AA98" s="117">
        <v>11.713799032331833</v>
      </c>
      <c r="AC98" s="115">
        <v>104</v>
      </c>
      <c r="AD98" s="117">
        <v>31.327558582355831</v>
      </c>
    </row>
    <row r="99" spans="2:30" x14ac:dyDescent="0.25">
      <c r="B99" s="115">
        <v>290</v>
      </c>
      <c r="C99" s="116">
        <v>2324.3599877143324</v>
      </c>
      <c r="E99" s="115">
        <v>333</v>
      </c>
      <c r="F99" s="117">
        <v>471.95100725834948</v>
      </c>
      <c r="H99" s="115">
        <v>97.063999999999993</v>
      </c>
      <c r="I99" s="117">
        <v>157.45723479682695</v>
      </c>
      <c r="K99" s="115">
        <v>154</v>
      </c>
      <c r="L99" s="117">
        <v>82.034165442370039</v>
      </c>
      <c r="N99" s="115">
        <v>6.7624769999999996</v>
      </c>
      <c r="O99" s="117">
        <v>18.456760241334766</v>
      </c>
      <c r="Q99" s="115">
        <v>32</v>
      </c>
      <c r="R99" s="115">
        <v>30.119712371899499</v>
      </c>
      <c r="T99" s="115">
        <v>321.97890000000001</v>
      </c>
      <c r="U99" s="116">
        <v>1.4841234455444772</v>
      </c>
      <c r="W99" s="115">
        <v>343</v>
      </c>
      <c r="X99" s="115">
        <v>5.7360272980229947</v>
      </c>
      <c r="Z99" s="115">
        <v>22.954199999999997</v>
      </c>
      <c r="AA99" s="117">
        <v>11.439656860077115</v>
      </c>
      <c r="AC99" s="115">
        <v>98</v>
      </c>
      <c r="AD99" s="117">
        <v>6.1179375707088033</v>
      </c>
    </row>
    <row r="100" spans="2:30" x14ac:dyDescent="0.25">
      <c r="B100" s="115">
        <v>314.7</v>
      </c>
      <c r="C100" s="116">
        <v>30.564329234811634</v>
      </c>
      <c r="E100" s="115">
        <v>347</v>
      </c>
      <c r="F100" s="117">
        <v>28.88860932253559</v>
      </c>
      <c r="H100" s="115">
        <v>415.32000000000005</v>
      </c>
      <c r="I100" s="117">
        <v>3.9510904176216286</v>
      </c>
      <c r="K100" s="115">
        <v>399</v>
      </c>
      <c r="L100" s="117">
        <v>8.4994460883398766</v>
      </c>
      <c r="N100" s="115">
        <v>321.97890000000001</v>
      </c>
      <c r="O100" s="117">
        <v>16.276500375500962</v>
      </c>
      <c r="Q100" s="115">
        <v>349</v>
      </c>
      <c r="R100" s="115">
        <v>4.9616525307628168</v>
      </c>
      <c r="T100" s="115">
        <v>284.42989999999998</v>
      </c>
      <c r="U100" s="116">
        <v>8.3069488539804546</v>
      </c>
      <c r="W100" s="115">
        <v>317</v>
      </c>
      <c r="X100" s="115">
        <v>2.3674314740735078</v>
      </c>
      <c r="Z100" s="115">
        <v>22.699400000000001</v>
      </c>
      <c r="AA100" s="117">
        <v>11.632059532795102</v>
      </c>
      <c r="AC100" s="115">
        <v>93</v>
      </c>
      <c r="AD100" s="117">
        <v>0.70904770795600225</v>
      </c>
    </row>
    <row r="101" spans="2:30" x14ac:dyDescent="0.25">
      <c r="B101" s="115">
        <v>303.7</v>
      </c>
      <c r="C101" s="116">
        <v>28.725984554231367</v>
      </c>
      <c r="E101" s="115">
        <v>339</v>
      </c>
      <c r="F101" s="117">
        <v>33.690406233482918</v>
      </c>
      <c r="H101" s="115">
        <v>452.78000000000003</v>
      </c>
      <c r="I101" s="117">
        <v>77.546998365547097</v>
      </c>
      <c r="K101" s="115">
        <v>416.99999999999994</v>
      </c>
      <c r="L101" s="117">
        <v>13.671019504684473</v>
      </c>
      <c r="N101" s="115">
        <v>68.970510000000004</v>
      </c>
      <c r="O101" s="117">
        <v>3.3912697167968936E-2</v>
      </c>
      <c r="Q101" s="115">
        <v>181</v>
      </c>
      <c r="R101" s="115">
        <v>128.59503977738834</v>
      </c>
      <c r="T101" s="115">
        <v>22.954200000000004</v>
      </c>
      <c r="U101" s="116">
        <v>16.66405802615721</v>
      </c>
      <c r="W101" s="115">
        <v>110</v>
      </c>
      <c r="X101" s="115">
        <v>14.1422087115875</v>
      </c>
      <c r="Z101" s="115">
        <v>541.38630000000001</v>
      </c>
      <c r="AA101" s="117">
        <v>42.090203276595524</v>
      </c>
      <c r="AC101" s="115">
        <v>423</v>
      </c>
      <c r="AD101" s="117">
        <v>0.26196635583188815</v>
      </c>
    </row>
    <row r="102" spans="2:30" x14ac:dyDescent="0.25">
      <c r="B102" s="115">
        <v>312.89999999999998</v>
      </c>
      <c r="C102" s="116">
        <v>132.84910509123517</v>
      </c>
      <c r="E102" s="115">
        <v>346</v>
      </c>
      <c r="F102" s="117">
        <v>113.39443351061956</v>
      </c>
      <c r="H102" s="115">
        <v>460.63</v>
      </c>
      <c r="I102" s="117">
        <v>107.48724125643983</v>
      </c>
      <c r="K102" s="115">
        <v>420</v>
      </c>
      <c r="L102" s="117">
        <v>6.0671126629296293</v>
      </c>
      <c r="N102" s="115">
        <v>379.84360000000004</v>
      </c>
      <c r="O102" s="117">
        <v>0.12276944614905694</v>
      </c>
      <c r="Q102" s="115">
        <v>378</v>
      </c>
      <c r="R102" s="115">
        <v>9.035871374220357E-3</v>
      </c>
      <c r="T102" s="115">
        <v>27.967860000000002</v>
      </c>
      <c r="U102" s="116">
        <v>1.3217735831393211</v>
      </c>
      <c r="W102" s="115">
        <v>110.99999999999999</v>
      </c>
      <c r="X102" s="115">
        <v>8.9795090063290298E-2</v>
      </c>
      <c r="Z102" s="115">
        <v>409.31290000000001</v>
      </c>
      <c r="AA102" s="117">
        <v>4.4375645024021963E-2</v>
      </c>
      <c r="AC102" s="115">
        <v>373</v>
      </c>
      <c r="AD102" s="117">
        <v>0.48569621201580016</v>
      </c>
    </row>
    <row r="103" spans="2:30" x14ac:dyDescent="0.25">
      <c r="B103" s="115">
        <v>312.3</v>
      </c>
      <c r="C103" s="116">
        <v>88.359439284727003</v>
      </c>
      <c r="E103" s="115">
        <v>346</v>
      </c>
      <c r="F103" s="117">
        <v>17.803549059977147</v>
      </c>
      <c r="H103" s="115">
        <v>279.08999999999997</v>
      </c>
      <c r="I103" s="117">
        <v>15.564101112479404</v>
      </c>
      <c r="K103" s="115">
        <v>322</v>
      </c>
      <c r="L103" s="117">
        <v>51.301044833121182</v>
      </c>
      <c r="N103" s="115">
        <v>24.335000000000001</v>
      </c>
      <c r="O103" s="117">
        <v>3.7107104512795557</v>
      </c>
      <c r="Q103" s="115">
        <v>87</v>
      </c>
      <c r="R103" s="115">
        <v>2.3993263022836779</v>
      </c>
      <c r="T103" s="115">
        <v>569.02420000000006</v>
      </c>
      <c r="U103" s="116">
        <v>1.8658917131780368E-2</v>
      </c>
      <c r="W103" s="115">
        <v>441</v>
      </c>
      <c r="X103" s="115">
        <v>0.14543633016134422</v>
      </c>
      <c r="Z103" s="115">
        <v>379.84360000000004</v>
      </c>
      <c r="AA103" s="117">
        <v>2.1322028415562295</v>
      </c>
      <c r="AC103" s="115">
        <v>360</v>
      </c>
      <c r="AD103" s="117">
        <v>4.9250231124454587</v>
      </c>
    </row>
    <row r="104" spans="2:30" x14ac:dyDescent="0.25">
      <c r="B104" s="115">
        <v>294.3</v>
      </c>
      <c r="C104" s="116">
        <v>244.57467697336108</v>
      </c>
      <c r="E104" s="115">
        <v>334</v>
      </c>
      <c r="F104" s="117">
        <v>73.939768986233261</v>
      </c>
      <c r="H104" s="115">
        <v>185.9</v>
      </c>
      <c r="I104" s="117">
        <v>3.431844113151421</v>
      </c>
      <c r="K104" s="115">
        <v>247</v>
      </c>
      <c r="L104" s="117">
        <v>12.650099181155751</v>
      </c>
      <c r="N104" s="115">
        <v>53.443000000000005</v>
      </c>
      <c r="O104" s="117">
        <v>56.361334398956849</v>
      </c>
      <c r="Q104" s="115">
        <v>139</v>
      </c>
      <c r="R104" s="115">
        <v>82.711969083271896</v>
      </c>
      <c r="T104" s="115">
        <v>504.39229999999998</v>
      </c>
      <c r="U104" s="116">
        <v>8.796619539958753</v>
      </c>
      <c r="W104" s="115">
        <v>421</v>
      </c>
      <c r="X104" s="115">
        <v>3.1489725156289334</v>
      </c>
      <c r="Z104" s="115">
        <v>453.25</v>
      </c>
      <c r="AA104" s="117">
        <v>359.96406060463289</v>
      </c>
      <c r="AC104" s="115">
        <v>390</v>
      </c>
      <c r="AD104" s="117">
        <v>60.086834277751194</v>
      </c>
    </row>
    <row r="105" spans="2:30" x14ac:dyDescent="0.25">
      <c r="B105" s="115">
        <v>8.5075479999999999</v>
      </c>
      <c r="C105" s="116">
        <v>17.566103716077507</v>
      </c>
      <c r="E105" s="115">
        <v>41</v>
      </c>
      <c r="F105" s="117">
        <v>43.540390085982658</v>
      </c>
      <c r="H105" s="115">
        <v>139.53</v>
      </c>
      <c r="I105" s="117">
        <v>102.71570784312034</v>
      </c>
      <c r="K105" s="115">
        <v>208</v>
      </c>
      <c r="L105" s="117">
        <v>18.480190867566183</v>
      </c>
      <c r="N105" s="115">
        <v>318.11</v>
      </c>
      <c r="O105" s="117">
        <v>0.1324243025173357</v>
      </c>
      <c r="Q105" s="115">
        <v>345</v>
      </c>
      <c r="R105" s="115">
        <v>10.346359802646557</v>
      </c>
      <c r="T105" s="115">
        <v>170</v>
      </c>
      <c r="U105" s="116">
        <v>33.195774801078265</v>
      </c>
      <c r="W105" s="115">
        <v>229</v>
      </c>
      <c r="X105" s="115">
        <v>21.734436876872959</v>
      </c>
      <c r="Z105" s="115">
        <v>11.700570000000001</v>
      </c>
      <c r="AA105" s="117">
        <v>8.4233135480027581</v>
      </c>
      <c r="AC105" s="115">
        <v>67</v>
      </c>
      <c r="AD105" s="117">
        <v>6.8068159050010086</v>
      </c>
    </row>
    <row r="106" spans="2:30" x14ac:dyDescent="0.25">
      <c r="B106" s="115">
        <v>10.795264000000001</v>
      </c>
      <c r="C106" s="116">
        <v>14.745491794342199</v>
      </c>
      <c r="E106" s="115">
        <v>47</v>
      </c>
      <c r="F106" s="117">
        <v>16.415817008637813</v>
      </c>
      <c r="H106" s="115">
        <v>10.896000000000001</v>
      </c>
      <c r="I106" s="117">
        <v>1.0948816166013464</v>
      </c>
      <c r="K106" s="115">
        <v>70</v>
      </c>
      <c r="L106" s="117">
        <v>4.1133187296877063</v>
      </c>
      <c r="N106" s="115">
        <v>477.51</v>
      </c>
      <c r="O106" s="117">
        <v>286.56872214073252</v>
      </c>
      <c r="Q106" s="115">
        <v>417</v>
      </c>
      <c r="R106" s="115">
        <v>24.023764141933238</v>
      </c>
      <c r="T106" s="115">
        <v>24.335000000000001</v>
      </c>
      <c r="U106" s="116">
        <v>2.1997221925852475E-3</v>
      </c>
      <c r="W106" s="115">
        <v>81</v>
      </c>
      <c r="X106" s="115">
        <v>0.2189146231865377</v>
      </c>
      <c r="Z106" s="115">
        <v>107.35038000000002</v>
      </c>
      <c r="AA106" s="117">
        <v>0.14750026922678403</v>
      </c>
      <c r="AC106" s="115">
        <v>227</v>
      </c>
      <c r="AD106" s="117">
        <v>1.0302734757221459</v>
      </c>
    </row>
    <row r="107" spans="2:30" x14ac:dyDescent="0.25">
      <c r="B107" s="115">
        <v>12.016186000000001</v>
      </c>
      <c r="C107" s="116">
        <v>13.84052658505852</v>
      </c>
      <c r="E107" s="115">
        <v>49</v>
      </c>
      <c r="F107" s="117">
        <v>40.684992110118465</v>
      </c>
      <c r="H107" s="115">
        <v>55.61</v>
      </c>
      <c r="I107" s="117">
        <v>16.14420624436644</v>
      </c>
      <c r="K107" s="115">
        <v>164</v>
      </c>
      <c r="L107" s="117">
        <v>0.1306488840697371</v>
      </c>
      <c r="N107" s="115">
        <v>533.23</v>
      </c>
      <c r="O107" s="117">
        <v>59.122555897345762</v>
      </c>
      <c r="Q107" s="115">
        <v>437</v>
      </c>
      <c r="R107" s="115">
        <v>1.0234530806293969</v>
      </c>
      <c r="T107" s="115">
        <v>29.075000000000003</v>
      </c>
      <c r="U107" s="116">
        <v>0.26088683176363586</v>
      </c>
      <c r="W107" s="115">
        <v>90</v>
      </c>
      <c r="X107" s="115">
        <v>0.36392294079030874</v>
      </c>
      <c r="Z107" s="115">
        <v>214.48489999999998</v>
      </c>
      <c r="AA107" s="117">
        <v>107.73250803417334</v>
      </c>
      <c r="AC107" s="115">
        <v>309</v>
      </c>
      <c r="AD107" s="117">
        <v>50.790723830886847</v>
      </c>
    </row>
    <row r="108" spans="2:30" x14ac:dyDescent="0.25">
      <c r="B108" s="115">
        <v>203.40492</v>
      </c>
      <c r="C108" s="116">
        <v>1068.5739688371932</v>
      </c>
      <c r="E108" s="115">
        <v>266</v>
      </c>
      <c r="F108" s="117">
        <v>423.81916066081357</v>
      </c>
      <c r="H108" s="115">
        <v>314.5</v>
      </c>
      <c r="I108" s="117">
        <v>16.399601347971547</v>
      </c>
      <c r="K108" s="115">
        <v>345</v>
      </c>
      <c r="L108" s="117">
        <v>0.98508980875153729</v>
      </c>
      <c r="N108" s="115">
        <v>525.45999999999992</v>
      </c>
      <c r="O108" s="117">
        <v>1.9945686911381405E-2</v>
      </c>
      <c r="Q108" s="115">
        <v>434</v>
      </c>
      <c r="R108" s="115">
        <v>8.9577138904579634</v>
      </c>
      <c r="T108" s="115">
        <v>53.442999999999998</v>
      </c>
      <c r="U108" s="116">
        <v>14.640165716705388</v>
      </c>
      <c r="W108" s="115">
        <v>133</v>
      </c>
      <c r="X108" s="115">
        <v>93.619761220640498</v>
      </c>
      <c r="Z108" s="115">
        <v>393.26799999999997</v>
      </c>
      <c r="AA108" s="117">
        <v>118.30947051611125</v>
      </c>
      <c r="AC108" s="115">
        <v>390</v>
      </c>
      <c r="AD108" s="117">
        <v>96.261087309986991</v>
      </c>
    </row>
    <row r="109" spans="2:30" x14ac:dyDescent="0.25">
      <c r="B109" s="115">
        <v>258.62479999999999</v>
      </c>
      <c r="C109" s="116">
        <v>877.19618524656198</v>
      </c>
      <c r="E109" s="115">
        <v>309</v>
      </c>
      <c r="F109" s="117">
        <v>731.33522857417051</v>
      </c>
      <c r="H109" s="115">
        <v>340.2</v>
      </c>
      <c r="I109" s="117">
        <v>14.895969895144011</v>
      </c>
      <c r="K109" s="115">
        <v>360</v>
      </c>
      <c r="L109" s="117">
        <v>0.15982274121486092</v>
      </c>
      <c r="N109" s="115">
        <v>411.53999999999996</v>
      </c>
      <c r="O109" s="117">
        <v>17.88813146573796</v>
      </c>
      <c r="Q109" s="115">
        <v>392</v>
      </c>
      <c r="R109" s="115">
        <v>8.6710136094139507</v>
      </c>
      <c r="T109" s="115">
        <v>379.78000000000003</v>
      </c>
      <c r="U109" s="116">
        <v>39.260931835231212</v>
      </c>
      <c r="W109" s="115">
        <v>372</v>
      </c>
      <c r="X109" s="115">
        <v>8.1360193138583909</v>
      </c>
      <c r="Z109" s="115">
        <v>468.99200000000002</v>
      </c>
      <c r="AA109" s="117">
        <v>68.666938089175716</v>
      </c>
      <c r="AC109" s="115">
        <v>429</v>
      </c>
      <c r="AD109" s="117">
        <v>19.896325960027347</v>
      </c>
    </row>
    <row r="110" spans="2:30" x14ac:dyDescent="0.25">
      <c r="B110" s="115">
        <v>308.94490000000002</v>
      </c>
      <c r="C110" s="116">
        <v>194.92676746994962</v>
      </c>
      <c r="E110" s="115">
        <v>344</v>
      </c>
      <c r="F110" s="117">
        <v>126.50307842460539</v>
      </c>
      <c r="H110" s="115">
        <v>312.3</v>
      </c>
      <c r="I110" s="117">
        <v>3.0805603885554866</v>
      </c>
      <c r="K110" s="115">
        <v>344</v>
      </c>
      <c r="L110" s="117">
        <v>0.18268009288397843</v>
      </c>
      <c r="N110" s="115">
        <v>320.95999999999998</v>
      </c>
      <c r="O110" s="117">
        <v>1.3354169727062335</v>
      </c>
      <c r="Q110" s="115">
        <v>347</v>
      </c>
      <c r="R110" s="115">
        <v>2.9208421551643906E-2</v>
      </c>
      <c r="T110" s="115">
        <v>320.95999999999998</v>
      </c>
      <c r="U110" s="116">
        <v>24.514902996203954</v>
      </c>
      <c r="W110" s="115">
        <v>341</v>
      </c>
      <c r="X110" s="115">
        <v>0.22706780571765406</v>
      </c>
      <c r="Z110" s="115">
        <v>366.72710000000001</v>
      </c>
      <c r="AA110" s="117">
        <v>0.73763355973093758</v>
      </c>
      <c r="AC110" s="115">
        <v>376</v>
      </c>
      <c r="AD110" s="117">
        <v>2.3785670632373836</v>
      </c>
    </row>
    <row r="111" spans="2:30" x14ac:dyDescent="0.25">
      <c r="B111" s="115">
        <v>217.74609999999998</v>
      </c>
      <c r="C111" s="116">
        <v>383.66849373695914</v>
      </c>
      <c r="E111" s="115">
        <v>279</v>
      </c>
      <c r="F111" s="117">
        <v>123.9273597675771</v>
      </c>
      <c r="H111" s="115">
        <v>43.5</v>
      </c>
      <c r="I111" s="117">
        <v>0.64282758836401765</v>
      </c>
      <c r="K111" s="115">
        <v>87</v>
      </c>
      <c r="L111" s="117">
        <v>2.9069882678689741E-3</v>
      </c>
      <c r="N111" s="115">
        <v>67.2</v>
      </c>
      <c r="O111" s="117">
        <v>16.665689038483393</v>
      </c>
      <c r="Q111" s="115">
        <v>117</v>
      </c>
      <c r="R111" s="115">
        <v>7.3521500487957567</v>
      </c>
      <c r="T111" s="115">
        <v>115.78200000000001</v>
      </c>
      <c r="U111" s="116">
        <v>52.085297183041384</v>
      </c>
      <c r="W111" s="115">
        <v>172</v>
      </c>
      <c r="X111" s="115">
        <v>37.918283668049895</v>
      </c>
      <c r="Z111" s="115">
        <v>222.17858000000001</v>
      </c>
      <c r="AA111" s="117">
        <v>341.48413572805708</v>
      </c>
      <c r="AC111" s="115">
        <v>272</v>
      </c>
      <c r="AD111" s="117">
        <v>283.93563258036431</v>
      </c>
    </row>
    <row r="112" spans="2:30" x14ac:dyDescent="0.25">
      <c r="B112" s="115">
        <v>138</v>
      </c>
      <c r="C112" s="116">
        <v>65.244407143529855</v>
      </c>
      <c r="E112" s="115">
        <v>210</v>
      </c>
      <c r="F112" s="117">
        <v>5.6261799826552856</v>
      </c>
      <c r="H112" s="115">
        <v>7.6945850000000009</v>
      </c>
      <c r="I112" s="117">
        <v>0.15477576459891942</v>
      </c>
      <c r="K112" s="115">
        <v>38</v>
      </c>
      <c r="L112" s="117">
        <v>9.8790250804530029</v>
      </c>
      <c r="N112" s="115">
        <v>11.30045</v>
      </c>
      <c r="O112" s="117">
        <v>10.116158630426483</v>
      </c>
      <c r="Q112" s="115">
        <v>84</v>
      </c>
      <c r="R112" s="115">
        <v>1.2098399505235269</v>
      </c>
      <c r="T112" s="115">
        <v>85.056000000000012</v>
      </c>
      <c r="U112" s="116">
        <v>33.261828440702566</v>
      </c>
      <c r="W112" s="115">
        <v>133.99999999999997</v>
      </c>
      <c r="X112" s="115">
        <v>2.9350588994876796</v>
      </c>
      <c r="Z112" s="115">
        <v>167.40465</v>
      </c>
      <c r="AA112" s="117">
        <v>189.22745804708333</v>
      </c>
      <c r="AC112" s="115">
        <v>215</v>
      </c>
      <c r="AD112" s="117">
        <v>430.55924555203393</v>
      </c>
    </row>
    <row r="113" spans="2:30" x14ac:dyDescent="0.25">
      <c r="B113" s="115">
        <v>22.542200000000005</v>
      </c>
      <c r="C113" s="116">
        <v>25.594743187880265</v>
      </c>
      <c r="E113" s="115">
        <v>126</v>
      </c>
      <c r="F113" s="117">
        <v>71.166210214462112</v>
      </c>
      <c r="H113" s="115">
        <v>9.7538710000000002</v>
      </c>
      <c r="I113" s="117">
        <v>9.3277622495232609E-2</v>
      </c>
      <c r="K113" s="115">
        <v>41</v>
      </c>
      <c r="L113" s="117">
        <v>1.8872775050576687</v>
      </c>
      <c r="N113" s="115">
        <v>11.700570000000001</v>
      </c>
      <c r="O113" s="117">
        <v>9.6273230682571764</v>
      </c>
      <c r="Q113" s="115">
        <v>85</v>
      </c>
      <c r="R113" s="115">
        <v>1.4070991197575109</v>
      </c>
      <c r="T113" s="115">
        <v>19.97091</v>
      </c>
      <c r="U113" s="116">
        <v>6.0836514793466927</v>
      </c>
      <c r="W113" s="115">
        <v>104.99999999999999</v>
      </c>
      <c r="X113" s="115">
        <v>0.23054082095291406</v>
      </c>
      <c r="Z113" s="115">
        <v>73.5</v>
      </c>
      <c r="AA113" s="117">
        <v>10.647426075201409</v>
      </c>
      <c r="AC113" s="115">
        <v>107</v>
      </c>
      <c r="AD113" s="117">
        <v>29.36914446730551</v>
      </c>
    </row>
    <row r="114" spans="2:30" x14ac:dyDescent="0.25">
      <c r="B114" s="115">
        <v>298.13640000000004</v>
      </c>
      <c r="C114" s="116">
        <v>605.52932681419964</v>
      </c>
      <c r="E114" s="115">
        <v>338</v>
      </c>
      <c r="F114" s="117">
        <v>174.83942322007474</v>
      </c>
      <c r="H114" s="115">
        <v>89.393439999999998</v>
      </c>
      <c r="I114" s="117">
        <v>6.1499764657465921</v>
      </c>
      <c r="K114" s="115">
        <v>183</v>
      </c>
      <c r="L114" s="117">
        <v>7.9254568079469587</v>
      </c>
      <c r="N114" s="115">
        <v>140.84222</v>
      </c>
      <c r="O114" s="117">
        <v>8.1001974785789628</v>
      </c>
      <c r="Q114" s="115">
        <v>278</v>
      </c>
      <c r="R114" s="115">
        <v>2.0585917929429725</v>
      </c>
      <c r="T114" s="115">
        <v>354.66890000000001</v>
      </c>
      <c r="U114" s="116">
        <v>59.348678947131177</v>
      </c>
      <c r="W114" s="115">
        <v>377</v>
      </c>
      <c r="X114" s="115">
        <v>62.577660294305907</v>
      </c>
      <c r="Z114" s="115">
        <v>37.56</v>
      </c>
      <c r="AA114" s="117">
        <v>11.671910183907238</v>
      </c>
      <c r="AC114" s="115">
        <v>124</v>
      </c>
      <c r="AD114" s="117">
        <v>0.69104737900769597</v>
      </c>
    </row>
    <row r="115" spans="2:30" x14ac:dyDescent="0.25">
      <c r="B115" s="115">
        <v>170</v>
      </c>
      <c r="C115" s="116">
        <v>882.25719527175249</v>
      </c>
      <c r="E115" s="115">
        <v>239</v>
      </c>
      <c r="F115" s="117">
        <v>408.37899578554055</v>
      </c>
      <c r="H115" s="115">
        <v>203.40492</v>
      </c>
      <c r="I115" s="117">
        <v>262.9021610774131</v>
      </c>
      <c r="K115" s="115">
        <v>264</v>
      </c>
      <c r="L115" s="117">
        <v>233.34649621461489</v>
      </c>
      <c r="N115" s="115">
        <v>270.97790000000003</v>
      </c>
      <c r="O115" s="117">
        <v>129.28958909124015</v>
      </c>
      <c r="Q115" s="115">
        <v>331</v>
      </c>
      <c r="R115" s="115">
        <v>1.7106533416359526</v>
      </c>
      <c r="T115" s="115">
        <v>366.72710000000001</v>
      </c>
      <c r="U115" s="116">
        <v>1.8743136159455724</v>
      </c>
      <c r="W115" s="115">
        <v>388</v>
      </c>
      <c r="X115" s="115">
        <v>1.4611877729831837</v>
      </c>
      <c r="Z115" s="115">
        <v>287.10000000000002</v>
      </c>
      <c r="AA115" s="117">
        <v>1739.8603655487836</v>
      </c>
      <c r="AC115" s="115">
        <v>305.00000000000006</v>
      </c>
      <c r="AD115" s="117">
        <v>2622.6604210058849</v>
      </c>
    </row>
    <row r="116" spans="2:30" x14ac:dyDescent="0.25">
      <c r="B116" s="115">
        <v>21.481000000000005</v>
      </c>
      <c r="C116" s="116">
        <v>9.222165577514188</v>
      </c>
      <c r="E116" s="115">
        <v>86</v>
      </c>
      <c r="F116" s="117">
        <v>54.972709615678447</v>
      </c>
      <c r="H116" s="115">
        <v>317.18939999999998</v>
      </c>
      <c r="I116" s="117">
        <v>28.481871423675287</v>
      </c>
      <c r="K116" s="115">
        <v>348</v>
      </c>
      <c r="L116" s="117">
        <v>3.7856940724691808</v>
      </c>
      <c r="N116" s="115">
        <v>489.69220000000001</v>
      </c>
      <c r="O116" s="117">
        <v>35.085778239386251</v>
      </c>
      <c r="Q116" s="115">
        <v>456</v>
      </c>
      <c r="R116" s="115">
        <v>21.307161575102221</v>
      </c>
      <c r="T116" s="115">
        <v>37.56</v>
      </c>
      <c r="U116" s="116">
        <v>17.472207378178211</v>
      </c>
      <c r="W116" s="115">
        <v>136</v>
      </c>
      <c r="X116" s="115">
        <v>6.0392753875730065</v>
      </c>
      <c r="Z116" s="115">
        <v>494.3</v>
      </c>
      <c r="AA116" s="117">
        <v>5731.3705722269469</v>
      </c>
      <c r="AC116" s="115">
        <v>409</v>
      </c>
      <c r="AD116" s="117">
        <v>2476.3967059224638</v>
      </c>
    </row>
    <row r="117" spans="2:30" x14ac:dyDescent="0.25">
      <c r="B117" s="115">
        <v>53.442999999999998</v>
      </c>
      <c r="C117" s="116">
        <v>57.044852018053888</v>
      </c>
      <c r="E117" s="115">
        <v>143</v>
      </c>
      <c r="F117" s="117">
        <v>248.556488835312</v>
      </c>
      <c r="H117" s="115">
        <v>22.954200000000004</v>
      </c>
      <c r="I117" s="117">
        <v>5.1476890390999346</v>
      </c>
      <c r="K117" s="115">
        <v>118</v>
      </c>
      <c r="L117" s="117">
        <v>7.7066643195203364</v>
      </c>
      <c r="N117" s="115">
        <v>268.83006</v>
      </c>
      <c r="O117" s="117">
        <v>41.266759178444708</v>
      </c>
      <c r="Q117" s="115">
        <v>329</v>
      </c>
      <c r="R117" s="115">
        <v>6.595346062237085</v>
      </c>
      <c r="T117" s="115">
        <v>683.3</v>
      </c>
      <c r="U117" s="116">
        <v>99.161851049755739</v>
      </c>
      <c r="W117" s="115">
        <v>496</v>
      </c>
      <c r="X117" s="115">
        <v>17.260447673854795</v>
      </c>
      <c r="Z117" s="115">
        <v>589</v>
      </c>
      <c r="AA117" s="117">
        <v>1368.8064608009499</v>
      </c>
      <c r="AC117" s="115">
        <v>447</v>
      </c>
      <c r="AD117" s="117">
        <v>238.91348615486118</v>
      </c>
    </row>
    <row r="118" spans="2:30" x14ac:dyDescent="0.25">
      <c r="B118" s="115">
        <v>435.65</v>
      </c>
      <c r="C118" s="116">
        <v>89.31398256837204</v>
      </c>
      <c r="E118" s="115">
        <v>405</v>
      </c>
      <c r="F118" s="117">
        <v>1.678722443119103</v>
      </c>
      <c r="H118" s="115">
        <v>27.967859999999998</v>
      </c>
      <c r="I118" s="117">
        <v>0.3246505680140776</v>
      </c>
      <c r="K118" s="115">
        <v>119</v>
      </c>
      <c r="L118" s="117">
        <v>1.5071044365930371</v>
      </c>
      <c r="N118" s="115">
        <v>73.5</v>
      </c>
      <c r="O118" s="117">
        <v>60.640285710275968</v>
      </c>
      <c r="Q118" s="115">
        <v>125</v>
      </c>
      <c r="R118" s="115">
        <v>5.7396656765649325</v>
      </c>
      <c r="T118" s="115">
        <v>712.1</v>
      </c>
      <c r="U118" s="116">
        <v>9.0298935204704343</v>
      </c>
      <c r="W118" s="115">
        <v>508</v>
      </c>
      <c r="X118" s="115">
        <v>0.70555229675127629</v>
      </c>
      <c r="Z118" s="115">
        <v>530.70000000000005</v>
      </c>
      <c r="AA118" s="117">
        <v>886.8251791210497</v>
      </c>
      <c r="AC118" s="115">
        <v>423</v>
      </c>
      <c r="AD118" s="117">
        <v>173.09218263156365</v>
      </c>
    </row>
    <row r="119" spans="2:30" x14ac:dyDescent="0.25">
      <c r="B119" s="115">
        <v>477.51</v>
      </c>
      <c r="C119" s="116">
        <v>774.65869778323497</v>
      </c>
      <c r="E119" s="115">
        <v>421</v>
      </c>
      <c r="F119" s="117">
        <v>67.504928971683157</v>
      </c>
      <c r="H119" s="115">
        <v>440.4873</v>
      </c>
      <c r="I119" s="117">
        <v>37.214027873805264</v>
      </c>
      <c r="K119" s="115">
        <v>406</v>
      </c>
      <c r="L119" s="117">
        <v>12.195782948755728</v>
      </c>
      <c r="N119" s="115">
        <v>20.82</v>
      </c>
      <c r="O119" s="117">
        <v>6.4182969262024964E-2</v>
      </c>
      <c r="Q119" s="115">
        <v>102</v>
      </c>
      <c r="R119" s="115">
        <v>0.9998862311742116</v>
      </c>
      <c r="T119" s="115">
        <v>626.5</v>
      </c>
      <c r="U119" s="116">
        <v>166.38075475554299</v>
      </c>
      <c r="W119" s="115">
        <v>473</v>
      </c>
      <c r="X119" s="115">
        <v>13.62778821950384</v>
      </c>
      <c r="Z119" s="115">
        <v>292.2</v>
      </c>
      <c r="AA119" s="117">
        <v>16.791021638610381</v>
      </c>
      <c r="AC119" s="115">
        <v>303</v>
      </c>
      <c r="AD119" s="117">
        <v>4.9181112256257746</v>
      </c>
    </row>
    <row r="120" spans="2:30" x14ac:dyDescent="0.25">
      <c r="B120" s="115">
        <v>447.96999999999997</v>
      </c>
      <c r="C120" s="116">
        <v>825.34742703391225</v>
      </c>
      <c r="E120" s="115">
        <v>411</v>
      </c>
      <c r="F120" s="117">
        <v>153.97440673725637</v>
      </c>
      <c r="H120" s="115">
        <v>379.84360000000004</v>
      </c>
      <c r="I120" s="117">
        <v>13.17488159667848</v>
      </c>
      <c r="K120" s="115">
        <v>380</v>
      </c>
      <c r="L120" s="117">
        <v>2.6691679843346452</v>
      </c>
      <c r="N120" s="115">
        <v>43.29</v>
      </c>
      <c r="O120" s="117">
        <v>14.651509181249903</v>
      </c>
      <c r="Q120" s="115">
        <v>151</v>
      </c>
      <c r="R120" s="115">
        <v>98.336221556168226</v>
      </c>
      <c r="T120" s="115">
        <v>608.20000000000005</v>
      </c>
      <c r="U120" s="116">
        <v>5.1336777849918604</v>
      </c>
      <c r="W120" s="115">
        <v>465</v>
      </c>
      <c r="X120" s="115">
        <v>15.518932129084121</v>
      </c>
      <c r="Z120" s="115">
        <v>14.1096</v>
      </c>
      <c r="AA120" s="117">
        <v>8.9631057735534991</v>
      </c>
      <c r="AC120" s="115">
        <v>43</v>
      </c>
      <c r="AD120" s="117">
        <v>31.511469333105715</v>
      </c>
    </row>
    <row r="121" spans="2:30" x14ac:dyDescent="0.25">
      <c r="B121" s="115">
        <v>256.19</v>
      </c>
      <c r="C121" s="116">
        <v>1124.9502965592822</v>
      </c>
      <c r="E121" s="115">
        <v>308</v>
      </c>
      <c r="F121" s="117">
        <v>421.91811158484592</v>
      </c>
      <c r="H121" s="115">
        <v>203.15540000000001</v>
      </c>
      <c r="I121" s="117">
        <v>3.2599123794864715</v>
      </c>
      <c r="K121" s="115">
        <v>264</v>
      </c>
      <c r="L121" s="117">
        <v>1.878168428182561</v>
      </c>
      <c r="N121" s="115">
        <v>643.79999999999995</v>
      </c>
      <c r="O121" s="117">
        <v>50.271508814940091</v>
      </c>
      <c r="Q121" s="115">
        <v>486</v>
      </c>
      <c r="R121" s="115">
        <v>181.34327819162107</v>
      </c>
      <c r="T121" s="115">
        <v>387.7</v>
      </c>
      <c r="U121" s="116">
        <v>30.112201928527277</v>
      </c>
      <c r="W121" s="115">
        <v>367</v>
      </c>
      <c r="X121" s="115">
        <v>27.806879977420103</v>
      </c>
      <c r="Z121" s="115">
        <v>32.185900000000004</v>
      </c>
      <c r="AA121" s="117">
        <v>10.690003613819488</v>
      </c>
      <c r="AC121" s="115">
        <v>75</v>
      </c>
      <c r="AD121" s="117">
        <v>0.39985599647880982</v>
      </c>
    </row>
    <row r="122" spans="2:30" x14ac:dyDescent="0.25">
      <c r="B122" s="115">
        <v>85.056000000000012</v>
      </c>
      <c r="C122" s="116">
        <v>1181.2962601670229</v>
      </c>
      <c r="E122" s="115">
        <v>144</v>
      </c>
      <c r="F122" s="117">
        <v>1828.2471818067611</v>
      </c>
      <c r="H122" s="115">
        <v>429.59000000000003</v>
      </c>
      <c r="I122" s="117">
        <v>17.040823360180674</v>
      </c>
      <c r="K122" s="115">
        <v>402</v>
      </c>
      <c r="L122" s="117">
        <v>1.8158377292995482</v>
      </c>
      <c r="N122" s="115">
        <v>693.4</v>
      </c>
      <c r="O122" s="117">
        <v>15.536677043613105</v>
      </c>
      <c r="Q122" s="115">
        <v>505</v>
      </c>
      <c r="R122" s="115">
        <v>8.4328763716384909</v>
      </c>
      <c r="T122" s="115">
        <v>180.8</v>
      </c>
      <c r="U122" s="116">
        <v>0.85116455284696468</v>
      </c>
      <c r="W122" s="115">
        <v>232</v>
      </c>
      <c r="X122" s="115">
        <v>0.5684361876194115</v>
      </c>
      <c r="Z122" s="115">
        <v>94.592100000000002</v>
      </c>
      <c r="AA122" s="117">
        <v>1.5619069343282201</v>
      </c>
      <c r="AC122" s="115">
        <v>190</v>
      </c>
      <c r="AD122" s="117">
        <v>7.4078989398236594E-2</v>
      </c>
    </row>
    <row r="123" spans="2:30" x14ac:dyDescent="0.25">
      <c r="B123" s="115">
        <v>67.2</v>
      </c>
      <c r="C123" s="116">
        <v>553.87901131086619</v>
      </c>
      <c r="E123" s="115">
        <v>121</v>
      </c>
      <c r="F123" s="117">
        <v>1016.3341181252158</v>
      </c>
      <c r="H123" s="115">
        <v>429.38</v>
      </c>
      <c r="I123" s="117">
        <v>13.158518008988723</v>
      </c>
      <c r="K123" s="115">
        <v>401</v>
      </c>
      <c r="L123" s="117">
        <v>4.0831846080866265</v>
      </c>
      <c r="N123" s="115">
        <v>675.6</v>
      </c>
      <c r="O123" s="117">
        <v>267.30200386005373</v>
      </c>
      <c r="Q123" s="115">
        <v>498</v>
      </c>
      <c r="R123" s="115">
        <v>33.221921413671772</v>
      </c>
      <c r="T123" s="115">
        <v>136.69999999999999</v>
      </c>
      <c r="U123" s="116">
        <v>3.1057654053676907E-2</v>
      </c>
      <c r="W123" s="115">
        <v>190</v>
      </c>
      <c r="X123" s="115">
        <v>1.0695055950909658</v>
      </c>
      <c r="Z123" s="115">
        <v>110.8922</v>
      </c>
      <c r="AA123" s="117">
        <v>18.560550269987566</v>
      </c>
      <c r="AC123" s="115">
        <v>207</v>
      </c>
      <c r="AD123" s="117">
        <v>56.228899434958734</v>
      </c>
    </row>
    <row r="124" spans="2:30" x14ac:dyDescent="0.25">
      <c r="B124" s="115">
        <v>12.411569999999999</v>
      </c>
      <c r="C124" s="116">
        <v>3.0774646443533502</v>
      </c>
      <c r="E124" s="115">
        <v>90.999999999999986</v>
      </c>
      <c r="F124" s="117">
        <v>19.65410898303432</v>
      </c>
      <c r="H124" s="115">
        <v>525.45999999999992</v>
      </c>
      <c r="I124" s="117">
        <v>3.7841491606053927</v>
      </c>
      <c r="K124" s="115">
        <v>436</v>
      </c>
      <c r="L124" s="117">
        <v>3.3153941348940891E-3</v>
      </c>
      <c r="N124" s="115">
        <v>662.2</v>
      </c>
      <c r="O124" s="117">
        <v>377.32246950796684</v>
      </c>
      <c r="Q124" s="115">
        <v>493.00000000000006</v>
      </c>
      <c r="R124" s="115">
        <v>62.633553924568808</v>
      </c>
      <c r="T124" s="115">
        <v>124.6</v>
      </c>
      <c r="U124" s="116">
        <v>1.3327935544528247</v>
      </c>
      <c r="W124" s="115">
        <v>178</v>
      </c>
      <c r="X124" s="115">
        <v>0.82803147376058517</v>
      </c>
      <c r="Z124" s="115">
        <v>201.65200000000002</v>
      </c>
      <c r="AA124" s="117">
        <v>9.3780031167673119</v>
      </c>
      <c r="AC124" s="115">
        <v>270</v>
      </c>
      <c r="AD124" s="117">
        <v>80.194949710024659</v>
      </c>
    </row>
    <row r="125" spans="2:30" x14ac:dyDescent="0.25">
      <c r="B125" s="115">
        <v>17.147869999999998</v>
      </c>
      <c r="C125" s="116">
        <v>0.82817084600041013</v>
      </c>
      <c r="E125" s="115">
        <v>106</v>
      </c>
      <c r="F125" s="117">
        <v>0.59530350426280898</v>
      </c>
      <c r="H125" s="115">
        <v>411.53999999999996</v>
      </c>
      <c r="I125" s="117">
        <v>4.8508740877031206E-2</v>
      </c>
      <c r="K125" s="115">
        <v>394</v>
      </c>
      <c r="L125" s="117">
        <v>0.44481539685302146</v>
      </c>
      <c r="N125" s="115">
        <v>626.5</v>
      </c>
      <c r="O125" s="117">
        <v>357.62537345554097</v>
      </c>
      <c r="Q125" s="115">
        <v>479</v>
      </c>
      <c r="R125" s="115">
        <v>49.575873744669813</v>
      </c>
      <c r="T125" s="115">
        <v>113</v>
      </c>
      <c r="U125" s="116">
        <v>2.9531419540653472</v>
      </c>
      <c r="W125" s="115">
        <v>165</v>
      </c>
      <c r="X125" s="115">
        <v>24.692255595421795</v>
      </c>
      <c r="Z125" s="115">
        <v>624.12599999999998</v>
      </c>
      <c r="AA125" s="117">
        <v>33.366681237303133</v>
      </c>
      <c r="AC125" s="115">
        <v>482.99999999999994</v>
      </c>
      <c r="AD125" s="117">
        <v>1.2076461900904041</v>
      </c>
    </row>
    <row r="126" spans="2:30" x14ac:dyDescent="0.25">
      <c r="B126" s="115">
        <v>29.29243</v>
      </c>
      <c r="C126" s="116">
        <v>0.46777909327395562</v>
      </c>
      <c r="E126" s="115">
        <v>138</v>
      </c>
      <c r="F126" s="117">
        <v>15.583647939560064</v>
      </c>
      <c r="H126" s="115">
        <v>379.78000000000003</v>
      </c>
      <c r="I126" s="117">
        <v>40.19280450948623</v>
      </c>
      <c r="K126" s="115">
        <v>380</v>
      </c>
      <c r="L126" s="117">
        <v>6.4663685850183414</v>
      </c>
      <c r="N126" s="115">
        <v>530.70000000000005</v>
      </c>
      <c r="O126" s="117">
        <v>597.75209725631885</v>
      </c>
      <c r="Q126" s="115">
        <v>441</v>
      </c>
      <c r="R126" s="115">
        <v>174.41127248427412</v>
      </c>
      <c r="T126" s="115">
        <v>22.694399999999998</v>
      </c>
      <c r="U126" s="116">
        <v>0.48213910390170461</v>
      </c>
      <c r="W126" s="115">
        <v>70</v>
      </c>
      <c r="X126" s="115">
        <v>19.362352907906288</v>
      </c>
      <c r="Z126" s="115">
        <v>524.34400000000005</v>
      </c>
      <c r="AA126" s="117">
        <v>111.03389949331813</v>
      </c>
      <c r="AC126" s="115">
        <v>451</v>
      </c>
      <c r="AD126" s="117">
        <v>143.55525717004804</v>
      </c>
    </row>
    <row r="127" spans="2:30" x14ac:dyDescent="0.25">
      <c r="B127" s="115">
        <v>62.785699999999991</v>
      </c>
      <c r="C127" s="116">
        <v>74.360576242147047</v>
      </c>
      <c r="E127" s="115">
        <v>198</v>
      </c>
      <c r="F127" s="117">
        <v>4.9532023411644124</v>
      </c>
      <c r="H127" s="115">
        <v>320.95999999999998</v>
      </c>
      <c r="I127" s="117">
        <v>6.3648317406700832</v>
      </c>
      <c r="K127" s="115">
        <v>349</v>
      </c>
      <c r="L127" s="117">
        <v>0.16884746127948633</v>
      </c>
      <c r="N127" s="115">
        <v>250.50000000000003</v>
      </c>
      <c r="O127" s="117">
        <v>10.529215045320385</v>
      </c>
      <c r="Q127" s="115">
        <v>293</v>
      </c>
      <c r="R127" s="115">
        <v>0.22599170882620503</v>
      </c>
      <c r="T127" s="115">
        <v>28.758400000000002</v>
      </c>
      <c r="U127" s="116">
        <v>0.2991774807494782</v>
      </c>
      <c r="W127" s="115">
        <v>79.999999999999986</v>
      </c>
      <c r="X127" s="115">
        <v>11.744516140172442</v>
      </c>
      <c r="Z127" s="115">
        <v>481.77699999999999</v>
      </c>
      <c r="AA127" s="117">
        <v>215.02160894076408</v>
      </c>
      <c r="AC127" s="115">
        <v>432</v>
      </c>
      <c r="AD127" s="117">
        <v>35.956027327353247</v>
      </c>
    </row>
    <row r="128" spans="2:30" x14ac:dyDescent="0.25">
      <c r="B128" s="115">
        <v>178.72471999999999</v>
      </c>
      <c r="C128" s="116">
        <v>30.931342922300963</v>
      </c>
      <c r="E128" s="115">
        <v>310.99999999999994</v>
      </c>
      <c r="F128" s="117">
        <v>61.165610744916016</v>
      </c>
      <c r="H128" s="115">
        <v>11.30045</v>
      </c>
      <c r="I128" s="117">
        <v>2.633192810406888</v>
      </c>
      <c r="K128" s="115">
        <v>86</v>
      </c>
      <c r="L128" s="117">
        <v>7.2869647408409159</v>
      </c>
      <c r="N128" s="115">
        <v>124.6</v>
      </c>
      <c r="O128" s="117">
        <v>1.1510371118679208</v>
      </c>
      <c r="Q128" s="115">
        <v>184</v>
      </c>
      <c r="R128" s="115">
        <v>12.820733049178799</v>
      </c>
      <c r="T128" s="115">
        <v>37.304299999999998</v>
      </c>
      <c r="U128" s="116">
        <v>3.1900510656433997E-3</v>
      </c>
      <c r="W128" s="115">
        <v>99</v>
      </c>
      <c r="X128" s="115">
        <v>2.4470978752127328</v>
      </c>
      <c r="Z128" s="115">
        <v>436.02600000000001</v>
      </c>
      <c r="AA128" s="117">
        <v>10.925637927553371</v>
      </c>
      <c r="AC128" s="115">
        <v>410</v>
      </c>
      <c r="AD128" s="117">
        <v>0.55850758418285951</v>
      </c>
    </row>
    <row r="129" spans="2:30" x14ac:dyDescent="0.25">
      <c r="B129" s="115">
        <v>240.4376</v>
      </c>
      <c r="C129" s="116">
        <v>195.8674334288315</v>
      </c>
      <c r="E129" s="115">
        <v>333</v>
      </c>
      <c r="F129" s="117">
        <v>0.59121110853510417</v>
      </c>
      <c r="H129" s="115">
        <v>29.29243</v>
      </c>
      <c r="I129" s="117">
        <v>7.6347989861435241</v>
      </c>
      <c r="K129" s="115">
        <v>136</v>
      </c>
      <c r="L129" s="117">
        <v>1.1106506975754573</v>
      </c>
      <c r="N129" s="115">
        <v>20.328800000000001</v>
      </c>
      <c r="O129" s="117">
        <v>0.81404881667285889</v>
      </c>
      <c r="Q129" s="115">
        <v>72</v>
      </c>
      <c r="R129" s="115">
        <v>0.83603354761413629</v>
      </c>
      <c r="T129" s="115">
        <v>94.592100000000002</v>
      </c>
      <c r="U129" s="116">
        <v>27.500550712567204</v>
      </c>
      <c r="W129" s="115">
        <v>202</v>
      </c>
      <c r="X129" s="115">
        <v>1.9323943044795511</v>
      </c>
      <c r="Z129" s="115">
        <v>363.83</v>
      </c>
      <c r="AA129" s="117">
        <v>7.2637233322287083</v>
      </c>
      <c r="AC129" s="115">
        <v>373</v>
      </c>
      <c r="AD129" s="117">
        <v>7.9045002292215365</v>
      </c>
    </row>
    <row r="130" spans="2:30" x14ac:dyDescent="0.25">
      <c r="B130" s="115">
        <v>468.99200000000002</v>
      </c>
      <c r="C130" s="116">
        <v>1832.2117236932625</v>
      </c>
      <c r="E130" s="115">
        <v>451</v>
      </c>
      <c r="F130" s="117">
        <v>387.26166971838711</v>
      </c>
      <c r="H130" s="115">
        <v>393.26799999999997</v>
      </c>
      <c r="I130" s="117">
        <v>51.045500888302328</v>
      </c>
      <c r="K130" s="115">
        <v>410</v>
      </c>
      <c r="L130" s="117">
        <v>71.097199015120111</v>
      </c>
      <c r="N130" s="115">
        <v>94.592100000000002</v>
      </c>
      <c r="O130" s="117">
        <v>18.321576265437233</v>
      </c>
      <c r="Q130" s="115">
        <v>208</v>
      </c>
      <c r="R130" s="115">
        <v>0.36187765671779776</v>
      </c>
      <c r="T130" s="115">
        <v>434.99200000000002</v>
      </c>
      <c r="U130" s="116">
        <v>2.8397281760438489</v>
      </c>
      <c r="W130" s="115">
        <v>423</v>
      </c>
      <c r="X130" s="115">
        <v>3.6289801735460521</v>
      </c>
      <c r="Z130" s="115">
        <v>318.815</v>
      </c>
      <c r="AA130" s="117">
        <v>8.0208718947541932E-2</v>
      </c>
      <c r="AC130" s="115">
        <v>343</v>
      </c>
      <c r="AD130" s="117">
        <v>1.4696264107469121</v>
      </c>
    </row>
    <row r="131" spans="2:30" x14ac:dyDescent="0.25">
      <c r="B131" s="115">
        <v>498.68759999999992</v>
      </c>
      <c r="C131" s="116">
        <v>346.53587498247219</v>
      </c>
      <c r="E131" s="115">
        <v>465</v>
      </c>
      <c r="F131" s="117">
        <v>31.770470053887284</v>
      </c>
      <c r="H131" s="115">
        <v>491.32879999999994</v>
      </c>
      <c r="I131" s="117">
        <v>12.687060532532007</v>
      </c>
      <c r="K131" s="115">
        <v>459</v>
      </c>
      <c r="L131" s="117">
        <v>4.0953455224241561E-6</v>
      </c>
      <c r="N131" s="115">
        <v>165.536</v>
      </c>
      <c r="O131" s="117">
        <v>7.2228546342452322</v>
      </c>
      <c r="Q131" s="115">
        <v>268</v>
      </c>
      <c r="R131" s="115">
        <v>1.3509015412663599</v>
      </c>
      <c r="T131" s="115">
        <v>503.46199999999993</v>
      </c>
      <c r="U131" s="116">
        <v>1.8394498584623582</v>
      </c>
      <c r="W131" s="115">
        <v>455</v>
      </c>
      <c r="X131" s="115">
        <v>45.618942374702407</v>
      </c>
      <c r="Z131" s="115">
        <v>11.8697</v>
      </c>
      <c r="AA131" s="117">
        <v>6.4513254247419667</v>
      </c>
      <c r="AC131" s="115">
        <v>36</v>
      </c>
      <c r="AD131" s="117">
        <v>10.826650316713568</v>
      </c>
    </row>
    <row r="132" spans="2:30" x14ac:dyDescent="0.25">
      <c r="B132" s="115">
        <v>84.39434</v>
      </c>
      <c r="C132" s="116">
        <v>394.35260119292724</v>
      </c>
      <c r="E132" s="115">
        <v>142</v>
      </c>
      <c r="F132" s="117">
        <v>722.28915735954524</v>
      </c>
      <c r="H132" s="115">
        <v>332.50850000000003</v>
      </c>
      <c r="I132" s="117">
        <v>4.4988687142244625E-2</v>
      </c>
      <c r="K132" s="115">
        <v>370</v>
      </c>
      <c r="L132" s="117">
        <v>44.813552130925366</v>
      </c>
      <c r="N132" s="115">
        <v>219.041</v>
      </c>
      <c r="O132" s="117">
        <v>3.5964799164059946</v>
      </c>
      <c r="Q132" s="115">
        <v>293</v>
      </c>
      <c r="R132" s="115">
        <v>2.9108094348452514E-2</v>
      </c>
      <c r="T132" s="115">
        <v>560.59900000000005</v>
      </c>
      <c r="U132" s="116">
        <v>3.1713613236415239</v>
      </c>
      <c r="W132" s="115">
        <v>474</v>
      </c>
      <c r="X132" s="115">
        <v>9.285564666466227E-2</v>
      </c>
      <c r="Z132" s="115">
        <v>19.056899999999999</v>
      </c>
      <c r="AA132" s="117">
        <v>6.1688113503617918</v>
      </c>
      <c r="AC132" s="115">
        <v>52</v>
      </c>
      <c r="AD132" s="117">
        <v>20.273226339759852</v>
      </c>
    </row>
    <row r="133" spans="2:30" x14ac:dyDescent="0.25">
      <c r="B133" s="115">
        <v>43.29</v>
      </c>
      <c r="C133" s="116">
        <v>39.693537801070505</v>
      </c>
      <c r="E133" s="115">
        <v>155</v>
      </c>
      <c r="F133" s="117">
        <v>27.660998616693707</v>
      </c>
      <c r="H133" s="115">
        <v>222.17858000000001</v>
      </c>
      <c r="I133" s="117">
        <v>250.03143703855864</v>
      </c>
      <c r="K133" s="115">
        <v>292</v>
      </c>
      <c r="L133" s="117">
        <v>378.2634814073063</v>
      </c>
      <c r="N133" s="115">
        <v>560.59900000000005</v>
      </c>
      <c r="O133" s="117">
        <v>165.21772198003575</v>
      </c>
      <c r="Q133" s="115">
        <v>480</v>
      </c>
      <c r="R133" s="115">
        <v>14.78769371738564</v>
      </c>
      <c r="T133" s="115">
        <v>363.83</v>
      </c>
      <c r="U133" s="116">
        <v>29.856063303374818</v>
      </c>
      <c r="W133" s="115">
        <v>385</v>
      </c>
      <c r="X133" s="115">
        <v>0.31633269846356749</v>
      </c>
      <c r="Z133" s="115">
        <v>57.991399999999999</v>
      </c>
      <c r="AA133" s="117">
        <v>10.818062895595618</v>
      </c>
      <c r="AC133" s="115">
        <v>113.00000000000001</v>
      </c>
      <c r="AD133" s="117">
        <v>6.749404369899751</v>
      </c>
    </row>
    <row r="134" spans="2:30" x14ac:dyDescent="0.25">
      <c r="B134" s="115">
        <v>79.27</v>
      </c>
      <c r="C134" s="116">
        <v>2.1406879830613987</v>
      </c>
      <c r="E134" s="115">
        <v>181</v>
      </c>
      <c r="F134" s="117">
        <v>124.92420557556005</v>
      </c>
      <c r="H134" s="115">
        <v>167.40465</v>
      </c>
      <c r="I134" s="117">
        <v>76.5896897956233</v>
      </c>
      <c r="K134" s="115">
        <v>234.99999999999997</v>
      </c>
      <c r="L134" s="117">
        <v>419.0327595013672</v>
      </c>
      <c r="N134" s="115">
        <v>601.19200000000001</v>
      </c>
      <c r="O134" s="117">
        <v>138.29366426672701</v>
      </c>
      <c r="Q134" s="115">
        <v>493.00000000000006</v>
      </c>
      <c r="R134" s="115">
        <v>0.75834887918423732</v>
      </c>
      <c r="T134" s="115">
        <v>335.6</v>
      </c>
      <c r="U134" s="116">
        <v>29.07555999136645</v>
      </c>
      <c r="W134" s="115">
        <v>367</v>
      </c>
      <c r="X134" s="115">
        <v>6.7238315568266795</v>
      </c>
      <c r="Z134" s="115">
        <v>223.57400000000001</v>
      </c>
      <c r="AA134" s="117">
        <v>35.805751857346117</v>
      </c>
      <c r="AC134" s="115">
        <v>266</v>
      </c>
      <c r="AD134" s="117">
        <v>94.12963403044283</v>
      </c>
    </row>
    <row r="135" spans="2:30" x14ac:dyDescent="0.25">
      <c r="B135" s="115">
        <v>712.1</v>
      </c>
      <c r="C135" s="116">
        <v>719.47794769455243</v>
      </c>
      <c r="E135" s="115">
        <v>518</v>
      </c>
      <c r="F135" s="117">
        <v>144.04206359382519</v>
      </c>
      <c r="H135" s="115">
        <v>99.652160000000009</v>
      </c>
      <c r="I135" s="117">
        <v>418.71941638447277</v>
      </c>
      <c r="K135" s="115">
        <v>159.99999999999997</v>
      </c>
      <c r="L135" s="117">
        <v>298.64856145988273</v>
      </c>
      <c r="N135" s="115">
        <v>623.27</v>
      </c>
      <c r="O135" s="117">
        <v>22.020820028326089</v>
      </c>
      <c r="Q135" s="115">
        <v>501.99999999999994</v>
      </c>
      <c r="R135" s="115">
        <v>3.0614114338526202</v>
      </c>
      <c r="T135" s="115">
        <v>318.815</v>
      </c>
      <c r="U135" s="116">
        <v>0.50904575647476136</v>
      </c>
      <c r="W135" s="115">
        <v>355</v>
      </c>
      <c r="X135" s="115">
        <v>7.6985651177724268</v>
      </c>
      <c r="Z135" s="115">
        <v>338.63400000000001</v>
      </c>
      <c r="AA135" s="117">
        <v>30.761205548642749</v>
      </c>
      <c r="AC135" s="115">
        <v>357</v>
      </c>
      <c r="AD135" s="117">
        <v>3.3158326541614844</v>
      </c>
    </row>
    <row r="136" spans="2:30" x14ac:dyDescent="0.25">
      <c r="B136" s="115">
        <v>454.3</v>
      </c>
      <c r="C136" s="116">
        <v>4785.5682556330303</v>
      </c>
      <c r="E136" s="115">
        <v>409</v>
      </c>
      <c r="F136" s="117">
        <v>1199.8572143721892</v>
      </c>
      <c r="H136" s="115">
        <v>23.210000000000004</v>
      </c>
      <c r="I136" s="117">
        <v>0.94583412262570898</v>
      </c>
      <c r="K136" s="115">
        <v>109</v>
      </c>
      <c r="L136" s="117">
        <v>4.2292963975625391</v>
      </c>
      <c r="N136" s="115">
        <v>16.810199999999998</v>
      </c>
      <c r="O136" s="117">
        <v>0.28838367092342965</v>
      </c>
      <c r="Q136" s="115">
        <v>66</v>
      </c>
      <c r="R136" s="115">
        <v>1.9545821704682921E-3</v>
      </c>
      <c r="T136" s="115">
        <v>300.59199999999998</v>
      </c>
      <c r="U136" s="116">
        <v>5.7971199164815328</v>
      </c>
      <c r="W136" s="115">
        <v>341.99999999999994</v>
      </c>
      <c r="X136" s="115">
        <v>0.100153355636836</v>
      </c>
      <c r="Z136" s="115">
        <v>391.73599999999999</v>
      </c>
      <c r="AA136" s="117">
        <v>65.366201536110665</v>
      </c>
      <c r="AC136" s="115">
        <v>391</v>
      </c>
      <c r="AD136" s="117">
        <v>5.2040217594524609</v>
      </c>
    </row>
    <row r="137" spans="2:30" x14ac:dyDescent="0.25">
      <c r="B137" s="115">
        <v>12.59338</v>
      </c>
      <c r="C137" s="116">
        <v>8.450466189014266</v>
      </c>
      <c r="E137" s="115">
        <v>62</v>
      </c>
      <c r="F137" s="117">
        <v>11.723282157690493</v>
      </c>
      <c r="H137" s="115">
        <v>174.9</v>
      </c>
      <c r="I137" s="117">
        <v>1410.2812498902997</v>
      </c>
      <c r="K137" s="115">
        <v>231</v>
      </c>
      <c r="L137" s="117">
        <v>751.88322603083634</v>
      </c>
      <c r="N137" s="115">
        <v>40.569800000000001</v>
      </c>
      <c r="O137" s="117">
        <v>0.81258438387603404</v>
      </c>
      <c r="Q137" s="115">
        <v>110</v>
      </c>
      <c r="R137" s="115">
        <v>6.1020238434370242</v>
      </c>
      <c r="T137" s="115">
        <v>280.50399999999996</v>
      </c>
      <c r="U137" s="116">
        <v>3.2605740121059275</v>
      </c>
      <c r="W137" s="115">
        <v>328</v>
      </c>
      <c r="X137" s="115">
        <v>0.23592749108634561</v>
      </c>
      <c r="Z137" s="115">
        <v>336.36300000000006</v>
      </c>
      <c r="AA137" s="117">
        <v>4.360129054780022</v>
      </c>
      <c r="AC137" s="115">
        <v>355</v>
      </c>
      <c r="AD137" s="117">
        <v>0.21786176051635606</v>
      </c>
    </row>
    <row r="138" spans="2:30" x14ac:dyDescent="0.25">
      <c r="B138" s="115">
        <v>17.848500000000001</v>
      </c>
      <c r="C138" s="116">
        <v>8.680437816696644</v>
      </c>
      <c r="E138" s="115">
        <v>71</v>
      </c>
      <c r="F138" s="117">
        <v>39.509981120838532</v>
      </c>
      <c r="H138" s="115">
        <v>626.5</v>
      </c>
      <c r="I138" s="117">
        <v>512.75910565548986</v>
      </c>
      <c r="K138" s="115">
        <v>481</v>
      </c>
      <c r="L138" s="117">
        <v>53.496312100437059</v>
      </c>
      <c r="N138" s="115">
        <v>82.876199999999997</v>
      </c>
      <c r="O138" s="117">
        <v>1.3231400168220255</v>
      </c>
      <c r="Q138" s="115">
        <v>154</v>
      </c>
      <c r="R138" s="115">
        <v>1.2419169042657301</v>
      </c>
      <c r="T138" s="115">
        <v>16.810199999999998</v>
      </c>
      <c r="U138" s="116">
        <v>0.12321047308390635</v>
      </c>
      <c r="W138" s="115">
        <v>60</v>
      </c>
      <c r="X138" s="115">
        <v>6.5701071372444355</v>
      </c>
      <c r="Z138" s="115">
        <v>315.67600000000004</v>
      </c>
      <c r="AA138" s="117">
        <v>1.1857007423511389E-3</v>
      </c>
      <c r="AC138" s="115">
        <v>341</v>
      </c>
      <c r="AD138" s="117">
        <v>4.3642969559186139E-2</v>
      </c>
    </row>
    <row r="139" spans="2:30" x14ac:dyDescent="0.25">
      <c r="B139" s="115">
        <v>94.592100000000002</v>
      </c>
      <c r="C139" s="116">
        <v>78.293622582683355</v>
      </c>
      <c r="E139" s="115">
        <v>212</v>
      </c>
      <c r="F139" s="117">
        <v>6.2734219818091725</v>
      </c>
      <c r="H139" s="115">
        <v>530.70000000000005</v>
      </c>
      <c r="I139" s="117">
        <v>389.55583147870107</v>
      </c>
      <c r="K139" s="115">
        <v>443</v>
      </c>
      <c r="L139" s="117">
        <v>132.12523000352209</v>
      </c>
      <c r="N139" s="115">
        <v>94.160299999999992</v>
      </c>
      <c r="O139" s="117">
        <v>9.7910175683263958</v>
      </c>
      <c r="Q139" s="115">
        <v>168</v>
      </c>
      <c r="R139" s="115">
        <v>6.5468168124630397</v>
      </c>
      <c r="T139" s="115">
        <v>24.967100000000006</v>
      </c>
      <c r="U139" s="116">
        <v>9.5244848876173932E-2</v>
      </c>
      <c r="W139" s="115">
        <v>77</v>
      </c>
      <c r="X139" s="115">
        <v>5.9854004382787087</v>
      </c>
      <c r="Z139" s="115">
        <v>257.47199999999998</v>
      </c>
      <c r="AA139" s="117">
        <v>52.287409511558643</v>
      </c>
      <c r="AC139" s="115">
        <v>294</v>
      </c>
      <c r="AD139" s="117">
        <v>97.662270186945207</v>
      </c>
    </row>
    <row r="140" spans="2:30" x14ac:dyDescent="0.25">
      <c r="B140" s="115">
        <v>146.14699999999999</v>
      </c>
      <c r="C140" s="116">
        <v>94.338660897506372</v>
      </c>
      <c r="E140" s="115">
        <v>258</v>
      </c>
      <c r="F140" s="117">
        <v>106.72065631298385</v>
      </c>
      <c r="H140" s="115">
        <v>387.7</v>
      </c>
      <c r="I140" s="117">
        <v>154.95753637200943</v>
      </c>
      <c r="K140" s="115">
        <v>375</v>
      </c>
      <c r="L140" s="117">
        <v>13.979864933927702</v>
      </c>
      <c r="N140" s="115">
        <v>149.31899999999999</v>
      </c>
      <c r="O140" s="117">
        <v>86.902624716322634</v>
      </c>
      <c r="Q140" s="115">
        <v>215</v>
      </c>
      <c r="R140" s="115">
        <v>186.53420670910134</v>
      </c>
      <c r="T140" s="115">
        <v>64.716200000000001</v>
      </c>
      <c r="U140" s="116">
        <v>3.9167463982070259</v>
      </c>
      <c r="W140" s="115">
        <v>133</v>
      </c>
      <c r="X140" s="115">
        <v>3.0475136187285803</v>
      </c>
      <c r="Z140" s="115">
        <v>130.16</v>
      </c>
      <c r="AA140" s="117">
        <v>17.102128434401202</v>
      </c>
      <c r="AC140" s="115">
        <v>173</v>
      </c>
      <c r="AD140" s="117">
        <v>0.87365529713684575</v>
      </c>
    </row>
    <row r="141" spans="2:30" x14ac:dyDescent="0.25">
      <c r="B141" s="115">
        <v>219.041</v>
      </c>
      <c r="C141" s="116">
        <v>168.49151747620812</v>
      </c>
      <c r="E141" s="115">
        <v>297</v>
      </c>
      <c r="F141" s="117">
        <v>46.538898162137194</v>
      </c>
      <c r="H141" s="115">
        <v>12.59338</v>
      </c>
      <c r="I141" s="117">
        <v>0.78055226567041658</v>
      </c>
      <c r="K141" s="115">
        <v>60</v>
      </c>
      <c r="L141" s="117">
        <v>1.2225791520758649</v>
      </c>
      <c r="N141" s="115">
        <v>255.221</v>
      </c>
      <c r="O141" s="117">
        <v>5.8313275315111497</v>
      </c>
      <c r="Q141" s="115">
        <v>309</v>
      </c>
      <c r="R141" s="115">
        <v>0.6937442687805303</v>
      </c>
      <c r="T141" s="115">
        <v>82.876199999999997</v>
      </c>
      <c r="U141" s="116">
        <v>6.3968828435966357E-3</v>
      </c>
      <c r="W141" s="115">
        <v>148</v>
      </c>
      <c r="X141" s="115">
        <v>9.5802109938547151</v>
      </c>
      <c r="Z141" s="115">
        <v>149.87</v>
      </c>
      <c r="AA141" s="117">
        <v>3.1859800330249897</v>
      </c>
      <c r="AC141" s="115">
        <v>199</v>
      </c>
      <c r="AD141" s="117">
        <v>73.990200057936732</v>
      </c>
    </row>
    <row r="142" spans="2:30" x14ac:dyDescent="0.25">
      <c r="B142" s="115">
        <v>258.27199999999999</v>
      </c>
      <c r="C142" s="116">
        <v>509.70353756538833</v>
      </c>
      <c r="E142" s="115">
        <v>313</v>
      </c>
      <c r="F142" s="117">
        <v>252.69906824032935</v>
      </c>
      <c r="H142" s="115">
        <v>66.709100000000007</v>
      </c>
      <c r="I142" s="117">
        <v>3.2567914363913228</v>
      </c>
      <c r="K142" s="115">
        <v>170</v>
      </c>
      <c r="L142" s="117">
        <v>134.39700349841681</v>
      </c>
      <c r="N142" s="115">
        <v>338.63400000000001</v>
      </c>
      <c r="O142" s="117">
        <v>0.17658422052726372</v>
      </c>
      <c r="Q142" s="115">
        <v>375.00000000000006</v>
      </c>
      <c r="R142" s="115">
        <v>0.17265737001863402</v>
      </c>
      <c r="T142" s="115">
        <v>223.57400000000001</v>
      </c>
      <c r="U142" s="116">
        <v>98.741638076371913</v>
      </c>
      <c r="W142" s="115">
        <v>278</v>
      </c>
      <c r="X142" s="115">
        <v>83.711760948660739</v>
      </c>
      <c r="Z142" s="115">
        <v>250.86000000000004</v>
      </c>
      <c r="AA142" s="117">
        <v>0.73876939584946888</v>
      </c>
      <c r="AC142" s="115">
        <v>289</v>
      </c>
      <c r="AD142" s="117">
        <v>7.7355067225096108E-3</v>
      </c>
    </row>
    <row r="143" spans="2:30" x14ac:dyDescent="0.25">
      <c r="B143" s="115">
        <v>363.09300000000002</v>
      </c>
      <c r="C143" s="116">
        <v>4555.5475098305988</v>
      </c>
      <c r="E143" s="115">
        <v>394</v>
      </c>
      <c r="F143" s="117">
        <v>3118.1778476314644</v>
      </c>
      <c r="H143" s="115">
        <v>219.041</v>
      </c>
      <c r="I143" s="117">
        <v>7.0571873076944724</v>
      </c>
      <c r="K143" s="115">
        <v>295</v>
      </c>
      <c r="L143" s="117">
        <v>1.4234605425163342</v>
      </c>
      <c r="N143" s="115">
        <v>359.851</v>
      </c>
      <c r="O143" s="117">
        <v>1.1213060604516431E-3</v>
      </c>
      <c r="Q143" s="115">
        <v>389</v>
      </c>
      <c r="R143" s="115">
        <v>0.73394063988357749</v>
      </c>
      <c r="T143" s="115">
        <v>141.29400000000001</v>
      </c>
      <c r="U143" s="116">
        <v>6.952681265146669E-3</v>
      </c>
      <c r="W143" s="115">
        <v>205</v>
      </c>
      <c r="X143" s="115">
        <v>10.221669338748029</v>
      </c>
      <c r="Z143" s="115">
        <v>263.34999999999997</v>
      </c>
      <c r="AA143" s="117">
        <v>55.713706532009823</v>
      </c>
      <c r="AC143" s="115">
        <v>297</v>
      </c>
      <c r="AD143" s="117">
        <v>8.9904311731445965</v>
      </c>
    </row>
    <row r="144" spans="2:30" x14ac:dyDescent="0.25">
      <c r="B144" s="115">
        <v>434.99200000000002</v>
      </c>
      <c r="C144" s="116">
        <v>5814.0301160461058</v>
      </c>
      <c r="E144" s="115">
        <v>433</v>
      </c>
      <c r="F144" s="117">
        <v>1788.4895346940382</v>
      </c>
      <c r="H144" s="115">
        <v>503.46199999999999</v>
      </c>
      <c r="I144" s="117">
        <v>38.410145525972581</v>
      </c>
      <c r="K144" s="115">
        <v>463</v>
      </c>
      <c r="L144" s="117">
        <v>15.502026760000989</v>
      </c>
      <c r="N144" s="115">
        <v>391.73599999999999</v>
      </c>
      <c r="O144" s="117">
        <v>6.1425844358629158</v>
      </c>
      <c r="Q144" s="115">
        <v>409</v>
      </c>
      <c r="R144" s="115">
        <v>1.1442379101422968</v>
      </c>
      <c r="T144" s="115">
        <v>60.833999999999996</v>
      </c>
      <c r="U144" s="116">
        <v>3.828194593489914</v>
      </c>
      <c r="W144" s="115">
        <v>121</v>
      </c>
      <c r="X144" s="115">
        <v>18.91377235268806</v>
      </c>
      <c r="Z144" s="115">
        <v>316.19</v>
      </c>
      <c r="AA144" s="117">
        <v>133.46349924273289</v>
      </c>
      <c r="AC144" s="115">
        <v>339</v>
      </c>
      <c r="AD144" s="117">
        <v>64.529039326029377</v>
      </c>
    </row>
    <row r="145" spans="2:30" x14ac:dyDescent="0.25">
      <c r="B145" s="115">
        <v>601.19200000000001</v>
      </c>
      <c r="C145" s="116">
        <v>3083.5375823116901</v>
      </c>
      <c r="E145" s="115">
        <v>497</v>
      </c>
      <c r="F145" s="117">
        <v>260.49206314896168</v>
      </c>
      <c r="H145" s="115">
        <v>524.34400000000005</v>
      </c>
      <c r="I145" s="117">
        <v>330.25867939489899</v>
      </c>
      <c r="K145" s="115">
        <v>471</v>
      </c>
      <c r="L145" s="117">
        <v>203.37459863989355</v>
      </c>
      <c r="N145" s="115">
        <v>354.58800000000002</v>
      </c>
      <c r="O145" s="117">
        <v>4.5659022135126559</v>
      </c>
      <c r="Q145" s="115">
        <v>385</v>
      </c>
      <c r="R145" s="115">
        <v>2.9003114256421929</v>
      </c>
      <c r="T145" s="115">
        <v>117.982</v>
      </c>
      <c r="U145" s="116">
        <v>19.276866400139166</v>
      </c>
      <c r="W145" s="115">
        <v>184</v>
      </c>
      <c r="X145" s="115">
        <v>16.105845180009204</v>
      </c>
      <c r="Z145" s="115">
        <v>405.78000000000003</v>
      </c>
      <c r="AA145" s="117">
        <v>34.565619520478037</v>
      </c>
      <c r="AC145" s="115">
        <v>398</v>
      </c>
      <c r="AD145" s="117">
        <v>0.21205162080705875</v>
      </c>
    </row>
    <row r="146" spans="2:30" x14ac:dyDescent="0.25">
      <c r="B146" s="115">
        <v>300.59199999999998</v>
      </c>
      <c r="C146" s="116">
        <v>228.63635046735126</v>
      </c>
      <c r="E146" s="115">
        <v>352</v>
      </c>
      <c r="F146" s="117">
        <v>66.71404392735667</v>
      </c>
      <c r="H146" s="115">
        <v>335.6</v>
      </c>
      <c r="I146" s="117">
        <v>0.4531338687045034</v>
      </c>
      <c r="K146" s="115">
        <v>375</v>
      </c>
      <c r="L146" s="117">
        <v>10.596130399449297</v>
      </c>
      <c r="N146" s="115">
        <v>25.349999999999998</v>
      </c>
      <c r="O146" s="117">
        <v>11.674850906440435</v>
      </c>
      <c r="Q146" s="115">
        <v>73</v>
      </c>
      <c r="R146" s="115">
        <v>10.684305027514551</v>
      </c>
      <c r="T146" s="115">
        <v>171.06</v>
      </c>
      <c r="U146" s="116">
        <v>31.286548136515787</v>
      </c>
      <c r="W146" s="115">
        <v>233</v>
      </c>
      <c r="X146" s="115">
        <v>6.9094668277164333</v>
      </c>
      <c r="Z146" s="115">
        <v>361.39</v>
      </c>
      <c r="AA146" s="117">
        <v>1.6772544242058384E-2</v>
      </c>
      <c r="AC146" s="115">
        <v>371</v>
      </c>
      <c r="AD146" s="117">
        <v>8.2879402578194679</v>
      </c>
    </row>
    <row r="147" spans="2:30" x14ac:dyDescent="0.25">
      <c r="B147" s="115">
        <v>12.358799999999999</v>
      </c>
      <c r="C147" s="116">
        <v>16.939609073008825</v>
      </c>
      <c r="E147" s="115">
        <v>58</v>
      </c>
      <c r="F147" s="117">
        <v>74.169921922825836</v>
      </c>
      <c r="H147" s="115">
        <v>257</v>
      </c>
      <c r="I147" s="117">
        <v>28.677807572411734</v>
      </c>
      <c r="K147" s="115">
        <v>316</v>
      </c>
      <c r="L147" s="117">
        <v>41.356296012648535</v>
      </c>
      <c r="N147" s="115">
        <v>29.84</v>
      </c>
      <c r="O147" s="117">
        <v>3.0668830558666222</v>
      </c>
      <c r="Q147" s="115">
        <v>81</v>
      </c>
      <c r="R147" s="115">
        <v>8.5463668537170587</v>
      </c>
      <c r="T147" s="115">
        <v>227.74</v>
      </c>
      <c r="U147" s="116">
        <v>3.068865495592592</v>
      </c>
      <c r="W147" s="115">
        <v>281</v>
      </c>
      <c r="X147" s="115">
        <v>7.6664312888896635</v>
      </c>
      <c r="Z147" s="115">
        <v>280.45999999999998</v>
      </c>
      <c r="AA147" s="117">
        <v>58.67449783249242</v>
      </c>
      <c r="AC147" s="115">
        <v>314.00000000000006</v>
      </c>
      <c r="AD147" s="117">
        <v>61.542336405352742</v>
      </c>
    </row>
    <row r="148" spans="2:30" x14ac:dyDescent="0.25">
      <c r="B148" s="115">
        <v>21.737000000000005</v>
      </c>
      <c r="C148" s="116">
        <v>7.1012304665270642</v>
      </c>
      <c r="E148" s="115">
        <v>79.999999999999986</v>
      </c>
      <c r="F148" s="117">
        <v>14.53658327788904</v>
      </c>
      <c r="H148" s="115">
        <v>11.8697</v>
      </c>
      <c r="I148" s="117">
        <v>0.31822533561538413</v>
      </c>
      <c r="K148" s="115">
        <v>56.000000000000007</v>
      </c>
      <c r="L148" s="117">
        <v>5.2387791004539146</v>
      </c>
      <c r="N148" s="115">
        <v>35.605000000000004</v>
      </c>
      <c r="O148" s="117">
        <v>4.648047112719202</v>
      </c>
      <c r="Q148" s="115">
        <v>92</v>
      </c>
      <c r="R148" s="115">
        <v>2.9355665550601913</v>
      </c>
      <c r="T148" s="115">
        <v>255.6</v>
      </c>
      <c r="U148" s="116">
        <v>0.89681101864664758</v>
      </c>
      <c r="W148" s="115">
        <v>304</v>
      </c>
      <c r="X148" s="115">
        <v>23.217802079460149</v>
      </c>
      <c r="Z148" s="115">
        <v>238.81</v>
      </c>
      <c r="AA148" s="117">
        <v>69.689734890380294</v>
      </c>
      <c r="AC148" s="115">
        <v>278</v>
      </c>
      <c r="AD148" s="117">
        <v>91.981939001663974</v>
      </c>
    </row>
    <row r="149" spans="2:30" x14ac:dyDescent="0.25">
      <c r="B149" s="115">
        <v>24.967100000000002</v>
      </c>
      <c r="C149" s="116">
        <v>5.6901063422735909</v>
      </c>
      <c r="E149" s="115">
        <v>87</v>
      </c>
      <c r="F149" s="117">
        <v>10.01168203429506</v>
      </c>
      <c r="H149" s="115">
        <v>52.085000000000001</v>
      </c>
      <c r="I149" s="117">
        <v>22.681879414742703</v>
      </c>
      <c r="K149" s="115">
        <v>127</v>
      </c>
      <c r="L149" s="117">
        <v>36.919151320241106</v>
      </c>
      <c r="N149" s="115">
        <v>72.481000000000009</v>
      </c>
      <c r="O149" s="117">
        <v>0.12356936386196997</v>
      </c>
      <c r="Q149" s="115">
        <v>142</v>
      </c>
      <c r="R149" s="115">
        <v>1.648695894073771</v>
      </c>
      <c r="T149" s="115">
        <v>316.19</v>
      </c>
      <c r="U149" s="116">
        <v>99.598278730175693</v>
      </c>
      <c r="W149" s="115">
        <v>351</v>
      </c>
      <c r="X149" s="115">
        <v>33.774769344950315</v>
      </c>
      <c r="Z149" s="115">
        <v>161.23999999999998</v>
      </c>
      <c r="AA149" s="117">
        <v>19.815138334033968</v>
      </c>
      <c r="AC149" s="115">
        <v>210</v>
      </c>
      <c r="AD149" s="117">
        <v>13.833304624779295</v>
      </c>
    </row>
    <row r="150" spans="2:30" x14ac:dyDescent="0.25">
      <c r="B150" s="115">
        <v>46.446600000000004</v>
      </c>
      <c r="C150" s="116">
        <v>5.4050845817547062</v>
      </c>
      <c r="E150" s="115">
        <v>122.99999999999999</v>
      </c>
      <c r="F150" s="117">
        <v>12.492218645689704</v>
      </c>
      <c r="H150" s="115">
        <v>149.31899999999999</v>
      </c>
      <c r="I150" s="117">
        <v>50.245170731974149</v>
      </c>
      <c r="K150" s="115">
        <v>217</v>
      </c>
      <c r="L150" s="117">
        <v>181.76634749058073</v>
      </c>
      <c r="N150" s="115">
        <v>87.298000000000002</v>
      </c>
      <c r="O150" s="117">
        <v>0.19554663373561293</v>
      </c>
      <c r="Q150" s="115">
        <v>159</v>
      </c>
      <c r="R150" s="115">
        <v>7.5070411093824188</v>
      </c>
      <c r="T150" s="115">
        <v>348.65</v>
      </c>
      <c r="U150" s="116">
        <v>159.39605584087883</v>
      </c>
      <c r="W150" s="115">
        <v>375</v>
      </c>
      <c r="X150" s="115">
        <v>97.580042971497434</v>
      </c>
      <c r="AA150" s="97">
        <f>SQRT(AVERAGE(AA4:AA149))</f>
        <v>11.83383723058852</v>
      </c>
      <c r="AD150" s="97">
        <f>SQRT(AVERAGE(AD4:AD149))</f>
        <v>10.092246185397011</v>
      </c>
    </row>
    <row r="151" spans="2:30" x14ac:dyDescent="0.25">
      <c r="B151" s="115">
        <v>107.1914</v>
      </c>
      <c r="C151" s="116">
        <v>6.2093316522007624</v>
      </c>
      <c r="E151" s="115">
        <v>167</v>
      </c>
      <c r="F151" s="117">
        <v>319.41380812272172</v>
      </c>
      <c r="H151" s="115">
        <v>223.57400000000001</v>
      </c>
      <c r="I151" s="117">
        <v>108.51093492921636</v>
      </c>
      <c r="K151" s="115">
        <v>286</v>
      </c>
      <c r="L151" s="117">
        <v>85.950298823899303</v>
      </c>
      <c r="N151" s="115">
        <v>127.80000000000003</v>
      </c>
      <c r="O151" s="117">
        <v>71.670740988522169</v>
      </c>
      <c r="Q151" s="115">
        <v>193</v>
      </c>
      <c r="R151" s="115">
        <v>205.7717899195365</v>
      </c>
      <c r="T151" s="115">
        <v>405.78000000000003</v>
      </c>
      <c r="U151" s="116">
        <v>0.64548418795232354</v>
      </c>
      <c r="W151" s="115">
        <v>410</v>
      </c>
      <c r="X151" s="115">
        <v>8.4208528109520951E-4</v>
      </c>
      <c r="AA151" s="97">
        <f>AA150/AVERAGE(Z4:Z149)</f>
        <v>4.2928963352031904E-2</v>
      </c>
      <c r="AD151" s="97">
        <f>AD150/AVERAGE(AC4:AC149)</f>
        <v>3.5028359516651932E-2</v>
      </c>
    </row>
    <row r="152" spans="2:30" x14ac:dyDescent="0.25">
      <c r="B152" s="115">
        <v>149.31899999999999</v>
      </c>
      <c r="C152" s="116">
        <v>675.6592375029245</v>
      </c>
      <c r="E152" s="115">
        <v>219</v>
      </c>
      <c r="F152" s="117">
        <v>979.24448469078015</v>
      </c>
      <c r="H152" s="115">
        <v>313.49199999999996</v>
      </c>
      <c r="I152" s="117">
        <v>36.920145777398837</v>
      </c>
      <c r="K152" s="115">
        <v>359</v>
      </c>
      <c r="L152" s="117">
        <v>4.1643490469891002</v>
      </c>
      <c r="N152" s="115">
        <v>149.87</v>
      </c>
      <c r="O152" s="117">
        <v>10.091551302479612</v>
      </c>
      <c r="Q152" s="115">
        <v>217</v>
      </c>
      <c r="R152" s="115">
        <v>42.811737048611235</v>
      </c>
      <c r="T152" s="115">
        <v>315.22000000000003</v>
      </c>
      <c r="U152" s="116">
        <v>9.4939766826758909</v>
      </c>
      <c r="W152" s="115">
        <v>352.99999999999994</v>
      </c>
      <c r="X152" s="115">
        <v>24.750949558557377</v>
      </c>
    </row>
    <row r="153" spans="2:30" x14ac:dyDescent="0.25">
      <c r="B153" s="115">
        <v>285.786</v>
      </c>
      <c r="C153" s="116">
        <v>1122.6968094214217</v>
      </c>
      <c r="E153" s="115">
        <v>340</v>
      </c>
      <c r="F153" s="117">
        <v>1131.2934731893199</v>
      </c>
      <c r="H153" s="115">
        <v>338.63400000000001</v>
      </c>
      <c r="I153" s="117">
        <v>15.417137144947752</v>
      </c>
      <c r="K153" s="115">
        <v>377</v>
      </c>
      <c r="L153" s="117">
        <v>1.0506044530355636</v>
      </c>
      <c r="N153" s="115">
        <v>258.40999999999997</v>
      </c>
      <c r="O153" s="117">
        <v>3.8456525101762864</v>
      </c>
      <c r="Q153" s="115">
        <v>312</v>
      </c>
      <c r="R153" s="115">
        <v>1.0990524567748074E-2</v>
      </c>
      <c r="T153" s="115">
        <v>238.81</v>
      </c>
      <c r="U153" s="116">
        <v>32.53197030121509</v>
      </c>
      <c r="W153" s="115">
        <v>290</v>
      </c>
      <c r="X153" s="115">
        <v>81.044289724156243</v>
      </c>
    </row>
    <row r="154" spans="2:30" x14ac:dyDescent="0.25">
      <c r="B154" s="115">
        <v>313.49199999999996</v>
      </c>
      <c r="C154" s="116">
        <v>926.82365115214679</v>
      </c>
      <c r="E154" s="115">
        <v>361</v>
      </c>
      <c r="F154" s="117">
        <v>724.52370244586143</v>
      </c>
      <c r="H154" s="115">
        <v>391.92</v>
      </c>
      <c r="I154" s="117">
        <v>7.8987555881378091</v>
      </c>
      <c r="K154" s="115">
        <v>410</v>
      </c>
      <c r="L154" s="117">
        <v>0.21915331148407419</v>
      </c>
      <c r="N154" s="115">
        <v>400.61</v>
      </c>
      <c r="O154" s="117">
        <v>6.7110075975069634</v>
      </c>
      <c r="Q154" s="115">
        <v>414</v>
      </c>
      <c r="R154" s="115">
        <v>21.128603539379704</v>
      </c>
      <c r="U154" s="97">
        <f>SQRT(AVERAGE(U4:U153))</f>
        <v>12.129615658094417</v>
      </c>
      <c r="X154" s="97">
        <f>SQRT(AVERAGE(X4:X153))</f>
        <v>6.7873569286926694</v>
      </c>
    </row>
    <row r="155" spans="2:30" x14ac:dyDescent="0.25">
      <c r="B155" s="115">
        <v>391.92</v>
      </c>
      <c r="C155" s="116">
        <v>0.12303797654242742</v>
      </c>
      <c r="E155" s="115">
        <v>412</v>
      </c>
      <c r="F155" s="117">
        <v>2.393092647267637</v>
      </c>
      <c r="H155" s="115">
        <v>160.91400000000002</v>
      </c>
      <c r="I155" s="117">
        <v>27.337944981311772</v>
      </c>
      <c r="K155" s="115">
        <v>230</v>
      </c>
      <c r="L155" s="117">
        <v>9.0851365515271407</v>
      </c>
      <c r="N155" s="115">
        <v>395.45</v>
      </c>
      <c r="O155" s="117">
        <v>29.677205931233676</v>
      </c>
      <c r="Q155" s="115">
        <v>410</v>
      </c>
      <c r="R155" s="115">
        <v>11.458832792944957</v>
      </c>
      <c r="U155" s="97">
        <f>U154/AVERAGE(T4:T153)</f>
        <v>4.9593451480887701E-2</v>
      </c>
      <c r="X155" s="97">
        <f>X154/AVERAGE(W4:W153)</f>
        <v>2.4829371263874266E-2</v>
      </c>
    </row>
    <row r="156" spans="2:30" x14ac:dyDescent="0.25">
      <c r="B156" s="115">
        <v>222.18199999999999</v>
      </c>
      <c r="C156" s="116">
        <v>1052.253817985046</v>
      </c>
      <c r="E156" s="115">
        <v>286</v>
      </c>
      <c r="F156" s="117">
        <v>546.17730555262062</v>
      </c>
      <c r="H156" s="115">
        <v>60.834000000000003</v>
      </c>
      <c r="I156" s="117">
        <v>19.800960983821909</v>
      </c>
      <c r="K156" s="115">
        <v>129</v>
      </c>
      <c r="L156" s="117">
        <v>17.962136154079801</v>
      </c>
      <c r="N156" s="115">
        <v>380.75</v>
      </c>
      <c r="O156" s="117">
        <v>2.1272072981246284</v>
      </c>
      <c r="Q156" s="115">
        <v>402</v>
      </c>
      <c r="R156" s="115">
        <v>0.67553713459248654</v>
      </c>
    </row>
    <row r="157" spans="2:30" x14ac:dyDescent="0.25">
      <c r="B157" s="115">
        <v>12.686</v>
      </c>
      <c r="C157" s="116">
        <v>8.2474395824767317</v>
      </c>
      <c r="E157" s="115">
        <v>63</v>
      </c>
      <c r="F157" s="117">
        <v>69.120280514877564</v>
      </c>
      <c r="H157" s="115">
        <v>72.481000000000009</v>
      </c>
      <c r="I157" s="117">
        <v>9.0884014541184026</v>
      </c>
      <c r="K157" s="115">
        <v>144</v>
      </c>
      <c r="L157" s="117">
        <v>0.13357316588331422</v>
      </c>
      <c r="N157" s="115">
        <v>361.39</v>
      </c>
      <c r="O157" s="117">
        <v>14.600912555877734</v>
      </c>
      <c r="Q157" s="115">
        <v>389</v>
      </c>
      <c r="R157" s="115">
        <v>10.417409639068397</v>
      </c>
    </row>
    <row r="158" spans="2:30" x14ac:dyDescent="0.25">
      <c r="B158" s="115">
        <v>18.552</v>
      </c>
      <c r="C158" s="116">
        <v>15.236925697954417</v>
      </c>
      <c r="E158" s="115">
        <v>65</v>
      </c>
      <c r="F158" s="117">
        <v>93.372217933377556</v>
      </c>
      <c r="H158" s="115">
        <v>130.16</v>
      </c>
      <c r="I158" s="117">
        <v>16.168901455293156</v>
      </c>
      <c r="K158" s="115">
        <v>193</v>
      </c>
      <c r="L158" s="117">
        <v>3.09534195564384</v>
      </c>
      <c r="N158" s="115">
        <v>315.22000000000003</v>
      </c>
      <c r="O158" s="117">
        <v>59.26495213113202</v>
      </c>
      <c r="Q158" s="115">
        <v>359</v>
      </c>
      <c r="R158" s="115">
        <v>14.726320067026993</v>
      </c>
    </row>
    <row r="159" spans="2:30" x14ac:dyDescent="0.25">
      <c r="B159" s="115">
        <v>60.834000000000003</v>
      </c>
      <c r="C159" s="116">
        <v>0.74303815414179863</v>
      </c>
      <c r="E159" s="115">
        <v>131</v>
      </c>
      <c r="F159" s="117">
        <v>1.0983699596563674</v>
      </c>
      <c r="H159" s="115">
        <v>193.24</v>
      </c>
      <c r="I159" s="117">
        <v>30.14977030086278</v>
      </c>
      <c r="K159" s="115">
        <v>260</v>
      </c>
      <c r="L159" s="117">
        <v>13.967736456429609</v>
      </c>
      <c r="O159" s="97">
        <f>SQRT(AVERAGE(O4:O158))</f>
        <v>11.836878292218243</v>
      </c>
      <c r="R159" s="97">
        <f>SQRT(AVERAGE(R4:R158))</f>
        <v>7.3913357056205866</v>
      </c>
    </row>
    <row r="160" spans="2:30" x14ac:dyDescent="0.25">
      <c r="B160" s="115">
        <v>149.87</v>
      </c>
      <c r="C160" s="116">
        <v>143.202884733551</v>
      </c>
      <c r="E160" s="115">
        <v>221</v>
      </c>
      <c r="F160" s="117">
        <v>251.21687807863296</v>
      </c>
      <c r="H160" s="115">
        <v>212.23</v>
      </c>
      <c r="I160" s="117">
        <v>73.688144774773178</v>
      </c>
      <c r="K160" s="115">
        <v>276</v>
      </c>
      <c r="L160" s="117">
        <v>13.062643204303084</v>
      </c>
      <c r="O160" s="97">
        <f>O159/AVERAGE(N4:N158)</f>
        <v>4.2444424604191351E-2</v>
      </c>
      <c r="R160" s="97">
        <f>R159/AVERAGE(Q4:Q158)</f>
        <v>2.4848328511933176E-2</v>
      </c>
    </row>
    <row r="161" spans="1:12" x14ac:dyDescent="0.25">
      <c r="B161" s="115">
        <v>241.21000000000004</v>
      </c>
      <c r="C161" s="116">
        <v>270.78069342526754</v>
      </c>
      <c r="E161" s="115">
        <v>302</v>
      </c>
      <c r="F161" s="117">
        <v>322.6884358681769</v>
      </c>
      <c r="H161" s="115">
        <v>400.61</v>
      </c>
      <c r="I161" s="117">
        <v>65.229764552959466</v>
      </c>
      <c r="K161" s="115">
        <v>416</v>
      </c>
      <c r="L161" s="117">
        <v>7.2297339734710828</v>
      </c>
    </row>
    <row r="162" spans="1:12" x14ac:dyDescent="0.25">
      <c r="B162" s="115">
        <v>406.98</v>
      </c>
      <c r="C162" s="116">
        <v>157.72322395673956</v>
      </c>
      <c r="E162" s="115">
        <v>420</v>
      </c>
      <c r="F162" s="117">
        <v>19.916070353112687</v>
      </c>
      <c r="H162" s="115">
        <v>118</v>
      </c>
      <c r="I162" s="117">
        <v>4.9301624538389515</v>
      </c>
      <c r="K162" s="115">
        <v>177</v>
      </c>
      <c r="L162" s="117">
        <v>73.920250632353145</v>
      </c>
    </row>
    <row r="163" spans="1:12" x14ac:dyDescent="0.25">
      <c r="B163" s="115">
        <v>395.45</v>
      </c>
      <c r="C163" s="116">
        <v>15.676241903051023</v>
      </c>
      <c r="E163" s="115">
        <v>414</v>
      </c>
      <c r="F163" s="117">
        <v>13.891479466812452</v>
      </c>
      <c r="I163" s="97">
        <f>SQRT(AVERAGE(I4:I162))</f>
        <v>11.358847785687034</v>
      </c>
      <c r="J163" s="97"/>
      <c r="K163" s="97"/>
      <c r="L163" s="97">
        <f>SQRT(AVERAGE(L4:L162))</f>
        <v>8.2083720167471981</v>
      </c>
    </row>
    <row r="164" spans="1:12" x14ac:dyDescent="0.25">
      <c r="B164" s="115">
        <v>315.22000000000003</v>
      </c>
      <c r="C164" s="116">
        <v>511.19304702355004</v>
      </c>
      <c r="E164" s="115">
        <v>363</v>
      </c>
      <c r="F164" s="117">
        <v>193.56569390019803</v>
      </c>
      <c r="I164" s="97">
        <f>I163/AVERAGE(H4:H162)</f>
        <v>4.7536827476045755E-2</v>
      </c>
      <c r="J164" s="97"/>
      <c r="K164" s="97"/>
      <c r="L164" s="97">
        <f>L163/AVERAGE(K4:K162)</f>
        <v>2.9879376159862737E-2</v>
      </c>
    </row>
    <row r="165" spans="1:12" x14ac:dyDescent="0.25">
      <c r="B165" s="115">
        <v>280.45999999999998</v>
      </c>
      <c r="C165" s="116">
        <v>1005.6282183422708</v>
      </c>
      <c r="E165" s="115">
        <v>336</v>
      </c>
      <c r="F165" s="117">
        <v>483.29397805963214</v>
      </c>
    </row>
    <row r="166" spans="1:12" x14ac:dyDescent="0.25">
      <c r="B166" s="115">
        <v>128.75</v>
      </c>
      <c r="C166" s="116">
        <v>157.41702412003661</v>
      </c>
      <c r="E166" s="115">
        <v>196</v>
      </c>
      <c r="F166" s="117">
        <v>158.15089414805348</v>
      </c>
    </row>
    <row r="167" spans="1:12" x14ac:dyDescent="0.25">
      <c r="B167" s="115">
        <v>118</v>
      </c>
      <c r="C167" s="116">
        <v>170.41899709549762</v>
      </c>
      <c r="E167" s="115">
        <v>179</v>
      </c>
      <c r="F167" s="117">
        <v>380.26866218786989</v>
      </c>
    </row>
    <row r="168" spans="1:12" x14ac:dyDescent="0.25">
      <c r="C168" s="97">
        <f>SQRT(AVERAGE(C4:C167))</f>
        <v>37.092213739524269</v>
      </c>
      <c r="F168">
        <f>SQRT(AVERAGE(F4:F167))</f>
        <v>21.976107170520098</v>
      </c>
    </row>
    <row r="169" spans="1:12" x14ac:dyDescent="0.25">
      <c r="C169" s="97">
        <f>C168/AVERAGE(B4:B167)</f>
        <v>0.17469931784144924</v>
      </c>
      <c r="F169">
        <f>F168/AVERAGE(E4:E167)</f>
        <v>8.306440747574953E-2</v>
      </c>
    </row>
    <row r="173" spans="1:12" x14ac:dyDescent="0.25">
      <c r="A173" s="97"/>
      <c r="B173" s="97" t="s">
        <v>27</v>
      </c>
      <c r="C173" s="97" t="s">
        <v>28</v>
      </c>
    </row>
    <row r="174" spans="1:12" x14ac:dyDescent="0.25">
      <c r="A174" s="97" t="s">
        <v>26</v>
      </c>
      <c r="B174" s="97">
        <f>C169*100</f>
        <v>17.469931784144922</v>
      </c>
      <c r="C174" s="97">
        <f>F169*100</f>
        <v>8.3064407475749533</v>
      </c>
    </row>
    <row r="175" spans="1:12" x14ac:dyDescent="0.25">
      <c r="A175" s="97" t="s">
        <v>33</v>
      </c>
      <c r="B175" s="97">
        <f>I164*100</f>
        <v>4.7536827476045751</v>
      </c>
      <c r="C175" s="97">
        <f>L164*100</f>
        <v>2.9879376159862736</v>
      </c>
    </row>
    <row r="176" spans="1:12" x14ac:dyDescent="0.25">
      <c r="A176" s="97" t="s">
        <v>34</v>
      </c>
      <c r="B176" s="97">
        <f>O160*100</f>
        <v>4.2444424604191351</v>
      </c>
      <c r="C176" s="97">
        <f>R160*100</f>
        <v>2.4848328511933175</v>
      </c>
    </row>
    <row r="177" spans="1:3" x14ac:dyDescent="0.25">
      <c r="A177" s="97" t="s">
        <v>35</v>
      </c>
      <c r="B177" s="97">
        <f>U155*100</f>
        <v>4.9593451480887705</v>
      </c>
      <c r="C177" s="97">
        <f>X155*100</f>
        <v>2.4829371263874265</v>
      </c>
    </row>
    <row r="178" spans="1:3" x14ac:dyDescent="0.25">
      <c r="A178" s="97" t="s">
        <v>36</v>
      </c>
      <c r="B178" s="97">
        <f>AA151*100</f>
        <v>4.2928963352031904</v>
      </c>
      <c r="C178" s="97">
        <f>AD151*100</f>
        <v>3.502835951665193</v>
      </c>
    </row>
    <row r="192" spans="1:3" x14ac:dyDescent="0.25">
      <c r="A192" t="s">
        <v>37</v>
      </c>
    </row>
    <row r="194" spans="1:9" s="97" customFormat="1" x14ac:dyDescent="0.25">
      <c r="B194" t="s">
        <v>26</v>
      </c>
      <c r="E194" s="97" t="s">
        <v>34</v>
      </c>
    </row>
    <row r="195" spans="1:9" x14ac:dyDescent="0.25">
      <c r="B195" t="s">
        <v>32</v>
      </c>
      <c r="C195" t="s">
        <v>29</v>
      </c>
      <c r="E195" s="97" t="s">
        <v>32</v>
      </c>
      <c r="F195" s="97" t="s">
        <v>29</v>
      </c>
    </row>
    <row r="196" spans="1:9" x14ac:dyDescent="0.25">
      <c r="B196" s="118">
        <v>63</v>
      </c>
      <c r="C196" s="115">
        <v>67.151472025107992</v>
      </c>
      <c r="H196" t="s">
        <v>39</v>
      </c>
    </row>
    <row r="197" spans="1:9" x14ac:dyDescent="0.25">
      <c r="B197" s="118">
        <v>64</v>
      </c>
      <c r="C197" s="115">
        <v>67.524141148694866</v>
      </c>
      <c r="H197" t="s">
        <v>38</v>
      </c>
    </row>
    <row r="198" spans="1:9" x14ac:dyDescent="0.25">
      <c r="A198" s="97"/>
      <c r="B198" s="118">
        <v>64</v>
      </c>
      <c r="C198" s="115">
        <v>68.931609588706607</v>
      </c>
      <c r="E198" s="115">
        <v>60</v>
      </c>
      <c r="F198" s="115">
        <v>65.025042887286503</v>
      </c>
      <c r="H198" s="119">
        <f>E198+4</f>
        <v>64</v>
      </c>
      <c r="I198" s="119">
        <f>F198+4</f>
        <v>69.025042887286503</v>
      </c>
    </row>
    <row r="199" spans="1:9" x14ac:dyDescent="0.25">
      <c r="A199" s="97"/>
      <c r="B199" s="118">
        <v>65</v>
      </c>
      <c r="C199" s="115">
        <v>69.308347816907315</v>
      </c>
      <c r="E199" s="115">
        <v>61</v>
      </c>
      <c r="F199" s="115">
        <v>64.052046124334126</v>
      </c>
      <c r="H199" s="119">
        <f t="shared" ref="H199:H245" si="0">E199+4</f>
        <v>65</v>
      </c>
      <c r="I199" s="119">
        <f t="shared" ref="I199:I245" si="1">F199+4</f>
        <v>68.052046124334126</v>
      </c>
    </row>
    <row r="200" spans="1:9" x14ac:dyDescent="0.25">
      <c r="A200" s="97"/>
      <c r="B200" s="118">
        <v>65</v>
      </c>
      <c r="C200" s="115">
        <v>70.657671295693461</v>
      </c>
      <c r="E200" s="115">
        <v>61</v>
      </c>
      <c r="F200" s="115">
        <v>66.062360836598501</v>
      </c>
      <c r="H200" s="119">
        <f t="shared" si="0"/>
        <v>65</v>
      </c>
      <c r="I200" s="119">
        <f t="shared" si="1"/>
        <v>70.062360836598501</v>
      </c>
    </row>
    <row r="201" spans="1:9" x14ac:dyDescent="0.25">
      <c r="A201" s="97"/>
      <c r="B201" s="118">
        <v>68</v>
      </c>
      <c r="C201" s="115">
        <v>71.029901898896966</v>
      </c>
      <c r="E201" s="115">
        <v>64</v>
      </c>
      <c r="F201" s="115">
        <v>65.13633840965899</v>
      </c>
      <c r="H201" s="119">
        <f t="shared" si="0"/>
        <v>68</v>
      </c>
      <c r="I201" s="119">
        <f t="shared" si="1"/>
        <v>69.13633840965899</v>
      </c>
    </row>
    <row r="202" spans="1:9" x14ac:dyDescent="0.25">
      <c r="A202" s="97"/>
      <c r="B202" s="118">
        <v>77</v>
      </c>
      <c r="C202" s="115">
        <v>74.597128794299167</v>
      </c>
      <c r="E202" s="115">
        <v>73</v>
      </c>
      <c r="F202" s="115">
        <v>70.923928125912894</v>
      </c>
      <c r="H202" s="119">
        <f t="shared" si="0"/>
        <v>77</v>
      </c>
      <c r="I202" s="119">
        <f t="shared" si="1"/>
        <v>74.923928125912894</v>
      </c>
    </row>
    <row r="203" spans="1:9" x14ac:dyDescent="0.25">
      <c r="A203" s="97"/>
      <c r="B203" s="118">
        <v>85</v>
      </c>
      <c r="C203" s="115">
        <v>84.507039504607903</v>
      </c>
      <c r="E203" s="115">
        <v>81</v>
      </c>
      <c r="F203" s="115">
        <v>84.998505346053804</v>
      </c>
      <c r="H203" s="119">
        <f t="shared" si="0"/>
        <v>85</v>
      </c>
      <c r="I203" s="119">
        <f t="shared" si="1"/>
        <v>88.998505346053804</v>
      </c>
    </row>
    <row r="204" spans="1:9" x14ac:dyDescent="0.25">
      <c r="A204" s="97"/>
      <c r="B204" s="118">
        <v>96</v>
      </c>
      <c r="C204" s="115">
        <v>93.555490303906609</v>
      </c>
      <c r="E204" s="115">
        <v>92</v>
      </c>
      <c r="F204" s="115">
        <v>91.307223708925193</v>
      </c>
      <c r="H204" s="119">
        <f t="shared" si="0"/>
        <v>96</v>
      </c>
      <c r="I204" s="119">
        <f t="shared" si="1"/>
        <v>95.307223708925193</v>
      </c>
    </row>
    <row r="205" spans="1:9" x14ac:dyDescent="0.25">
      <c r="A205" s="97"/>
      <c r="B205" s="118">
        <v>106</v>
      </c>
      <c r="C205" s="115">
        <v>106.02248114980307</v>
      </c>
      <c r="E205" s="115">
        <v>102</v>
      </c>
      <c r="F205" s="115">
        <v>104.83590997911513</v>
      </c>
      <c r="H205" s="119">
        <f t="shared" si="0"/>
        <v>106</v>
      </c>
      <c r="I205" s="119">
        <f t="shared" si="1"/>
        <v>108.83590997911513</v>
      </c>
    </row>
    <row r="206" spans="1:9" x14ac:dyDescent="0.25">
      <c r="A206" s="97"/>
      <c r="B206" s="118">
        <v>119</v>
      </c>
      <c r="C206" s="115">
        <v>117.46389399250045</v>
      </c>
      <c r="E206" s="115">
        <v>115</v>
      </c>
      <c r="F206" s="115">
        <v>113.36810918997243</v>
      </c>
      <c r="H206" s="119">
        <f t="shared" si="0"/>
        <v>119</v>
      </c>
      <c r="I206" s="119">
        <f t="shared" si="1"/>
        <v>117.36810918997243</v>
      </c>
    </row>
    <row r="207" spans="1:9" x14ac:dyDescent="0.25">
      <c r="A207" s="97"/>
      <c r="B207" s="118">
        <v>131</v>
      </c>
      <c r="C207" s="115">
        <v>132.07440853119689</v>
      </c>
      <c r="E207" s="115">
        <v>127</v>
      </c>
      <c r="F207" s="115">
        <v>129.01209698561814</v>
      </c>
      <c r="H207" s="119">
        <f t="shared" si="0"/>
        <v>131</v>
      </c>
      <c r="I207" s="119">
        <f t="shared" si="1"/>
        <v>133.01209698561814</v>
      </c>
    </row>
    <row r="208" spans="1:9" x14ac:dyDescent="0.25">
      <c r="A208" s="97"/>
      <c r="B208" s="118">
        <v>146</v>
      </c>
      <c r="C208" s="115">
        <v>144.98938676089995</v>
      </c>
      <c r="E208" s="115">
        <v>142</v>
      </c>
      <c r="F208" s="115">
        <v>139.56274541372804</v>
      </c>
      <c r="H208" s="119">
        <f t="shared" si="0"/>
        <v>146</v>
      </c>
      <c r="I208" s="119">
        <f t="shared" si="1"/>
        <v>143.56274541372804</v>
      </c>
    </row>
    <row r="209" spans="1:9" x14ac:dyDescent="0.25">
      <c r="A209" s="97"/>
      <c r="B209" s="118">
        <v>163</v>
      </c>
      <c r="C209" s="115">
        <v>160.38555287239524</v>
      </c>
      <c r="E209" s="115">
        <v>159</v>
      </c>
      <c r="F209" s="115">
        <v>157.52517389678133</v>
      </c>
      <c r="H209" s="119">
        <f t="shared" si="0"/>
        <v>163</v>
      </c>
      <c r="I209" s="119">
        <f t="shared" si="1"/>
        <v>161.52517389678133</v>
      </c>
    </row>
    <row r="210" spans="1:9" x14ac:dyDescent="0.25">
      <c r="A210" s="97"/>
      <c r="B210" s="118">
        <v>179</v>
      </c>
      <c r="C210" s="115">
        <v>176.22056296142239</v>
      </c>
      <c r="E210" s="115">
        <v>175</v>
      </c>
      <c r="F210" s="115">
        <v>176.37196920202868</v>
      </c>
      <c r="H210" s="119">
        <f t="shared" si="0"/>
        <v>179</v>
      </c>
      <c r="I210" s="119">
        <f t="shared" si="1"/>
        <v>180.37196920202868</v>
      </c>
    </row>
    <row r="211" spans="1:9" x14ac:dyDescent="0.25">
      <c r="A211" s="97"/>
      <c r="B211" s="118">
        <v>194</v>
      </c>
      <c r="C211" s="115">
        <v>189.39089848566971</v>
      </c>
      <c r="E211" s="115">
        <v>190</v>
      </c>
      <c r="F211" s="115">
        <v>191.08826675074209</v>
      </c>
      <c r="H211" s="119">
        <f t="shared" si="0"/>
        <v>194</v>
      </c>
      <c r="I211" s="119">
        <f t="shared" si="1"/>
        <v>195.08826675074209</v>
      </c>
    </row>
    <row r="212" spans="1:9" x14ac:dyDescent="0.25">
      <c r="A212" s="97"/>
      <c r="B212" s="118">
        <v>197</v>
      </c>
      <c r="C212" s="115">
        <v>201.19682841781244</v>
      </c>
      <c r="E212" s="115">
        <v>193</v>
      </c>
      <c r="F212" s="115">
        <v>205.15126662409753</v>
      </c>
      <c r="H212" s="119">
        <f t="shared" si="0"/>
        <v>197</v>
      </c>
      <c r="I212" s="119">
        <f t="shared" si="1"/>
        <v>209.15126662409753</v>
      </c>
    </row>
    <row r="213" spans="1:9" x14ac:dyDescent="0.25">
      <c r="A213" s="97"/>
      <c r="B213" s="118">
        <v>195</v>
      </c>
      <c r="C213" s="115">
        <v>200.45493298225315</v>
      </c>
      <c r="E213" s="115">
        <v>191</v>
      </c>
      <c r="F213" s="115">
        <v>195.87015755167207</v>
      </c>
      <c r="H213" s="119">
        <f t="shared" si="0"/>
        <v>195</v>
      </c>
      <c r="I213" s="119">
        <f t="shared" si="1"/>
        <v>199.87015755167207</v>
      </c>
    </row>
    <row r="214" spans="1:9" x14ac:dyDescent="0.25">
      <c r="A214" s="97"/>
      <c r="B214" s="118">
        <v>195</v>
      </c>
      <c r="C214" s="115">
        <v>197.39218475167658</v>
      </c>
      <c r="E214" s="115">
        <v>191</v>
      </c>
      <c r="F214" s="115">
        <v>189.19755181056118</v>
      </c>
      <c r="H214" s="119">
        <f t="shared" si="0"/>
        <v>195</v>
      </c>
      <c r="I214" s="119">
        <f t="shared" si="1"/>
        <v>193.19755181056118</v>
      </c>
    </row>
    <row r="215" spans="1:9" x14ac:dyDescent="0.25">
      <c r="A215" s="97"/>
      <c r="B215" s="118">
        <v>204</v>
      </c>
      <c r="C215" s="115">
        <v>196.94915215551777</v>
      </c>
      <c r="E215" s="115">
        <v>200</v>
      </c>
      <c r="F215" s="115">
        <v>192.62732560318696</v>
      </c>
      <c r="H215" s="119">
        <f t="shared" si="0"/>
        <v>204</v>
      </c>
      <c r="I215" s="119">
        <f t="shared" si="1"/>
        <v>196.62732560318696</v>
      </c>
    </row>
    <row r="216" spans="1:9" x14ac:dyDescent="0.25">
      <c r="A216" s="97"/>
      <c r="B216" s="118">
        <v>221</v>
      </c>
      <c r="C216" s="115">
        <v>205.50664629489816</v>
      </c>
      <c r="E216" s="115">
        <v>217</v>
      </c>
      <c r="F216" s="115">
        <v>211.06428902796904</v>
      </c>
      <c r="H216" s="119">
        <f t="shared" si="0"/>
        <v>221</v>
      </c>
      <c r="I216" s="119">
        <f t="shared" si="1"/>
        <v>215.06428902796904</v>
      </c>
    </row>
    <row r="217" spans="1:9" x14ac:dyDescent="0.25">
      <c r="A217" s="97"/>
      <c r="B217" s="118">
        <v>243</v>
      </c>
      <c r="C217" s="115">
        <v>221.3652905409115</v>
      </c>
      <c r="E217" s="115">
        <v>239</v>
      </c>
      <c r="F217" s="115">
        <v>235.68912095620109</v>
      </c>
      <c r="H217" s="119">
        <f t="shared" si="0"/>
        <v>243</v>
      </c>
      <c r="I217" s="119">
        <f t="shared" si="1"/>
        <v>239.68912095620109</v>
      </c>
    </row>
    <row r="218" spans="1:9" x14ac:dyDescent="0.25">
      <c r="A218" s="97"/>
      <c r="B218" s="118">
        <v>262</v>
      </c>
      <c r="C218" s="115">
        <v>241.60571654930976</v>
      </c>
      <c r="E218" s="115">
        <v>258</v>
      </c>
      <c r="F218" s="115">
        <v>262.20270003900993</v>
      </c>
      <c r="H218" s="119">
        <f t="shared" si="0"/>
        <v>262</v>
      </c>
      <c r="I218" s="119">
        <f t="shared" si="1"/>
        <v>266.20270003900993</v>
      </c>
    </row>
    <row r="219" spans="1:9" x14ac:dyDescent="0.25">
      <c r="A219" s="97"/>
      <c r="B219" s="118">
        <v>278</v>
      </c>
      <c r="C219" s="115">
        <v>259.42586692405411</v>
      </c>
      <c r="E219" s="115">
        <v>274</v>
      </c>
      <c r="F219" s="115">
        <v>277.51293146930465</v>
      </c>
      <c r="H219" s="119">
        <f t="shared" si="0"/>
        <v>278</v>
      </c>
      <c r="I219" s="119">
        <f t="shared" si="1"/>
        <v>281.51293146930465</v>
      </c>
    </row>
    <row r="220" spans="1:9" x14ac:dyDescent="0.25">
      <c r="A220" s="97"/>
      <c r="B220" s="118">
        <v>291</v>
      </c>
      <c r="C220" s="115">
        <v>275.2787506699209</v>
      </c>
      <c r="E220" s="115">
        <v>287</v>
      </c>
      <c r="F220" s="115">
        <v>290.28748626923522</v>
      </c>
      <c r="H220" s="119">
        <f t="shared" si="0"/>
        <v>291</v>
      </c>
      <c r="I220" s="119">
        <f t="shared" si="1"/>
        <v>294.28748626923522</v>
      </c>
    </row>
    <row r="221" spans="1:9" x14ac:dyDescent="0.25">
      <c r="A221" s="97"/>
      <c r="B221" s="118">
        <v>302</v>
      </c>
      <c r="C221" s="115">
        <v>288.51687685933069</v>
      </c>
      <c r="E221" s="115">
        <v>298</v>
      </c>
      <c r="F221" s="115">
        <v>300.4099039096954</v>
      </c>
      <c r="H221" s="119">
        <f t="shared" si="0"/>
        <v>302</v>
      </c>
      <c r="I221" s="119">
        <f t="shared" si="1"/>
        <v>304.4099039096954</v>
      </c>
    </row>
    <row r="222" spans="1:9" x14ac:dyDescent="0.25">
      <c r="A222" s="97"/>
      <c r="B222" s="118">
        <v>311</v>
      </c>
      <c r="C222" s="115">
        <v>299.83244105438882</v>
      </c>
      <c r="E222" s="115">
        <v>307</v>
      </c>
      <c r="F222" s="115">
        <v>309.57764983818225</v>
      </c>
      <c r="H222" s="119">
        <f t="shared" si="0"/>
        <v>311</v>
      </c>
      <c r="I222" s="119">
        <f t="shared" si="1"/>
        <v>313.57764983818225</v>
      </c>
    </row>
    <row r="223" spans="1:9" x14ac:dyDescent="0.25">
      <c r="A223" s="97"/>
      <c r="B223" s="118">
        <v>314</v>
      </c>
      <c r="C223" s="115">
        <v>309.16286974621846</v>
      </c>
      <c r="E223" s="115">
        <v>310</v>
      </c>
      <c r="F223" s="115">
        <v>316.40233605338028</v>
      </c>
      <c r="H223" s="119">
        <f t="shared" si="0"/>
        <v>314</v>
      </c>
      <c r="I223" s="119">
        <f t="shared" si="1"/>
        <v>320.40233605338028</v>
      </c>
    </row>
    <row r="224" spans="1:9" x14ac:dyDescent="0.25">
      <c r="A224" s="97"/>
      <c r="B224" s="118">
        <v>316</v>
      </c>
      <c r="C224" s="115">
        <v>312.23443729520829</v>
      </c>
      <c r="E224" s="115">
        <v>312</v>
      </c>
      <c r="F224" s="115">
        <v>313.52650976934086</v>
      </c>
      <c r="H224" s="119">
        <f t="shared" si="0"/>
        <v>316</v>
      </c>
      <c r="I224" s="119">
        <f t="shared" si="1"/>
        <v>317.52650976934086</v>
      </c>
    </row>
    <row r="225" spans="1:9" x14ac:dyDescent="0.25">
      <c r="A225" s="97"/>
      <c r="B225" s="118">
        <v>319</v>
      </c>
      <c r="C225" s="115">
        <v>314.29310985912275</v>
      </c>
      <c r="E225" s="115">
        <v>314.99999999999994</v>
      </c>
      <c r="F225" s="115">
        <v>314.82277434180679</v>
      </c>
      <c r="H225" s="119">
        <f t="shared" si="0"/>
        <v>318.99999999999994</v>
      </c>
      <c r="I225" s="119">
        <f t="shared" si="1"/>
        <v>318.82277434180679</v>
      </c>
    </row>
    <row r="226" spans="1:9" x14ac:dyDescent="0.25">
      <c r="A226" s="97"/>
      <c r="B226" s="118">
        <v>328</v>
      </c>
      <c r="C226" s="115">
        <v>317.37543473278237</v>
      </c>
      <c r="E226" s="115">
        <v>324</v>
      </c>
      <c r="F226" s="115">
        <v>319.10428949095933</v>
      </c>
      <c r="H226" s="119">
        <f t="shared" si="0"/>
        <v>328</v>
      </c>
      <c r="I226" s="119">
        <f t="shared" si="1"/>
        <v>323.10428949095933</v>
      </c>
    </row>
    <row r="227" spans="1:9" x14ac:dyDescent="0.25">
      <c r="A227" s="97"/>
      <c r="B227" s="118">
        <v>343</v>
      </c>
      <c r="C227" s="115">
        <v>326.654404188505</v>
      </c>
      <c r="E227" s="115">
        <v>339</v>
      </c>
      <c r="F227" s="115">
        <v>333.93591047701904</v>
      </c>
      <c r="H227" s="119">
        <f t="shared" si="0"/>
        <v>343</v>
      </c>
      <c r="I227" s="119">
        <f t="shared" si="1"/>
        <v>337.93591047701904</v>
      </c>
    </row>
    <row r="228" spans="1:9" x14ac:dyDescent="0.25">
      <c r="A228" s="97"/>
      <c r="B228" s="118">
        <v>361</v>
      </c>
      <c r="C228" s="115">
        <v>341.9755000165145</v>
      </c>
      <c r="E228" s="115">
        <v>357</v>
      </c>
      <c r="F228" s="115">
        <v>354.03324660440194</v>
      </c>
      <c r="H228" s="119">
        <f t="shared" si="0"/>
        <v>361</v>
      </c>
      <c r="I228" s="119">
        <f t="shared" si="1"/>
        <v>358.03324660440194</v>
      </c>
    </row>
    <row r="229" spans="1:9" x14ac:dyDescent="0.25">
      <c r="A229" s="97"/>
      <c r="B229" s="118">
        <v>385</v>
      </c>
      <c r="C229" s="115">
        <v>360.12685328411845</v>
      </c>
      <c r="E229" s="115">
        <v>381</v>
      </c>
      <c r="F229" s="115">
        <v>374.00029275918814</v>
      </c>
      <c r="H229" s="119">
        <f t="shared" si="0"/>
        <v>385</v>
      </c>
      <c r="I229" s="119">
        <f t="shared" si="1"/>
        <v>378.00029275918814</v>
      </c>
    </row>
    <row r="230" spans="1:9" x14ac:dyDescent="0.25">
      <c r="A230" s="97"/>
      <c r="B230" s="118">
        <v>406</v>
      </c>
      <c r="C230" s="115">
        <v>383.79769921217024</v>
      </c>
      <c r="E230" s="115">
        <v>402</v>
      </c>
      <c r="F230" s="115">
        <v>401.68311106684564</v>
      </c>
      <c r="H230" s="119">
        <f t="shared" si="0"/>
        <v>406</v>
      </c>
      <c r="I230" s="119">
        <f t="shared" si="1"/>
        <v>405.68311106684564</v>
      </c>
    </row>
    <row r="231" spans="1:9" x14ac:dyDescent="0.25">
      <c r="A231" s="97"/>
      <c r="B231" s="118">
        <v>418</v>
      </c>
      <c r="C231" s="115">
        <v>404.10498834263569</v>
      </c>
      <c r="E231" s="115">
        <v>414</v>
      </c>
      <c r="F231" s="115">
        <v>417.93448282902182</v>
      </c>
      <c r="H231" s="119">
        <f t="shared" si="0"/>
        <v>418</v>
      </c>
      <c r="I231" s="119">
        <f t="shared" si="1"/>
        <v>421.93448282902182</v>
      </c>
    </row>
    <row r="232" spans="1:9" x14ac:dyDescent="0.25">
      <c r="A232" s="97"/>
      <c r="B232" s="118">
        <v>420</v>
      </c>
      <c r="C232" s="115">
        <v>415.68937313536588</v>
      </c>
      <c r="E232" s="115">
        <v>416</v>
      </c>
      <c r="F232" s="115">
        <v>421.053889056608</v>
      </c>
      <c r="H232" s="119">
        <f t="shared" si="0"/>
        <v>420</v>
      </c>
      <c r="I232" s="119">
        <f t="shared" si="1"/>
        <v>425.053889056608</v>
      </c>
    </row>
    <row r="233" spans="1:9" x14ac:dyDescent="0.25">
      <c r="A233" s="97"/>
      <c r="B233" s="118">
        <v>420</v>
      </c>
      <c r="C233" s="115">
        <v>417.80725314342698</v>
      </c>
      <c r="E233" s="115">
        <v>416</v>
      </c>
      <c r="F233" s="115">
        <v>414.13342215634452</v>
      </c>
      <c r="H233" s="119">
        <f t="shared" si="0"/>
        <v>420</v>
      </c>
      <c r="I233" s="119">
        <f t="shared" si="1"/>
        <v>418.13342215634452</v>
      </c>
    </row>
    <row r="234" spans="1:9" x14ac:dyDescent="0.25">
      <c r="A234" s="97"/>
      <c r="B234" s="118">
        <v>414</v>
      </c>
      <c r="C234" s="115">
        <v>417.72499946523578</v>
      </c>
      <c r="E234" s="115">
        <v>410</v>
      </c>
      <c r="F234" s="115">
        <v>412.22365740591124</v>
      </c>
      <c r="H234" s="119">
        <f t="shared" si="0"/>
        <v>414</v>
      </c>
      <c r="I234" s="119">
        <f t="shared" si="1"/>
        <v>416.22365740591124</v>
      </c>
    </row>
    <row r="235" spans="1:9" x14ac:dyDescent="0.25">
      <c r="A235" s="97"/>
      <c r="B235" s="118">
        <v>406</v>
      </c>
      <c r="C235" s="115">
        <v>411.958637783406</v>
      </c>
      <c r="E235" s="115">
        <v>402</v>
      </c>
      <c r="F235" s="115">
        <v>401.01760748966461</v>
      </c>
      <c r="H235" s="119">
        <f t="shared" si="0"/>
        <v>406</v>
      </c>
      <c r="I235" s="119">
        <f t="shared" si="1"/>
        <v>405.01760748966461</v>
      </c>
    </row>
    <row r="236" spans="1:9" x14ac:dyDescent="0.25">
      <c r="A236" s="97"/>
      <c r="B236" s="118">
        <v>393</v>
      </c>
      <c r="C236" s="115">
        <v>404.16251810476211</v>
      </c>
      <c r="E236" s="115">
        <v>389</v>
      </c>
      <c r="F236" s="115">
        <v>391.66312713623063</v>
      </c>
      <c r="H236" s="119">
        <f t="shared" si="0"/>
        <v>393</v>
      </c>
      <c r="I236" s="119">
        <f t="shared" si="1"/>
        <v>395.66312713623063</v>
      </c>
    </row>
    <row r="237" spans="1:9" x14ac:dyDescent="0.25">
      <c r="A237" s="97"/>
      <c r="B237" s="118">
        <v>381</v>
      </c>
      <c r="C237" s="115">
        <v>391.63842625938372</v>
      </c>
      <c r="E237" s="115">
        <v>377</v>
      </c>
      <c r="F237" s="115">
        <v>374.63807590568206</v>
      </c>
      <c r="H237" s="119">
        <f t="shared" si="0"/>
        <v>381</v>
      </c>
      <c r="I237" s="119">
        <f t="shared" si="1"/>
        <v>378.63807590568206</v>
      </c>
    </row>
    <row r="238" spans="1:9" x14ac:dyDescent="0.25">
      <c r="A238" s="97"/>
      <c r="B238" s="118">
        <v>363</v>
      </c>
      <c r="C238" s="115">
        <v>379.81810173697136</v>
      </c>
      <c r="E238" s="115">
        <v>359</v>
      </c>
      <c r="F238" s="115">
        <v>364.25718955864858</v>
      </c>
      <c r="H238" s="119">
        <f t="shared" si="0"/>
        <v>363</v>
      </c>
      <c r="I238" s="119">
        <f t="shared" si="1"/>
        <v>368.25718955864858</v>
      </c>
    </row>
    <row r="239" spans="1:9" x14ac:dyDescent="0.25">
      <c r="A239" s="97"/>
      <c r="B239" s="118">
        <v>336</v>
      </c>
      <c r="C239" s="115">
        <v>361.99902149886952</v>
      </c>
      <c r="E239" s="115">
        <v>332</v>
      </c>
      <c r="F239" s="115">
        <v>340.63366244016527</v>
      </c>
      <c r="H239" s="119">
        <f t="shared" si="0"/>
        <v>336</v>
      </c>
      <c r="I239" s="119">
        <f t="shared" si="1"/>
        <v>344.63366244016527</v>
      </c>
    </row>
    <row r="240" spans="1:9" x14ac:dyDescent="0.25">
      <c r="A240" s="97"/>
      <c r="B240" s="118">
        <v>300</v>
      </c>
      <c r="C240" s="115">
        <v>334.82155145417545</v>
      </c>
      <c r="E240" s="115">
        <v>296</v>
      </c>
      <c r="F240" s="115">
        <v>305.0615212538591</v>
      </c>
      <c r="H240" s="119">
        <f t="shared" si="0"/>
        <v>300</v>
      </c>
      <c r="I240" s="119">
        <f t="shared" si="1"/>
        <v>309.0615212538591</v>
      </c>
    </row>
    <row r="241" spans="1:9" x14ac:dyDescent="0.25">
      <c r="A241" s="97"/>
      <c r="B241" s="118">
        <v>263</v>
      </c>
      <c r="C241" s="115">
        <v>297.76716480116573</v>
      </c>
      <c r="E241" s="115">
        <v>259</v>
      </c>
      <c r="F241" s="115">
        <v>260.65335508727884</v>
      </c>
      <c r="H241" s="119">
        <f t="shared" si="0"/>
        <v>263</v>
      </c>
      <c r="I241" s="119">
        <f t="shared" si="1"/>
        <v>264.65335508727884</v>
      </c>
    </row>
    <row r="242" spans="1:9" x14ac:dyDescent="0.25">
      <c r="A242" s="97"/>
      <c r="B242" s="118">
        <v>232</v>
      </c>
      <c r="C242" s="115">
        <v>260.08893309554031</v>
      </c>
      <c r="E242" s="115">
        <v>228</v>
      </c>
      <c r="F242" s="115">
        <v>224.64007624348139</v>
      </c>
      <c r="H242" s="119">
        <f t="shared" si="0"/>
        <v>232</v>
      </c>
      <c r="I242" s="119">
        <f t="shared" si="1"/>
        <v>228.64007624348139</v>
      </c>
    </row>
    <row r="243" spans="1:9" x14ac:dyDescent="0.25">
      <c r="A243" s="97"/>
      <c r="B243" s="118">
        <v>208</v>
      </c>
      <c r="C243" s="115">
        <v>231.07302198130185</v>
      </c>
      <c r="E243" s="115">
        <v>204</v>
      </c>
      <c r="F243" s="115">
        <v>201.93763080894587</v>
      </c>
      <c r="H243" s="119">
        <f t="shared" si="0"/>
        <v>208</v>
      </c>
      <c r="I243" s="119">
        <f t="shared" si="1"/>
        <v>205.93763080894587</v>
      </c>
    </row>
    <row r="244" spans="1:9" x14ac:dyDescent="0.25">
      <c r="A244" s="97"/>
      <c r="B244" s="118">
        <v>196</v>
      </c>
      <c r="C244" s="115">
        <v>208.97676345277287</v>
      </c>
      <c r="E244" s="115">
        <v>192.00000000000003</v>
      </c>
      <c r="F244" s="115">
        <v>185.58422489951602</v>
      </c>
      <c r="H244" s="119">
        <f t="shared" si="0"/>
        <v>196.00000000000003</v>
      </c>
      <c r="I244" s="119">
        <f t="shared" si="1"/>
        <v>189.58422489951602</v>
      </c>
    </row>
    <row r="245" spans="1:9" x14ac:dyDescent="0.25">
      <c r="A245" s="97"/>
      <c r="B245" s="118">
        <v>179</v>
      </c>
      <c r="C245" s="115">
        <v>198.79449113209654</v>
      </c>
      <c r="E245" s="115">
        <v>175</v>
      </c>
      <c r="F245" s="115">
        <v>184.53940543653516</v>
      </c>
      <c r="H245" s="119">
        <f t="shared" si="0"/>
        <v>179</v>
      </c>
      <c r="I245" s="119">
        <f t="shared" si="1"/>
        <v>188.53940543653516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"/>
  <sheetViews>
    <sheetView workbookViewId="0">
      <selection activeCell="Y26" sqref="Y26"/>
    </sheetView>
  </sheetViews>
  <sheetFormatPr defaultRowHeight="15" x14ac:dyDescent="0.25"/>
  <sheetData>
    <row r="2" spans="2:10" x14ac:dyDescent="0.25">
      <c r="B2" t="s">
        <v>46</v>
      </c>
    </row>
    <row r="3" spans="2:10" x14ac:dyDescent="0.25"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45</v>
      </c>
      <c r="I3" t="s">
        <v>27</v>
      </c>
      <c r="J3" t="s">
        <v>28</v>
      </c>
    </row>
    <row r="4" spans="2:10" x14ac:dyDescent="0.25">
      <c r="B4" s="120">
        <v>1823.1016680401478</v>
      </c>
      <c r="C4" s="120">
        <v>1434.9729923967636</v>
      </c>
      <c r="D4" s="121">
        <v>717.06370515317349</v>
      </c>
      <c r="E4" s="121">
        <v>421.26137842794583</v>
      </c>
      <c r="F4" s="122">
        <v>61.476825680064323</v>
      </c>
      <c r="G4" s="123">
        <v>2.9392969305926044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Z300"/>
  <sheetViews>
    <sheetView tabSelected="1" topLeftCell="B268" zoomScale="90" zoomScaleNormal="90" workbookViewId="0">
      <selection activeCell="M263" sqref="M263"/>
    </sheetView>
  </sheetViews>
  <sheetFormatPr defaultRowHeight="15" x14ac:dyDescent="0.25"/>
  <cols>
    <col min="36" max="37" width="10.42578125" style="97" bestFit="1" customWidth="1"/>
    <col min="41" max="42" width="9.140625" style="97"/>
    <col min="46" max="47" width="9.140625" style="97"/>
    <col min="51" max="51" width="12.7109375" bestFit="1" customWidth="1"/>
  </cols>
  <sheetData>
    <row r="3" spans="2:52" x14ac:dyDescent="0.25">
      <c r="B3" s="98" t="s">
        <v>60</v>
      </c>
      <c r="C3" s="98"/>
      <c r="D3" s="98"/>
    </row>
    <row r="4" spans="2:52" x14ac:dyDescent="0.25">
      <c r="B4" t="s">
        <v>47</v>
      </c>
    </row>
    <row r="5" spans="2:52" x14ac:dyDescent="0.25">
      <c r="B5" t="s">
        <v>48</v>
      </c>
      <c r="K5" s="97" t="s">
        <v>51</v>
      </c>
      <c r="L5" s="97"/>
      <c r="M5" s="97"/>
      <c r="N5" s="97"/>
      <c r="O5" s="97"/>
      <c r="P5" s="97"/>
      <c r="Q5" s="97"/>
      <c r="T5" s="97" t="s">
        <v>52</v>
      </c>
      <c r="U5" s="97"/>
      <c r="V5" s="97"/>
      <c r="W5" s="97"/>
      <c r="X5" s="97"/>
      <c r="Y5" s="97"/>
      <c r="Z5" s="97"/>
      <c r="AD5" t="s">
        <v>53</v>
      </c>
      <c r="AH5" t="s">
        <v>48</v>
      </c>
      <c r="AM5" s="97" t="s">
        <v>51</v>
      </c>
      <c r="AN5" s="97"/>
      <c r="AR5" s="97" t="s">
        <v>52</v>
      </c>
      <c r="AS5" s="97"/>
      <c r="AW5" t="s">
        <v>54</v>
      </c>
    </row>
    <row r="6" spans="2:52" x14ac:dyDescent="0.25">
      <c r="B6" t="s">
        <v>31</v>
      </c>
      <c r="C6" t="s">
        <v>49</v>
      </c>
      <c r="D6" t="s">
        <v>30</v>
      </c>
      <c r="F6" s="97" t="s">
        <v>32</v>
      </c>
      <c r="G6" s="97" t="s">
        <v>29</v>
      </c>
      <c r="H6" s="97" t="s">
        <v>30</v>
      </c>
      <c r="K6" s="97" t="s">
        <v>31</v>
      </c>
      <c r="L6" s="97" t="s">
        <v>49</v>
      </c>
      <c r="M6" s="97" t="s">
        <v>30</v>
      </c>
      <c r="N6" s="97"/>
      <c r="O6" s="97" t="s">
        <v>32</v>
      </c>
      <c r="P6" s="97" t="s">
        <v>29</v>
      </c>
      <c r="Q6" s="97" t="s">
        <v>30</v>
      </c>
      <c r="T6" s="97" t="s">
        <v>31</v>
      </c>
      <c r="U6" s="97" t="s">
        <v>49</v>
      </c>
      <c r="V6" s="97" t="s">
        <v>30</v>
      </c>
      <c r="W6" s="97"/>
      <c r="X6" s="97" t="s">
        <v>32</v>
      </c>
      <c r="Y6" s="97" t="s">
        <v>29</v>
      </c>
      <c r="Z6" s="97" t="s">
        <v>30</v>
      </c>
      <c r="AD6" t="s">
        <v>31</v>
      </c>
      <c r="AE6" t="s">
        <v>32</v>
      </c>
      <c r="AH6" t="s">
        <v>49</v>
      </c>
      <c r="AI6" t="s">
        <v>29</v>
      </c>
      <c r="AJ6" s="97" t="s">
        <v>50</v>
      </c>
      <c r="AK6" s="97" t="s">
        <v>55</v>
      </c>
      <c r="AM6" s="97" t="s">
        <v>49</v>
      </c>
      <c r="AN6" s="97" t="s">
        <v>29</v>
      </c>
      <c r="AO6" s="97" t="s">
        <v>50</v>
      </c>
      <c r="AP6" s="97" t="s">
        <v>55</v>
      </c>
      <c r="AR6" s="97" t="s">
        <v>49</v>
      </c>
      <c r="AS6" s="97" t="s">
        <v>29</v>
      </c>
      <c r="AT6" s="97" t="s">
        <v>50</v>
      </c>
      <c r="AU6" s="97" t="s">
        <v>55</v>
      </c>
      <c r="AW6" t="s">
        <v>49</v>
      </c>
      <c r="AX6" t="s">
        <v>29</v>
      </c>
      <c r="AY6" s="97" t="s">
        <v>50</v>
      </c>
      <c r="AZ6" s="97" t="s">
        <v>55</v>
      </c>
    </row>
    <row r="7" spans="2:52" x14ac:dyDescent="0.25">
      <c r="B7" s="124">
        <v>44.13</v>
      </c>
      <c r="C7" s="124">
        <v>45.240635558887853</v>
      </c>
      <c r="D7" s="124">
        <v>1.233511344666127</v>
      </c>
      <c r="F7" s="124">
        <v>91</v>
      </c>
      <c r="G7" s="124">
        <v>94.994679070446907</v>
      </c>
      <c r="H7" s="124">
        <v>15.957460875866563</v>
      </c>
      <c r="K7" s="124">
        <v>13.308999999999999</v>
      </c>
      <c r="L7" s="124">
        <v>15.167760894467159</v>
      </c>
      <c r="M7" s="125">
        <v>3.4549920628003572</v>
      </c>
      <c r="O7" s="124">
        <v>34</v>
      </c>
      <c r="P7" s="124">
        <v>33.382994412122819</v>
      </c>
      <c r="Q7" s="124">
        <v>0.3806958954716651</v>
      </c>
      <c r="T7" s="124">
        <v>26.241999999999997</v>
      </c>
      <c r="U7" s="124">
        <v>26.272455590807279</v>
      </c>
      <c r="V7" s="125">
        <v>9.275430114206064E-4</v>
      </c>
      <c r="X7" s="124">
        <v>92</v>
      </c>
      <c r="Y7" s="124">
        <v>95.460988073031231</v>
      </c>
      <c r="Z7" s="125">
        <v>11.978438441664435</v>
      </c>
      <c r="AD7" s="126">
        <v>15.629</v>
      </c>
      <c r="AE7" s="126">
        <v>64</v>
      </c>
      <c r="AH7" s="124">
        <v>25.765767993278111</v>
      </c>
      <c r="AI7" s="124">
        <v>83.960727600844436</v>
      </c>
      <c r="AJ7" s="124">
        <f>POWER($AD7-AH7,2)</f>
        <v>102.75406534954755</v>
      </c>
      <c r="AK7" s="124">
        <f>POWER($AE7-AI7,2)</f>
        <v>398.43064635511286</v>
      </c>
      <c r="AM7" s="124">
        <v>18.580588474878205</v>
      </c>
      <c r="AN7" s="124">
        <v>67.402748987854096</v>
      </c>
      <c r="AO7" s="124">
        <f>POWER($AD7-AM7,2)</f>
        <v>8.7118745250338492</v>
      </c>
      <c r="AP7" s="124">
        <f>POWER($AE7-AN7,2)</f>
        <v>11.578700674342077</v>
      </c>
      <c r="AR7" s="124">
        <v>16.127469174965984</v>
      </c>
      <c r="AS7" s="124">
        <v>70.713211007069276</v>
      </c>
      <c r="AT7" s="124">
        <f>POWER($AD7-AR7,2)</f>
        <v>0.24847151839126963</v>
      </c>
      <c r="AU7" s="124">
        <f>POWER($AE7-AS7,2)</f>
        <v>45.067202025436082</v>
      </c>
      <c r="AW7" s="119">
        <f>AVERAGE(AH7,AM7,AR7)</f>
        <v>20.157941881040767</v>
      </c>
      <c r="AX7" s="119">
        <f>AVERAGE(AI7,AN7,AS7)</f>
        <v>74.025562531922603</v>
      </c>
      <c r="AY7" s="124">
        <f>POWER($AD7-AW7,2)</f>
        <v>20.511314561845083</v>
      </c>
      <c r="AZ7" s="124">
        <f>POWER($AE7-AX7,2)</f>
        <v>100.51190408149034</v>
      </c>
    </row>
    <row r="8" spans="2:52" x14ac:dyDescent="0.25">
      <c r="B8" s="124">
        <v>61.550000000000004</v>
      </c>
      <c r="C8" s="124">
        <v>64.341815256785054</v>
      </c>
      <c r="D8" s="124">
        <v>7.7942324280177733</v>
      </c>
      <c r="F8" s="124">
        <v>124</v>
      </c>
      <c r="G8" s="124">
        <v>134.00898933763423</v>
      </c>
      <c r="H8" s="124">
        <v>100.17986756087576</v>
      </c>
      <c r="K8" s="124">
        <v>23.971999999999998</v>
      </c>
      <c r="L8" s="124">
        <v>27.253788705949212</v>
      </c>
      <c r="M8" s="125">
        <v>10.770137110495819</v>
      </c>
      <c r="O8" s="124">
        <v>77</v>
      </c>
      <c r="P8" s="124">
        <v>69.506569452367714</v>
      </c>
      <c r="Q8" s="124">
        <v>56.151501372188704</v>
      </c>
      <c r="T8" s="124">
        <v>35.617000000000004</v>
      </c>
      <c r="U8" s="124">
        <v>33.954379223547846</v>
      </c>
      <c r="V8" s="125">
        <v>2.764307846290377</v>
      </c>
      <c r="X8" s="124">
        <v>113</v>
      </c>
      <c r="Y8" s="124">
        <v>115.47452046751303</v>
      </c>
      <c r="Z8" s="125">
        <v>6.1232515441409099</v>
      </c>
      <c r="AD8" s="126">
        <v>17.061</v>
      </c>
      <c r="AE8" s="126">
        <v>65</v>
      </c>
      <c r="AH8" s="124">
        <v>26.742491596755467</v>
      </c>
      <c r="AI8" s="124">
        <v>83.434392002950574</v>
      </c>
      <c r="AJ8" s="124">
        <f t="shared" ref="AJ8:AJ54" si="0">POWER($AD8-AH8,2)</f>
        <v>93.731279538046735</v>
      </c>
      <c r="AK8" s="124">
        <f t="shared" ref="AK8:AK54" si="1">POWER($AE8-AI8,2)</f>
        <v>339.82680851844805</v>
      </c>
      <c r="AM8" s="124">
        <v>19.263984592316788</v>
      </c>
      <c r="AN8" s="124">
        <v>66.744918000180931</v>
      </c>
      <c r="AO8" s="124">
        <f t="shared" ref="AO8:AO54" si="2">POWER($AD8-AM8,2)</f>
        <v>4.8531411139851661</v>
      </c>
      <c r="AP8" s="124">
        <f t="shared" ref="AP8:AP37" si="3">POWER($AE8-AN8,2)</f>
        <v>3.0447388273554195</v>
      </c>
      <c r="AR8" s="124">
        <v>17.920614687195219</v>
      </c>
      <c r="AS8" s="124">
        <v>69.45905571220456</v>
      </c>
      <c r="AT8" s="124">
        <f t="shared" ref="AT8:AT54" si="4">POWER($AD8-AR8,2)</f>
        <v>0.73893741044173356</v>
      </c>
      <c r="AU8" s="124">
        <f t="shared" ref="AU8:AU37" si="5">POWER($AE8-AS8,2)</f>
        <v>19.883177844544111</v>
      </c>
      <c r="AW8" s="119">
        <f t="shared" ref="AW8:AW54" si="6">AVERAGE(AH8,AM8,AR8)</f>
        <v>21.309030292089158</v>
      </c>
      <c r="AX8" s="119">
        <f t="shared" ref="AX8:AX54" si="7">AVERAGE(AI8,AN8,AS8)</f>
        <v>73.212788571778688</v>
      </c>
      <c r="AY8" s="124">
        <f t="shared" ref="AY8:AY54" si="8">POWER($AD8-AW8,2)</f>
        <v>18.045761362507097</v>
      </c>
      <c r="AZ8" s="124">
        <f t="shared" ref="AZ8:AZ54" si="9">POWER($AE8-AX8,2)</f>
        <v>67.449896124738629</v>
      </c>
    </row>
    <row r="9" spans="2:52" x14ac:dyDescent="0.25">
      <c r="B9" s="124">
        <v>232.8</v>
      </c>
      <c r="C9" s="124">
        <v>226.34755352045354</v>
      </c>
      <c r="D9" s="124">
        <v>41.63406557141159</v>
      </c>
      <c r="F9" s="124">
        <v>265</v>
      </c>
      <c r="G9" s="124">
        <v>261.13648871219715</v>
      </c>
      <c r="H9" s="124">
        <v>14.926719470980043</v>
      </c>
      <c r="K9" s="124">
        <v>124.771</v>
      </c>
      <c r="L9" s="124">
        <v>122.41403441729254</v>
      </c>
      <c r="M9" s="125">
        <v>5.555286758067516</v>
      </c>
      <c r="O9" s="124">
        <v>256</v>
      </c>
      <c r="P9" s="124">
        <v>244.46106047091786</v>
      </c>
      <c r="Q9" s="124">
        <v>133.14712545581443</v>
      </c>
      <c r="T9" s="124">
        <v>173.17</v>
      </c>
      <c r="U9" s="124">
        <v>170.81346603822948</v>
      </c>
      <c r="V9" s="125">
        <v>5.5532523129778122</v>
      </c>
      <c r="X9" s="124">
        <v>278</v>
      </c>
      <c r="Y9" s="124">
        <v>278.78771538157054</v>
      </c>
      <c r="Z9" s="125">
        <v>0.62049552236281447</v>
      </c>
      <c r="AD9" s="126">
        <v>18.552</v>
      </c>
      <c r="AE9" s="126">
        <v>65</v>
      </c>
      <c r="AH9" s="124">
        <v>28.064248650198707</v>
      </c>
      <c r="AI9" s="124">
        <v>84.348418964996696</v>
      </c>
      <c r="AJ9" s="124">
        <f t="shared" si="0"/>
        <v>90.482874383207118</v>
      </c>
      <c r="AK9" s="124">
        <f t="shared" si="1"/>
        <v>374.36131644504383</v>
      </c>
      <c r="AM9" s="124">
        <v>21.554825035446271</v>
      </c>
      <c r="AN9" s="124">
        <v>68.568569884632737</v>
      </c>
      <c r="AO9" s="124">
        <f t="shared" si="2"/>
        <v>9.0169581935029015</v>
      </c>
      <c r="AP9" s="124">
        <f>POWER($AE9-AN9,2)</f>
        <v>12.734691021507706</v>
      </c>
      <c r="AR9" s="124">
        <v>18.317613020686085</v>
      </c>
      <c r="AS9" s="124">
        <v>71.043255704662329</v>
      </c>
      <c r="AT9" s="124">
        <f t="shared" si="4"/>
        <v>5.4937256071901225E-2</v>
      </c>
      <c r="AU9" s="124">
        <f t="shared" si="5"/>
        <v>36.520939511933783</v>
      </c>
      <c r="AW9" s="119">
        <f t="shared" si="6"/>
        <v>22.645562235443688</v>
      </c>
      <c r="AX9" s="119">
        <f t="shared" si="7"/>
        <v>74.653414851430583</v>
      </c>
      <c r="AY9" s="124">
        <f t="shared" si="8"/>
        <v>16.757251775450726</v>
      </c>
      <c r="AZ9" s="124">
        <f t="shared" si="9"/>
        <v>93.188418293820533</v>
      </c>
    </row>
    <row r="10" spans="2:52" x14ac:dyDescent="0.25">
      <c r="B10" s="124">
        <v>284.7</v>
      </c>
      <c r="C10" s="124">
        <v>270.97633861061991</v>
      </c>
      <c r="D10" s="124">
        <v>188.33888193036168</v>
      </c>
      <c r="F10" s="124">
        <v>318</v>
      </c>
      <c r="G10" s="124">
        <v>308.20499771880679</v>
      </c>
      <c r="H10" s="124">
        <v>95.942069688580105</v>
      </c>
      <c r="K10" s="124">
        <v>436.1</v>
      </c>
      <c r="L10" s="124">
        <v>449.94960527540854</v>
      </c>
      <c r="M10" s="125">
        <v>191.81156628462355</v>
      </c>
      <c r="O10" s="124">
        <v>436</v>
      </c>
      <c r="P10" s="124">
        <v>440.22951105665567</v>
      </c>
      <c r="Q10" s="124">
        <v>17.888763778372539</v>
      </c>
      <c r="T10" s="124">
        <v>572.57000000000005</v>
      </c>
      <c r="U10" s="124">
        <v>583.06555663063898</v>
      </c>
      <c r="V10" s="125">
        <v>110.15670898694881</v>
      </c>
      <c r="X10" s="124">
        <v>481</v>
      </c>
      <c r="Y10" s="124">
        <v>478.2779370190168</v>
      </c>
      <c r="Z10" s="125">
        <v>7.4096268724391248</v>
      </c>
      <c r="AD10" s="126">
        <v>21.186</v>
      </c>
      <c r="AE10" s="126">
        <v>68</v>
      </c>
      <c r="AH10" s="124">
        <v>29.24618381970992</v>
      </c>
      <c r="AI10" s="124">
        <v>83.84111009249996</v>
      </c>
      <c r="AJ10" s="124">
        <f t="shared" si="0"/>
        <v>64.966563207513587</v>
      </c>
      <c r="AK10" s="124">
        <f t="shared" si="1"/>
        <v>250.94076896270408</v>
      </c>
      <c r="AM10" s="124">
        <v>22.452646564115462</v>
      </c>
      <c r="AN10" s="124">
        <v>67.983642379149046</v>
      </c>
      <c r="AO10" s="124">
        <f t="shared" si="2"/>
        <v>1.6043935183855043</v>
      </c>
      <c r="AP10" s="124">
        <f t="shared" si="3"/>
        <v>2.6757175990356296E-4</v>
      </c>
      <c r="AR10" s="124">
        <v>20.79072131142663</v>
      </c>
      <c r="AS10" s="124">
        <v>70.108490900116607</v>
      </c>
      <c r="AT10" s="124">
        <f t="shared" si="4"/>
        <v>0.15624524164028333</v>
      </c>
      <c r="AU10" s="124">
        <f t="shared" si="5"/>
        <v>4.4457338758745388</v>
      </c>
      <c r="AW10" s="119">
        <f t="shared" si="6"/>
        <v>24.163183898417333</v>
      </c>
      <c r="AX10" s="119">
        <f t="shared" si="7"/>
        <v>73.977747790588538</v>
      </c>
      <c r="AY10" s="124">
        <f t="shared" si="8"/>
        <v>8.8636239649954316</v>
      </c>
      <c r="AZ10" s="124">
        <f t="shared" si="9"/>
        <v>35.733468647886141</v>
      </c>
    </row>
    <row r="11" spans="2:52" x14ac:dyDescent="0.25">
      <c r="B11" s="124">
        <v>355.5</v>
      </c>
      <c r="C11" s="124">
        <v>357.45656605479968</v>
      </c>
      <c r="D11" s="124">
        <v>3.8281507267943842</v>
      </c>
      <c r="F11" s="124">
        <v>387</v>
      </c>
      <c r="G11" s="124">
        <v>388.44283705682881</v>
      </c>
      <c r="H11" s="124">
        <v>2.0817787725584149</v>
      </c>
      <c r="K11" s="124">
        <v>394.36</v>
      </c>
      <c r="L11" s="124">
        <v>398.94621320314104</v>
      </c>
      <c r="M11" s="125">
        <v>21.033351544665091</v>
      </c>
      <c r="O11" s="124">
        <v>424</v>
      </c>
      <c r="P11" s="124">
        <v>423.88644453034976</v>
      </c>
      <c r="Q11" s="124">
        <v>1.2894844687485845E-2</v>
      </c>
      <c r="T11" s="124">
        <v>503.43</v>
      </c>
      <c r="U11" s="124">
        <v>487.1994498998132</v>
      </c>
      <c r="V11" s="125">
        <v>263.43075655467385</v>
      </c>
      <c r="X11" s="124">
        <v>463</v>
      </c>
      <c r="Y11" s="124">
        <v>456.45406894465111</v>
      </c>
      <c r="Z11" s="125">
        <v>42.849213381380999</v>
      </c>
      <c r="AD11" s="126">
        <v>25.349999999999998</v>
      </c>
      <c r="AE11" s="126">
        <v>77</v>
      </c>
      <c r="AH11" s="124">
        <v>32.576086199087754</v>
      </c>
      <c r="AI11" s="124">
        <v>87.820595828009729</v>
      </c>
      <c r="AJ11" s="124">
        <f t="shared" si="0"/>
        <v>52.216321756646536</v>
      </c>
      <c r="AK11" s="124">
        <f t="shared" si="1"/>
        <v>117.08529407314155</v>
      </c>
      <c r="AM11" s="124">
        <v>27.644664282136738</v>
      </c>
      <c r="AN11" s="124">
        <v>73.655467325262819</v>
      </c>
      <c r="AO11" s="124">
        <f t="shared" si="2"/>
        <v>5.2654841677141198</v>
      </c>
      <c r="AP11" s="124">
        <f t="shared" si="3"/>
        <v>11.185898812384641</v>
      </c>
      <c r="AR11" s="124">
        <v>22.979173826676004</v>
      </c>
      <c r="AS11" s="124">
        <v>75.734401072108824</v>
      </c>
      <c r="AT11" s="124">
        <f t="shared" si="4"/>
        <v>5.6208167441180947</v>
      </c>
      <c r="AU11" s="124">
        <f t="shared" si="5"/>
        <v>1.6017406462792945</v>
      </c>
      <c r="AW11" s="119">
        <f t="shared" si="6"/>
        <v>27.733308102633497</v>
      </c>
      <c r="AX11" s="119">
        <f t="shared" si="7"/>
        <v>79.070154741793786</v>
      </c>
      <c r="AY11" s="124">
        <f t="shared" si="8"/>
        <v>5.6801575120784911</v>
      </c>
      <c r="AZ11" s="124">
        <f t="shared" si="9"/>
        <v>4.2855406549712969</v>
      </c>
    </row>
    <row r="12" spans="2:52" x14ac:dyDescent="0.25">
      <c r="B12" s="124">
        <v>351.20000000000005</v>
      </c>
      <c r="C12" s="124">
        <v>373.42208286857738</v>
      </c>
      <c r="D12" s="124">
        <v>493.82096701791812</v>
      </c>
      <c r="F12" s="124">
        <v>410</v>
      </c>
      <c r="G12" s="124">
        <v>411.92941744145202</v>
      </c>
      <c r="H12" s="124">
        <v>3.7226516633792479</v>
      </c>
      <c r="K12" s="124">
        <v>39.557000000000002</v>
      </c>
      <c r="L12" s="124">
        <v>45.452154426641663</v>
      </c>
      <c r="M12" s="125">
        <v>34.752845713952766</v>
      </c>
      <c r="O12" s="124">
        <v>95</v>
      </c>
      <c r="P12" s="124">
        <v>97.044735136539487</v>
      </c>
      <c r="Q12" s="124">
        <v>4.1809417785991529</v>
      </c>
      <c r="T12" s="124">
        <v>922</v>
      </c>
      <c r="U12" s="124">
        <v>952.94386688416989</v>
      </c>
      <c r="V12" s="125">
        <v>957.52289774522615</v>
      </c>
      <c r="X12" s="124">
        <v>554</v>
      </c>
      <c r="Y12" s="124">
        <v>551.35939240967366</v>
      </c>
      <c r="Z12" s="125">
        <v>6.97280844608908</v>
      </c>
      <c r="AD12" s="126">
        <v>29.84</v>
      </c>
      <c r="AE12" s="126">
        <v>85</v>
      </c>
      <c r="AH12" s="124">
        <v>36.804571031517781</v>
      </c>
      <c r="AI12" s="124">
        <v>99.249268075103032</v>
      </c>
      <c r="AJ12" s="124">
        <f t="shared" si="0"/>
        <v>48.505249653056659</v>
      </c>
      <c r="AK12" s="124">
        <f t="shared" si="1"/>
        <v>203.04164067615048</v>
      </c>
      <c r="AM12" s="124">
        <v>34.598344696937822</v>
      </c>
      <c r="AN12" s="124">
        <v>88.18415655944105</v>
      </c>
      <c r="AO12" s="124">
        <f t="shared" si="2"/>
        <v>22.641844254876297</v>
      </c>
      <c r="AP12" s="124">
        <f t="shared" si="3"/>
        <v>10.138852995031463</v>
      </c>
      <c r="AR12" s="124">
        <v>27.304571296193124</v>
      </c>
      <c r="AS12" s="124">
        <v>89.734601165817608</v>
      </c>
      <c r="AT12" s="124">
        <f t="shared" si="4"/>
        <v>6.4283987120878123</v>
      </c>
      <c r="AU12" s="124">
        <f t="shared" si="5"/>
        <v>22.416448199361454</v>
      </c>
      <c r="AW12" s="119">
        <f t="shared" si="6"/>
        <v>32.902495674882914</v>
      </c>
      <c r="AX12" s="119">
        <f t="shared" si="7"/>
        <v>92.389341933453906</v>
      </c>
      <c r="AY12" s="124">
        <f t="shared" si="8"/>
        <v>9.3788797586765558</v>
      </c>
      <c r="AZ12" s="124">
        <f t="shared" si="9"/>
        <v>54.602374209500312</v>
      </c>
    </row>
    <row r="13" spans="2:52" x14ac:dyDescent="0.25">
      <c r="B13" s="124">
        <v>273.8</v>
      </c>
      <c r="C13" s="124">
        <v>276.33078297248608</v>
      </c>
      <c r="D13" s="124">
        <v>6.4048624538254044</v>
      </c>
      <c r="F13" s="124">
        <v>350</v>
      </c>
      <c r="G13" s="124">
        <v>348.70896841613597</v>
      </c>
      <c r="H13" s="124">
        <v>1.6667625505344552</v>
      </c>
      <c r="K13" s="124">
        <v>101.29700000000001</v>
      </c>
      <c r="L13" s="124">
        <v>100.38526064788034</v>
      </c>
      <c r="M13" s="125">
        <v>0.83126864620359109</v>
      </c>
      <c r="O13" s="124">
        <v>192</v>
      </c>
      <c r="P13" s="124">
        <v>189.39740743131225</v>
      </c>
      <c r="Q13" s="124">
        <v>6.7734880785887226</v>
      </c>
      <c r="T13" s="124">
        <v>799</v>
      </c>
      <c r="U13" s="124">
        <v>777.35181522643165</v>
      </c>
      <c r="V13" s="125">
        <v>468.6439039905564</v>
      </c>
      <c r="X13" s="124">
        <v>550</v>
      </c>
      <c r="Y13" s="124">
        <v>537.18433998307773</v>
      </c>
      <c r="Z13" s="125">
        <v>164.24114166934001</v>
      </c>
      <c r="AD13" s="126">
        <v>35.605000000000004</v>
      </c>
      <c r="AE13" s="126">
        <v>96</v>
      </c>
      <c r="AH13" s="124">
        <v>40.618307355670638</v>
      </c>
      <c r="AI13" s="124">
        <v>107.44352583609988</v>
      </c>
      <c r="AJ13" s="124">
        <f t="shared" si="0"/>
        <v>25.133250642421281</v>
      </c>
      <c r="AK13" s="124">
        <f t="shared" si="1"/>
        <v>130.95428356148545</v>
      </c>
      <c r="AM13" s="124">
        <v>37.296191281820519</v>
      </c>
      <c r="AN13" s="124">
        <v>96.023016852603959</v>
      </c>
      <c r="AO13" s="124">
        <f t="shared" si="2"/>
        <v>2.8601279517057177</v>
      </c>
      <c r="AP13" s="124">
        <f t="shared" si="3"/>
        <v>5.2977550379238055E-4</v>
      </c>
      <c r="AR13" s="124">
        <v>34.72966225647226</v>
      </c>
      <c r="AS13" s="124">
        <v>96.243200664280565</v>
      </c>
      <c r="AT13" s="124">
        <f t="shared" si="4"/>
        <v>0.76621616524424307</v>
      </c>
      <c r="AU13" s="124">
        <f t="shared" si="5"/>
        <v>5.9146563106507906E-2</v>
      </c>
      <c r="AW13" s="119">
        <f t="shared" si="6"/>
        <v>37.548053631321146</v>
      </c>
      <c r="AX13" s="119">
        <f t="shared" si="7"/>
        <v>99.90324778432813</v>
      </c>
      <c r="AY13" s="124">
        <f t="shared" si="8"/>
        <v>3.7754574141902761</v>
      </c>
      <c r="AZ13" s="124">
        <f t="shared" si="9"/>
        <v>15.235343265862456</v>
      </c>
    </row>
    <row r="14" spans="2:52" x14ac:dyDescent="0.25">
      <c r="B14" s="124">
        <v>240.6</v>
      </c>
      <c r="C14" s="124">
        <v>239.77133295742911</v>
      </c>
      <c r="D14" s="124">
        <v>0.6866890674431767</v>
      </c>
      <c r="F14" s="124">
        <v>296</v>
      </c>
      <c r="G14" s="124">
        <v>292.03252900221298</v>
      </c>
      <c r="H14" s="124">
        <v>15.740826118281117</v>
      </c>
      <c r="K14" s="124">
        <v>185.14600000000002</v>
      </c>
      <c r="L14" s="124">
        <v>179.85842296169153</v>
      </c>
      <c r="M14" s="125">
        <v>27.958470936047121</v>
      </c>
      <c r="O14" s="124">
        <v>290</v>
      </c>
      <c r="P14" s="124">
        <v>284.80536907386426</v>
      </c>
      <c r="Q14" s="124">
        <v>26.984190458765898</v>
      </c>
      <c r="T14" s="124">
        <v>639</v>
      </c>
      <c r="U14" s="124">
        <v>659.45921552095513</v>
      </c>
      <c r="V14" s="125">
        <v>418.57949973289112</v>
      </c>
      <c r="X14" s="124">
        <v>509</v>
      </c>
      <c r="Y14" s="124">
        <v>501.14347920209025</v>
      </c>
      <c r="Z14" s="125">
        <v>61.724919047988493</v>
      </c>
      <c r="AD14" s="126">
        <v>42.375</v>
      </c>
      <c r="AE14" s="126">
        <v>106</v>
      </c>
      <c r="AH14" s="124">
        <v>47.991729293634258</v>
      </c>
      <c r="AI14" s="124">
        <v>119.72735803228478</v>
      </c>
      <c r="AJ14" s="124">
        <f t="shared" si="0"/>
        <v>31.547647957969186</v>
      </c>
      <c r="AK14" s="124">
        <f t="shared" si="1"/>
        <v>188.44035854653356</v>
      </c>
      <c r="AM14" s="124">
        <v>45.956443643372467</v>
      </c>
      <c r="AN14" s="124">
        <v>109.61681531684508</v>
      </c>
      <c r="AO14" s="124">
        <f t="shared" si="2"/>
        <v>12.826738570653047</v>
      </c>
      <c r="AP14" s="124">
        <f t="shared" si="3"/>
        <v>13.081353036165156</v>
      </c>
      <c r="AR14" s="124">
        <v>40.485181583468396</v>
      </c>
      <c r="AS14" s="124">
        <v>109.53462735553443</v>
      </c>
      <c r="AT14" s="124">
        <f t="shared" si="4"/>
        <v>3.5714136474620188</v>
      </c>
      <c r="AU14" s="124">
        <f t="shared" si="5"/>
        <v>12.493590542492285</v>
      </c>
      <c r="AW14" s="119">
        <f t="shared" si="6"/>
        <v>44.811118173491707</v>
      </c>
      <c r="AX14" s="119">
        <f t="shared" si="7"/>
        <v>112.9596002348881</v>
      </c>
      <c r="AY14" s="124">
        <f t="shared" si="8"/>
        <v>5.93467175521657</v>
      </c>
      <c r="AZ14" s="124">
        <f t="shared" si="9"/>
        <v>48.436035429454499</v>
      </c>
    </row>
    <row r="15" spans="2:52" x14ac:dyDescent="0.25">
      <c r="B15" s="124">
        <v>475.3</v>
      </c>
      <c r="C15" s="124">
        <v>476.88649734345921</v>
      </c>
      <c r="D15" s="124">
        <v>2.5169738208030994</v>
      </c>
      <c r="F15" s="124">
        <v>471</v>
      </c>
      <c r="G15" s="124">
        <v>470.55664224436117</v>
      </c>
      <c r="H15" s="124">
        <v>0.19656609948509926</v>
      </c>
      <c r="K15" s="124">
        <v>383.9799999999999</v>
      </c>
      <c r="L15" s="124">
        <v>419.22587652526238</v>
      </c>
      <c r="M15" s="125">
        <v>1242.2718120340483</v>
      </c>
      <c r="O15" s="124">
        <v>409</v>
      </c>
      <c r="P15" s="124">
        <v>430.33222660384649</v>
      </c>
      <c r="Q15" s="124">
        <v>455.06389187785607</v>
      </c>
      <c r="T15" s="124">
        <v>372</v>
      </c>
      <c r="U15" s="124">
        <v>368.11665142047724</v>
      </c>
      <c r="V15" s="125">
        <v>15.080396190081439</v>
      </c>
      <c r="X15" s="124">
        <v>417</v>
      </c>
      <c r="Y15" s="124">
        <v>414.86229189209774</v>
      </c>
      <c r="Z15" s="125">
        <v>4.5697959545910436</v>
      </c>
      <c r="AD15" s="126">
        <v>51.281999999999996</v>
      </c>
      <c r="AE15" s="126">
        <v>119</v>
      </c>
      <c r="AH15" s="124">
        <v>55.402616402501032</v>
      </c>
      <c r="AI15" s="124">
        <v>129.64889140731634</v>
      </c>
      <c r="AJ15" s="124">
        <f t="shared" si="0"/>
        <v>16.979479536560575</v>
      </c>
      <c r="AK15" s="124">
        <f t="shared" si="1"/>
        <v>113.3988882048158</v>
      </c>
      <c r="AM15" s="124">
        <v>52.600588475732046</v>
      </c>
      <c r="AN15" s="124">
        <v>119.2336995529954</v>
      </c>
      <c r="AO15" s="124">
        <f t="shared" si="2"/>
        <v>1.7386755683333694</v>
      </c>
      <c r="AP15" s="124">
        <f t="shared" si="3"/>
        <v>5.4615481070251548E-2</v>
      </c>
      <c r="AR15" s="124">
        <v>49.866638702705131</v>
      </c>
      <c r="AS15" s="124">
        <v>118.13708855861817</v>
      </c>
      <c r="AT15" s="124">
        <f t="shared" si="4"/>
        <v>2.0032476018802035</v>
      </c>
      <c r="AU15" s="124">
        <f t="shared" si="5"/>
        <v>0.74461615566766004</v>
      </c>
      <c r="AW15" s="119">
        <f t="shared" si="6"/>
        <v>52.623281193646072</v>
      </c>
      <c r="AX15" s="119">
        <f t="shared" si="7"/>
        <v>122.33989317297664</v>
      </c>
      <c r="AY15" s="124">
        <f t="shared" si="8"/>
        <v>1.7990352404286412</v>
      </c>
      <c r="AZ15" s="124">
        <f t="shared" si="9"/>
        <v>11.154886406895999</v>
      </c>
    </row>
    <row r="16" spans="2:52" x14ac:dyDescent="0.25">
      <c r="B16" s="124">
        <v>559.79999999999995</v>
      </c>
      <c r="C16" s="124">
        <v>550.61402983226503</v>
      </c>
      <c r="D16" s="124">
        <v>84.382047922515952</v>
      </c>
      <c r="F16" s="124">
        <v>545</v>
      </c>
      <c r="G16" s="124">
        <v>533.41243615645658</v>
      </c>
      <c r="H16" s="124">
        <v>134.27163582819477</v>
      </c>
      <c r="K16" s="124">
        <v>320.61</v>
      </c>
      <c r="L16" s="124">
        <v>324.04423204097662</v>
      </c>
      <c r="M16" s="125">
        <v>11.793949711270374</v>
      </c>
      <c r="O16" s="124">
        <v>390</v>
      </c>
      <c r="P16" s="124">
        <v>386.69806808623213</v>
      </c>
      <c r="Q16" s="124">
        <v>10.902754363158772</v>
      </c>
      <c r="T16" s="124">
        <v>132</v>
      </c>
      <c r="U16" s="124">
        <v>143.1915323469868</v>
      </c>
      <c r="V16" s="125">
        <v>125.25039627365197</v>
      </c>
      <c r="X16" s="124">
        <v>282</v>
      </c>
      <c r="Y16" s="124">
        <v>289.52459216430748</v>
      </c>
      <c r="Z16" s="125">
        <v>56.619487239157493</v>
      </c>
      <c r="AD16" s="126">
        <v>60.833999999999996</v>
      </c>
      <c r="AE16" s="126">
        <v>131</v>
      </c>
      <c r="AH16" s="124">
        <v>66.695965613129687</v>
      </c>
      <c r="AI16" s="124">
        <v>143.72005653184672</v>
      </c>
      <c r="AJ16" s="124">
        <f t="shared" si="0"/>
        <v>34.362640849514953</v>
      </c>
      <c r="AK16" s="124">
        <f t="shared" si="1"/>
        <v>161.79983817337649</v>
      </c>
      <c r="AM16" s="124">
        <v>65.291184500063068</v>
      </c>
      <c r="AN16" s="124">
        <v>134.90098942555298</v>
      </c>
      <c r="AO16" s="124">
        <f t="shared" si="2"/>
        <v>19.866493667602494</v>
      </c>
      <c r="AP16" s="124">
        <f t="shared" si="3"/>
        <v>15.217718498276158</v>
      </c>
      <c r="AR16" s="124">
        <v>59.517434309239917</v>
      </c>
      <c r="AS16" s="124">
        <v>133.25614982188685</v>
      </c>
      <c r="AT16" s="124">
        <f t="shared" si="4"/>
        <v>1.7333452180865643</v>
      </c>
      <c r="AU16" s="124">
        <f t="shared" si="5"/>
        <v>5.0902120188000683</v>
      </c>
      <c r="AW16" s="119">
        <f t="shared" si="6"/>
        <v>63.834861474144219</v>
      </c>
      <c r="AX16" s="119">
        <f t="shared" si="7"/>
        <v>137.29239859309553</v>
      </c>
      <c r="AY16" s="124">
        <f t="shared" si="8"/>
        <v>9.0051695870030386</v>
      </c>
      <c r="AZ16" s="124">
        <f t="shared" si="9"/>
        <v>39.594280054390566</v>
      </c>
    </row>
    <row r="17" spans="2:52" x14ac:dyDescent="0.25">
      <c r="B17" s="124">
        <v>419.4</v>
      </c>
      <c r="C17" s="124">
        <v>416.779192949709</v>
      </c>
      <c r="D17" s="124">
        <v>6.8686295948548954</v>
      </c>
      <c r="F17" s="124">
        <v>460</v>
      </c>
      <c r="G17" s="124">
        <v>457.23438222075271</v>
      </c>
      <c r="H17" s="124">
        <v>7.6486417008887297</v>
      </c>
      <c r="K17" s="124">
        <v>224.72</v>
      </c>
      <c r="L17" s="124">
        <v>225.00049465919676</v>
      </c>
      <c r="M17" s="125">
        <v>7.8677253837907704E-2</v>
      </c>
      <c r="O17" s="124">
        <v>299</v>
      </c>
      <c r="P17" s="124">
        <v>296.53676738651291</v>
      </c>
      <c r="Q17" s="124">
        <v>6.0675149081464577</v>
      </c>
      <c r="T17" s="124">
        <v>376</v>
      </c>
      <c r="U17" s="124">
        <v>327.91635800246155</v>
      </c>
      <c r="V17" s="125">
        <v>2312.0366277474436</v>
      </c>
      <c r="X17" s="124">
        <v>432</v>
      </c>
      <c r="Y17" s="124">
        <v>408.39434511109346</v>
      </c>
      <c r="Z17" s="125">
        <v>557.22694273415732</v>
      </c>
      <c r="AD17" s="126">
        <v>72.481000000000009</v>
      </c>
      <c r="AE17" s="126">
        <v>146</v>
      </c>
      <c r="AH17" s="124">
        <v>76.331394358303186</v>
      </c>
      <c r="AI17" s="124">
        <v>154.72516789573959</v>
      </c>
      <c r="AJ17" s="124">
        <f t="shared" si="0"/>
        <v>14.825536714452934</v>
      </c>
      <c r="AK17" s="124">
        <f t="shared" si="1"/>
        <v>76.128554808844797</v>
      </c>
      <c r="AM17" s="124">
        <v>74.634661864337787</v>
      </c>
      <c r="AN17" s="124">
        <v>146.29032646742232</v>
      </c>
      <c r="AO17" s="124">
        <f t="shared" si="2"/>
        <v>4.6382594259028727</v>
      </c>
      <c r="AP17" s="124">
        <f t="shared" si="3"/>
        <v>8.4289457685922303E-2</v>
      </c>
      <c r="AR17" s="124">
        <v>70.016741200196051</v>
      </c>
      <c r="AS17" s="124">
        <v>142.90584892970801</v>
      </c>
      <c r="AT17" s="124">
        <f t="shared" si="4"/>
        <v>6.0725714324112401</v>
      </c>
      <c r="AU17" s="124">
        <f t="shared" si="5"/>
        <v>9.5737708457890403</v>
      </c>
      <c r="AW17" s="119">
        <f t="shared" si="6"/>
        <v>73.660932474279022</v>
      </c>
      <c r="AX17" s="119">
        <f t="shared" si="7"/>
        <v>147.97378109762329</v>
      </c>
      <c r="AY17" s="124">
        <f t="shared" si="8"/>
        <v>1.3922406438581945</v>
      </c>
      <c r="AZ17" s="124">
        <f t="shared" si="9"/>
        <v>3.8958118213349913</v>
      </c>
    </row>
    <row r="18" spans="2:52" x14ac:dyDescent="0.25">
      <c r="B18" s="124">
        <v>122.69999999999999</v>
      </c>
      <c r="C18" s="124">
        <v>116.6554021013784</v>
      </c>
      <c r="D18" s="124">
        <v>36.537163756020533</v>
      </c>
      <c r="F18" s="124">
        <v>176</v>
      </c>
      <c r="G18" s="124">
        <v>168.89195608404171</v>
      </c>
      <c r="H18" s="124">
        <v>50.524288311191675</v>
      </c>
      <c r="K18" s="124">
        <v>9.11</v>
      </c>
      <c r="L18" s="124">
        <v>9.8984119995403841</v>
      </c>
      <c r="M18" s="125">
        <v>0.62159348101926748</v>
      </c>
      <c r="O18" s="124">
        <v>35</v>
      </c>
      <c r="P18" s="124">
        <v>35.450256412395952</v>
      </c>
      <c r="Q18" s="124">
        <v>0.20273083690367324</v>
      </c>
      <c r="T18" s="124">
        <v>395</v>
      </c>
      <c r="U18" s="124">
        <v>390.53777762110371</v>
      </c>
      <c r="V18" s="125">
        <v>19.911428558722825</v>
      </c>
      <c r="X18" s="124">
        <v>442</v>
      </c>
      <c r="Y18" s="124">
        <v>437.97253811497376</v>
      </c>
      <c r="Z18" s="125">
        <v>16.220449235339125</v>
      </c>
      <c r="AD18" s="126">
        <v>87.298000000000002</v>
      </c>
      <c r="AE18" s="126">
        <v>163</v>
      </c>
      <c r="AH18" s="124">
        <v>89.842816842675731</v>
      </c>
      <c r="AI18" s="124">
        <v>169.71069529243206</v>
      </c>
      <c r="AJ18" s="124">
        <f t="shared" si="0"/>
        <v>6.4760927627660667</v>
      </c>
      <c r="AK18" s="124">
        <f t="shared" si="1"/>
        <v>45.033431307869861</v>
      </c>
      <c r="AM18" s="124">
        <v>89.961019879640375</v>
      </c>
      <c r="AN18" s="124">
        <v>163.90805134668796</v>
      </c>
      <c r="AO18" s="124">
        <f t="shared" si="2"/>
        <v>7.0916748793598279</v>
      </c>
      <c r="AP18" s="124">
        <f t="shared" si="3"/>
        <v>0.82455724822180898</v>
      </c>
      <c r="AR18" s="124">
        <v>82.653998724861012</v>
      </c>
      <c r="AS18" s="124">
        <v>160.31443705064905</v>
      </c>
      <c r="AT18" s="124">
        <f t="shared" si="4"/>
        <v>21.566747843492564</v>
      </c>
      <c r="AU18" s="124">
        <f t="shared" si="5"/>
        <v>7.2122483549265866</v>
      </c>
      <c r="AW18" s="119">
        <f t="shared" si="6"/>
        <v>87.485945149059035</v>
      </c>
      <c r="AX18" s="119">
        <f t="shared" si="7"/>
        <v>164.64439456325636</v>
      </c>
      <c r="AY18" s="124">
        <f t="shared" si="8"/>
        <v>3.5323379054822024E-2</v>
      </c>
      <c r="AZ18" s="124">
        <f t="shared" si="9"/>
        <v>2.7040334796670602</v>
      </c>
    </row>
    <row r="19" spans="2:52" x14ac:dyDescent="0.25">
      <c r="B19" s="124">
        <v>75.34899999999999</v>
      </c>
      <c r="C19" s="124">
        <v>76.265381281033982</v>
      </c>
      <c r="D19" s="124">
        <v>0.83975465222950019</v>
      </c>
      <c r="F19" s="124">
        <v>98</v>
      </c>
      <c r="G19" s="124">
        <v>103.45698273127563</v>
      </c>
      <c r="H19" s="124">
        <v>29.778660529440437</v>
      </c>
      <c r="K19" s="124">
        <v>200.6</v>
      </c>
      <c r="L19" s="124">
        <v>176.91058266802096</v>
      </c>
      <c r="M19" s="125">
        <v>561.18849352866846</v>
      </c>
      <c r="O19" s="124">
        <v>307</v>
      </c>
      <c r="P19" s="124">
        <v>285.42054953678928</v>
      </c>
      <c r="Q19" s="124">
        <v>465.67268229416533</v>
      </c>
      <c r="T19" s="124">
        <v>204</v>
      </c>
      <c r="U19" s="124">
        <v>196.48389877427391</v>
      </c>
      <c r="V19" s="125">
        <v>56.491777635361224</v>
      </c>
      <c r="X19" s="124">
        <v>323</v>
      </c>
      <c r="Y19" s="124">
        <v>313.61614595387528</v>
      </c>
      <c r="Z19" s="125">
        <v>88.056716758971376</v>
      </c>
      <c r="AD19" s="126">
        <v>102.989</v>
      </c>
      <c r="AE19" s="126">
        <v>179</v>
      </c>
      <c r="AH19" s="124">
        <v>106.43170875512295</v>
      </c>
      <c r="AI19" s="124">
        <v>186.3349240089797</v>
      </c>
      <c r="AJ19" s="124">
        <f t="shared" si="0"/>
        <v>11.852243572600216</v>
      </c>
      <c r="AK19" s="124">
        <f t="shared" si="1"/>
        <v>53.801110217506803</v>
      </c>
      <c r="AM19" s="124">
        <v>107.62559101303204</v>
      </c>
      <c r="AN19" s="124">
        <v>183.11696699357944</v>
      </c>
      <c r="AO19" s="124">
        <f t="shared" si="2"/>
        <v>21.497976222129402</v>
      </c>
      <c r="AP19" s="124">
        <f t="shared" si="3"/>
        <v>16.949417226222522</v>
      </c>
      <c r="AR19" s="124">
        <v>101.515952750593</v>
      </c>
      <c r="AS19" s="124">
        <v>179.19208058118767</v>
      </c>
      <c r="AT19" s="124">
        <f t="shared" si="4"/>
        <v>2.1698681989855366</v>
      </c>
      <c r="AU19" s="124">
        <f t="shared" si="5"/>
        <v>3.6894949669392156E-2</v>
      </c>
      <c r="AW19" s="119">
        <f t="shared" si="6"/>
        <v>105.19108417291601</v>
      </c>
      <c r="AX19" s="119">
        <f t="shared" si="7"/>
        <v>182.88132386124894</v>
      </c>
      <c r="AY19" s="124">
        <f t="shared" si="8"/>
        <v>4.8491747046071554</v>
      </c>
      <c r="AZ19" s="124">
        <f t="shared" si="9"/>
        <v>15.064674915900413</v>
      </c>
    </row>
    <row r="20" spans="2:52" x14ac:dyDescent="0.25">
      <c r="B20" s="124">
        <v>175.58</v>
      </c>
      <c r="C20" s="124">
        <v>170.50087489433056</v>
      </c>
      <c r="D20" s="124">
        <v>25.797511839041679</v>
      </c>
      <c r="F20" s="124">
        <v>201</v>
      </c>
      <c r="G20" s="124">
        <v>199.30330139078856</v>
      </c>
      <c r="H20" s="124">
        <v>2.8787861705000286</v>
      </c>
      <c r="K20" s="124">
        <v>498.5</v>
      </c>
      <c r="L20" s="124">
        <v>492.63432186503178</v>
      </c>
      <c r="M20" s="125">
        <v>34.406179983044261</v>
      </c>
      <c r="O20" s="124">
        <v>463</v>
      </c>
      <c r="P20" s="124">
        <v>460.78856974919535</v>
      </c>
      <c r="Q20" s="124">
        <v>4.8904237541739324</v>
      </c>
      <c r="T20" s="124">
        <v>205</v>
      </c>
      <c r="U20" s="124">
        <v>200.44194078043205</v>
      </c>
      <c r="V20" s="125">
        <v>20.775903849088404</v>
      </c>
      <c r="X20" s="124">
        <v>324</v>
      </c>
      <c r="Y20" s="124">
        <v>321.32149042006029</v>
      </c>
      <c r="Z20" s="125">
        <v>7.1744135698288236</v>
      </c>
      <c r="AD20" s="126">
        <v>117.982</v>
      </c>
      <c r="AE20" s="126">
        <v>194</v>
      </c>
      <c r="AH20" s="124">
        <v>121.53399707975518</v>
      </c>
      <c r="AI20" s="124">
        <v>199.47748203522099</v>
      </c>
      <c r="AJ20" s="124">
        <f t="shared" si="0"/>
        <v>12.616683254589342</v>
      </c>
      <c r="AK20" s="124">
        <f t="shared" si="1"/>
        <v>30.002809446168648</v>
      </c>
      <c r="AM20" s="124">
        <v>123.70252553360037</v>
      </c>
      <c r="AN20" s="124">
        <v>198.06639894539893</v>
      </c>
      <c r="AO20" s="124">
        <f t="shared" si="2"/>
        <v>32.724412380573753</v>
      </c>
      <c r="AP20" s="124">
        <f t="shared" si="3"/>
        <v>16.535600383141531</v>
      </c>
      <c r="AR20" s="124">
        <v>116.68178319760339</v>
      </c>
      <c r="AS20" s="124">
        <v>192.24712611604352</v>
      </c>
      <c r="AT20" s="124">
        <f t="shared" si="4"/>
        <v>1.6905637332344521</v>
      </c>
      <c r="AU20" s="124">
        <f t="shared" si="5"/>
        <v>3.0725668530566836</v>
      </c>
      <c r="AW20" s="119">
        <f t="shared" si="6"/>
        <v>120.63943527031965</v>
      </c>
      <c r="AX20" s="119">
        <f t="shared" si="7"/>
        <v>196.59700236555446</v>
      </c>
      <c r="AY20" s="124">
        <f t="shared" si="8"/>
        <v>7.061962215938884</v>
      </c>
      <c r="AZ20" s="124">
        <f t="shared" si="9"/>
        <v>6.7444212866954576</v>
      </c>
    </row>
    <row r="21" spans="2:52" x14ac:dyDescent="0.25">
      <c r="B21" s="124">
        <v>274.39</v>
      </c>
      <c r="C21" s="124">
        <v>269.05678717872792</v>
      </c>
      <c r="D21" s="124">
        <v>28.443158996980795</v>
      </c>
      <c r="F21" s="124">
        <v>308</v>
      </c>
      <c r="G21" s="124">
        <v>303.74986392431617</v>
      </c>
      <c r="H21" s="124">
        <v>18.063656661829118</v>
      </c>
      <c r="K21" s="124">
        <v>19.34</v>
      </c>
      <c r="L21" s="124">
        <v>19.378385075678018</v>
      </c>
      <c r="M21" s="125">
        <v>1.4734140348072005E-3</v>
      </c>
      <c r="O21" s="124">
        <v>80</v>
      </c>
      <c r="P21" s="124">
        <v>84.290175504151534</v>
      </c>
      <c r="Q21" s="124">
        <v>18.405605856421872</v>
      </c>
      <c r="T21" s="124">
        <v>711.8</v>
      </c>
      <c r="U21" s="124">
        <v>729.72174670771994</v>
      </c>
      <c r="V21" s="125">
        <v>321.18900505567228</v>
      </c>
      <c r="X21" s="124">
        <v>539</v>
      </c>
      <c r="Y21" s="124">
        <v>533.36785722295474</v>
      </c>
      <c r="Z21" s="125">
        <v>31.721032261023094</v>
      </c>
      <c r="AD21" s="126">
        <v>127.80000000000001</v>
      </c>
      <c r="AE21" s="126">
        <v>197</v>
      </c>
      <c r="AH21" s="124">
        <v>134.81409929103202</v>
      </c>
      <c r="AI21" s="124">
        <v>210.77308938856407</v>
      </c>
      <c r="AJ21" s="124">
        <f t="shared" si="0"/>
        <v>49.19758886445576</v>
      </c>
      <c r="AK21" s="124">
        <f t="shared" si="1"/>
        <v>189.69799130537629</v>
      </c>
      <c r="AM21" s="124">
        <v>138.46090747921068</v>
      </c>
      <c r="AN21" s="124">
        <v>211.60026548910994</v>
      </c>
      <c r="AO21" s="124">
        <f t="shared" si="2"/>
        <v>113.65494828028987</v>
      </c>
      <c r="AP21" s="124">
        <f t="shared" si="3"/>
        <v>213.16775235249483</v>
      </c>
      <c r="AR21" s="124">
        <v>129.03758149623249</v>
      </c>
      <c r="AS21" s="124">
        <v>204.71452546629294</v>
      </c>
      <c r="AT21" s="124">
        <f t="shared" si="4"/>
        <v>1.5316079598170229</v>
      </c>
      <c r="AU21" s="124">
        <f t="shared" si="5"/>
        <v>59.513903170082308</v>
      </c>
      <c r="AW21" s="119">
        <f t="shared" si="6"/>
        <v>134.10419608882509</v>
      </c>
      <c r="AX21" s="119">
        <f t="shared" si="7"/>
        <v>209.02929344798898</v>
      </c>
      <c r="AY21" s="124">
        <f t="shared" si="8"/>
        <v>39.742888326357438</v>
      </c>
      <c r="AZ21" s="124">
        <f t="shared" si="9"/>
        <v>144.70390085783052</v>
      </c>
    </row>
    <row r="22" spans="2:52" x14ac:dyDescent="0.25">
      <c r="B22" s="124">
        <v>347.76</v>
      </c>
      <c r="C22" s="124">
        <v>350.15532575084717</v>
      </c>
      <c r="D22" s="124">
        <v>5.7375854526715964</v>
      </c>
      <c r="F22" s="124">
        <v>410</v>
      </c>
      <c r="G22" s="124">
        <v>406.79601405767852</v>
      </c>
      <c r="H22" s="124">
        <v>10.265525918593667</v>
      </c>
      <c r="K22" s="124">
        <v>390.4</v>
      </c>
      <c r="L22" s="124">
        <v>401.38961292975193</v>
      </c>
      <c r="M22" s="125">
        <v>120.77159234577138</v>
      </c>
      <c r="O22" s="124">
        <v>100</v>
      </c>
      <c r="P22" s="124">
        <v>99.79755613929683</v>
      </c>
      <c r="Q22" s="124">
        <v>4.0983516736404407E-2</v>
      </c>
      <c r="T22" s="124">
        <v>434.25</v>
      </c>
      <c r="U22" s="124">
        <v>447.3089233804269</v>
      </c>
      <c r="V22" s="125">
        <v>170.53547985586044</v>
      </c>
      <c r="X22" s="124">
        <v>419</v>
      </c>
      <c r="Y22" s="124">
        <v>429.73444942641555</v>
      </c>
      <c r="Z22" s="125">
        <v>115.22840448827316</v>
      </c>
      <c r="AD22" s="126">
        <v>129.12</v>
      </c>
      <c r="AE22" s="126">
        <v>195</v>
      </c>
      <c r="AH22" s="124">
        <v>137.34576852667649</v>
      </c>
      <c r="AI22" s="124">
        <v>205.42801526603924</v>
      </c>
      <c r="AJ22" s="124">
        <f t="shared" si="0"/>
        <v>67.663267854461509</v>
      </c>
      <c r="AK22" s="124">
        <f t="shared" si="1"/>
        <v>108.74350238874742</v>
      </c>
      <c r="AM22" s="124">
        <v>139.91432617652589</v>
      </c>
      <c r="AN22" s="124">
        <v>203.89393466320669</v>
      </c>
      <c r="AO22" s="124">
        <f t="shared" si="2"/>
        <v>116.51747760523193</v>
      </c>
      <c r="AP22" s="124">
        <f t="shared" si="3"/>
        <v>79.10207379338955</v>
      </c>
      <c r="AR22" s="124">
        <v>135.31282342752968</v>
      </c>
      <c r="AS22" s="124">
        <v>195.02062800732543</v>
      </c>
      <c r="AT22" s="124">
        <f t="shared" si="4"/>
        <v>38.351062004560383</v>
      </c>
      <c r="AU22" s="124">
        <f t="shared" si="5"/>
        <v>4.2551468621789836E-4</v>
      </c>
      <c r="AW22" s="119">
        <f t="shared" si="6"/>
        <v>137.52430604357735</v>
      </c>
      <c r="AX22" s="119">
        <f t="shared" si="7"/>
        <v>201.44752597885713</v>
      </c>
      <c r="AY22" s="124">
        <f t="shared" si="8"/>
        <v>70.632360074110764</v>
      </c>
      <c r="AZ22" s="124">
        <f t="shared" si="9"/>
        <v>41.57059124803758</v>
      </c>
    </row>
    <row r="23" spans="2:52" x14ac:dyDescent="0.25">
      <c r="B23" s="124">
        <v>155.68</v>
      </c>
      <c r="C23" s="124">
        <v>157.27396277897117</v>
      </c>
      <c r="D23" s="124">
        <v>2.5407173407454655</v>
      </c>
      <c r="F23" s="124">
        <v>221</v>
      </c>
      <c r="G23" s="124">
        <v>223.68194156914021</v>
      </c>
      <c r="H23" s="124">
        <v>7.1928105802822362</v>
      </c>
      <c r="K23" s="124">
        <v>337.2</v>
      </c>
      <c r="L23" s="124">
        <v>261.99973315662754</v>
      </c>
      <c r="M23" s="125">
        <v>5655.0801333144218</v>
      </c>
      <c r="O23" s="124">
        <v>132</v>
      </c>
      <c r="P23" s="124">
        <v>117.15197864415825</v>
      </c>
      <c r="Q23" s="124">
        <v>220.46373818353274</v>
      </c>
      <c r="T23" s="124">
        <v>226.35</v>
      </c>
      <c r="U23" s="124">
        <v>223.22282832851363</v>
      </c>
      <c r="V23" s="125">
        <v>9.7792026629468314</v>
      </c>
      <c r="X23" s="124">
        <v>287</v>
      </c>
      <c r="Y23" s="124">
        <v>286.22382691705843</v>
      </c>
      <c r="Z23" s="125">
        <v>0.60244465468301867</v>
      </c>
      <c r="AD23" s="126">
        <v>130.16</v>
      </c>
      <c r="AE23" s="126">
        <v>195</v>
      </c>
      <c r="AH23" s="124">
        <v>133.89629117017623</v>
      </c>
      <c r="AI23" s="124">
        <v>198.27843239167765</v>
      </c>
      <c r="AJ23" s="124">
        <f t="shared" si="0"/>
        <v>13.959871708336863</v>
      </c>
      <c r="AK23" s="124">
        <f t="shared" si="1"/>
        <v>10.748118946801265</v>
      </c>
      <c r="AM23" s="124">
        <v>136.50944488917671</v>
      </c>
      <c r="AN23" s="124">
        <v>195.78140134482922</v>
      </c>
      <c r="AO23" s="124">
        <f t="shared" si="2"/>
        <v>40.315450400692235</v>
      </c>
      <c r="AP23" s="124">
        <f t="shared" si="3"/>
        <v>0.61058806170091373</v>
      </c>
      <c r="AR23" s="124">
        <v>121.70919074047347</v>
      </c>
      <c r="AS23" s="124">
        <v>184.46549411563171</v>
      </c>
      <c r="AT23" s="124">
        <f t="shared" si="4"/>
        <v>71.416177140899208</v>
      </c>
      <c r="AU23" s="124">
        <f t="shared" si="5"/>
        <v>110.97581422779005</v>
      </c>
      <c r="AW23" s="119">
        <f t="shared" si="6"/>
        <v>130.70497559994214</v>
      </c>
      <c r="AX23" s="119">
        <f t="shared" si="7"/>
        <v>192.84177595071287</v>
      </c>
      <c r="AY23" s="124">
        <f t="shared" si="8"/>
        <v>0.29699840453230458</v>
      </c>
      <c r="AZ23" s="124">
        <f t="shared" si="9"/>
        <v>4.6579310469213269</v>
      </c>
    </row>
    <row r="24" spans="2:52" x14ac:dyDescent="0.25">
      <c r="B24" s="124">
        <v>11.699999999999998</v>
      </c>
      <c r="C24" s="124">
        <v>10.406120567091376</v>
      </c>
      <c r="D24" s="124">
        <v>1.6741239869039357</v>
      </c>
      <c r="F24" s="124">
        <v>10</v>
      </c>
      <c r="G24" s="124">
        <v>13.555885324275399</v>
      </c>
      <c r="H24" s="124">
        <v>12.644320439397163</v>
      </c>
      <c r="K24" s="124">
        <v>13.7</v>
      </c>
      <c r="L24" s="124">
        <v>14.306708331582323</v>
      </c>
      <c r="M24" s="125">
        <v>0.36809499961140674</v>
      </c>
      <c r="O24" s="124">
        <v>67</v>
      </c>
      <c r="P24" s="124">
        <v>66.393813931647287</v>
      </c>
      <c r="Q24" s="124">
        <v>0.36746154946491993</v>
      </c>
      <c r="T24" s="124">
        <v>332</v>
      </c>
      <c r="U24" s="124">
        <v>419.16893171870709</v>
      </c>
      <c r="V24" s="125">
        <v>7598.4226569806178</v>
      </c>
      <c r="X24" s="124">
        <v>364</v>
      </c>
      <c r="Y24" s="124">
        <v>395.36542074213509</v>
      </c>
      <c r="Z24" s="125">
        <v>983.78961833115795</v>
      </c>
      <c r="AD24" s="126">
        <v>136.41999999999999</v>
      </c>
      <c r="AE24" s="126">
        <v>204</v>
      </c>
      <c r="AH24" s="124">
        <v>134.06051537817109</v>
      </c>
      <c r="AI24" s="124">
        <v>197.46266369417222</v>
      </c>
      <c r="AJ24" s="124">
        <f t="shared" si="0"/>
        <v>5.5671676806470574</v>
      </c>
      <c r="AK24" s="124">
        <f t="shared" si="1"/>
        <v>42.736765975493988</v>
      </c>
      <c r="AM24" s="124">
        <v>138.58946830658005</v>
      </c>
      <c r="AN24" s="124">
        <v>198.11527716141561</v>
      </c>
      <c r="AO24" s="124">
        <f t="shared" si="2"/>
        <v>4.7065927332553423</v>
      </c>
      <c r="AP24" s="124">
        <f t="shared" si="3"/>
        <v>34.629962886956775</v>
      </c>
      <c r="AR24" s="124">
        <v>126.34791599285981</v>
      </c>
      <c r="AS24" s="124">
        <v>190.66887294085703</v>
      </c>
      <c r="AT24" s="124">
        <f t="shared" si="4"/>
        <v>101.44687624688892</v>
      </c>
      <c r="AU24" s="124">
        <f t="shared" si="5"/>
        <v>177.71894866701393</v>
      </c>
      <c r="AW24" s="119">
        <f t="shared" si="6"/>
        <v>132.99929989253698</v>
      </c>
      <c r="AX24" s="119">
        <f t="shared" si="7"/>
        <v>195.41560459881495</v>
      </c>
      <c r="AY24" s="124">
        <f t="shared" si="8"/>
        <v>11.701189225197419</v>
      </c>
      <c r="AZ24" s="124">
        <f t="shared" si="9"/>
        <v>73.691844403887004</v>
      </c>
    </row>
    <row r="25" spans="2:52" x14ac:dyDescent="0.25">
      <c r="B25" s="124">
        <v>439</v>
      </c>
      <c r="C25" s="124">
        <v>427.980703572511</v>
      </c>
      <c r="D25" s="124">
        <v>121.42489375687175</v>
      </c>
      <c r="F25" s="124">
        <v>446</v>
      </c>
      <c r="G25" s="124">
        <v>448.48792451756788</v>
      </c>
      <c r="H25" s="124">
        <v>6.1897684051153492</v>
      </c>
      <c r="K25" s="124">
        <v>20</v>
      </c>
      <c r="L25" s="124">
        <v>19.275459061459532</v>
      </c>
      <c r="M25" s="125">
        <v>0.52495957162110185</v>
      </c>
      <c r="O25" s="124">
        <v>84</v>
      </c>
      <c r="P25" s="124">
        <v>74.036742671883943</v>
      </c>
      <c r="Q25" s="124">
        <v>99.266496586258327</v>
      </c>
      <c r="T25" s="124">
        <v>352</v>
      </c>
      <c r="U25" s="124">
        <v>332.03727700519812</v>
      </c>
      <c r="V25" s="125">
        <v>398.51030936719172</v>
      </c>
      <c r="X25" s="124">
        <v>376</v>
      </c>
      <c r="Y25" s="124">
        <v>380.26503114563229</v>
      </c>
      <c r="Z25" s="125">
        <v>18.190490673213507</v>
      </c>
      <c r="AD25" s="126">
        <v>149.87</v>
      </c>
      <c r="AE25" s="126">
        <v>221</v>
      </c>
      <c r="AH25" s="124">
        <v>144.49554271217482</v>
      </c>
      <c r="AI25" s="124">
        <v>210.75391312393867</v>
      </c>
      <c r="AJ25" s="124">
        <f t="shared" si="0"/>
        <v>28.884791138657192</v>
      </c>
      <c r="AK25" s="124">
        <f t="shared" si="1"/>
        <v>104.98229627179616</v>
      </c>
      <c r="AM25" s="124">
        <v>151.51711545028854</v>
      </c>
      <c r="AN25" s="124">
        <v>215.42399150919988</v>
      </c>
      <c r="AO25" s="124">
        <f t="shared" si="2"/>
        <v>2.7129893065792143</v>
      </c>
      <c r="AP25" s="124">
        <f t="shared" si="3"/>
        <v>31.091870689475037</v>
      </c>
      <c r="AR25" s="124">
        <v>139.06586415863501</v>
      </c>
      <c r="AS25" s="124">
        <v>210.6418537536517</v>
      </c>
      <c r="AT25" s="124">
        <f t="shared" si="4"/>
        <v>116.72935127866771</v>
      </c>
      <c r="AU25" s="124">
        <f t="shared" si="5"/>
        <v>107.29119366073934</v>
      </c>
      <c r="AW25" s="119">
        <f t="shared" si="6"/>
        <v>145.0261741070328</v>
      </c>
      <c r="AX25" s="119">
        <f t="shared" si="7"/>
        <v>212.27325279559673</v>
      </c>
      <c r="AY25" s="124">
        <f t="shared" si="8"/>
        <v>23.462649281379523</v>
      </c>
      <c r="AZ25" s="124">
        <f t="shared" si="9"/>
        <v>76.156116769560242</v>
      </c>
    </row>
    <row r="26" spans="2:52" x14ac:dyDescent="0.25">
      <c r="B26" s="124">
        <v>374.00000000000006</v>
      </c>
      <c r="C26" s="124">
        <v>386.61094327785014</v>
      </c>
      <c r="D26" s="124">
        <v>159.0358903571522</v>
      </c>
      <c r="F26" s="124">
        <v>429</v>
      </c>
      <c r="G26" s="124">
        <v>432.69398341401893</v>
      </c>
      <c r="H26" s="124">
        <v>13.645513463046953</v>
      </c>
      <c r="K26" s="124">
        <v>74.2</v>
      </c>
      <c r="L26" s="124">
        <v>74.788498492222701</v>
      </c>
      <c r="M26" s="125">
        <v>0.34633047534838857</v>
      </c>
      <c r="O26" s="124">
        <v>203</v>
      </c>
      <c r="P26" s="124">
        <v>206.18937472252247</v>
      </c>
      <c r="Q26" s="124">
        <v>10.172111120665301</v>
      </c>
      <c r="T26" s="124">
        <v>323</v>
      </c>
      <c r="U26" s="124">
        <v>314.75360528169381</v>
      </c>
      <c r="V26" s="125">
        <v>68.003025850108259</v>
      </c>
      <c r="X26" s="124">
        <v>388</v>
      </c>
      <c r="Y26" s="124">
        <v>385.2943715874772</v>
      </c>
      <c r="Z26" s="125">
        <v>7.3204251066506414</v>
      </c>
      <c r="AD26" s="126">
        <v>171.06</v>
      </c>
      <c r="AE26" s="126">
        <v>243</v>
      </c>
      <c r="AH26" s="124">
        <v>163.89479765032581</v>
      </c>
      <c r="AI26" s="124">
        <v>232.54302215449962</v>
      </c>
      <c r="AJ26" s="124">
        <f t="shared" si="0"/>
        <v>51.340124711776518</v>
      </c>
      <c r="AK26" s="124">
        <f t="shared" si="1"/>
        <v>109.34838566128568</v>
      </c>
      <c r="AM26" s="124">
        <v>170.90874301251034</v>
      </c>
      <c r="AN26" s="124">
        <v>240.01827578304474</v>
      </c>
      <c r="AO26" s="124">
        <f t="shared" si="2"/>
        <v>2.2878676264447124E-2</v>
      </c>
      <c r="AP26" s="124">
        <f t="shared" si="3"/>
        <v>8.8906793059774412</v>
      </c>
      <c r="AR26" s="124">
        <v>161.81839115174657</v>
      </c>
      <c r="AS26" s="124">
        <v>236.42111540896485</v>
      </c>
      <c r="AT26" s="124">
        <f t="shared" si="4"/>
        <v>85.407334104116174</v>
      </c>
      <c r="AU26" s="124">
        <f t="shared" si="5"/>
        <v>43.281722462159713</v>
      </c>
      <c r="AW26" s="119">
        <f t="shared" si="6"/>
        <v>165.54064393819422</v>
      </c>
      <c r="AX26" s="119">
        <f t="shared" si="7"/>
        <v>236.32747111550307</v>
      </c>
      <c r="AY26" s="124">
        <f t="shared" si="8"/>
        <v>30.46329133699221</v>
      </c>
      <c r="AZ26" s="124">
        <f t="shared" si="9"/>
        <v>44.522641714445804</v>
      </c>
    </row>
    <row r="27" spans="2:52" x14ac:dyDescent="0.25">
      <c r="B27" s="124">
        <v>164</v>
      </c>
      <c r="C27" s="124">
        <v>167.20953919898395</v>
      </c>
      <c r="D27" s="124">
        <v>10.301141869814517</v>
      </c>
      <c r="F27" s="124">
        <v>246</v>
      </c>
      <c r="G27" s="124">
        <v>234.63543494589797</v>
      </c>
      <c r="H27" s="124">
        <v>129.15333886891707</v>
      </c>
      <c r="K27" s="124">
        <v>272</v>
      </c>
      <c r="L27" s="124">
        <v>280.65486215887069</v>
      </c>
      <c r="M27" s="125">
        <v>74.906638989051743</v>
      </c>
      <c r="O27" s="124">
        <v>354</v>
      </c>
      <c r="P27" s="124">
        <v>353.9258201133901</v>
      </c>
      <c r="Q27" s="124">
        <v>5.5026555774572499E-3</v>
      </c>
      <c r="T27" s="124">
        <v>54.24</v>
      </c>
      <c r="U27" s="124">
        <v>53.340309631277783</v>
      </c>
      <c r="V27" s="125">
        <v>0.80944275957152167</v>
      </c>
      <c r="X27" s="124">
        <v>185</v>
      </c>
      <c r="Y27" s="124">
        <v>172.32905230721266</v>
      </c>
      <c r="Z27" s="125">
        <v>160.55291543335272</v>
      </c>
      <c r="AD27" s="126">
        <v>193.24</v>
      </c>
      <c r="AE27" s="126">
        <v>262</v>
      </c>
      <c r="AH27" s="124">
        <v>190.2837619071347</v>
      </c>
      <c r="AI27" s="124">
        <v>256.50786310234946</v>
      </c>
      <c r="AJ27" s="124">
        <f t="shared" si="0"/>
        <v>8.739343661707899</v>
      </c>
      <c r="AK27" s="124">
        <f t="shared" si="1"/>
        <v>30.16356770253449</v>
      </c>
      <c r="AM27" s="124">
        <v>197.86268901794287</v>
      </c>
      <c r="AN27" s="124">
        <v>266.68470973917772</v>
      </c>
      <c r="AO27" s="124">
        <f t="shared" si="2"/>
        <v>21.369253756609531</v>
      </c>
      <c r="AP27" s="124">
        <f t="shared" si="3"/>
        <v>21.94650534034658</v>
      </c>
      <c r="AR27" s="124">
        <v>191.89962209473694</v>
      </c>
      <c r="AS27" s="124">
        <v>263.36977439501845</v>
      </c>
      <c r="AT27" s="124">
        <f t="shared" si="4"/>
        <v>1.7966129289174106</v>
      </c>
      <c r="AU27" s="124">
        <f t="shared" si="5"/>
        <v>1.8762818932481693</v>
      </c>
      <c r="AW27" s="119">
        <f t="shared" si="6"/>
        <v>193.34869100660487</v>
      </c>
      <c r="AX27" s="119">
        <f t="shared" si="7"/>
        <v>262.18744907884854</v>
      </c>
      <c r="AY27" s="124">
        <f t="shared" si="8"/>
        <v>1.1813734916777159E-2</v>
      </c>
      <c r="AZ27" s="124">
        <f t="shared" si="9"/>
        <v>3.5137157161167873E-2</v>
      </c>
    </row>
    <row r="28" spans="2:52" x14ac:dyDescent="0.25">
      <c r="B28" s="124">
        <v>107.00000000000001</v>
      </c>
      <c r="C28" s="124">
        <v>106.36536685325083</v>
      </c>
      <c r="D28" s="124">
        <v>0.40275923095276728</v>
      </c>
      <c r="F28" s="124">
        <v>210</v>
      </c>
      <c r="G28" s="124">
        <v>202.21232367936616</v>
      </c>
      <c r="H28" s="124">
        <v>60.647902474960951</v>
      </c>
      <c r="K28" s="124">
        <v>193</v>
      </c>
      <c r="L28" s="124">
        <v>208.05900627273826</v>
      </c>
      <c r="M28" s="125">
        <v>226.77366992237023</v>
      </c>
      <c r="O28" s="124">
        <v>292</v>
      </c>
      <c r="P28" s="124">
        <v>299.80216767441556</v>
      </c>
      <c r="Q28" s="124">
        <v>60.873820419695065</v>
      </c>
      <c r="T28" s="124">
        <v>133.91999999999999</v>
      </c>
      <c r="U28" s="124">
        <v>133.4695775849855</v>
      </c>
      <c r="V28" s="125">
        <v>0.20288035194748225</v>
      </c>
      <c r="X28" s="124">
        <v>292</v>
      </c>
      <c r="Y28" s="124">
        <v>283.20200303955153</v>
      </c>
      <c r="Z28" s="125">
        <v>77.40475051606056</v>
      </c>
      <c r="AD28" s="126">
        <v>212.23</v>
      </c>
      <c r="AE28" s="126">
        <v>278</v>
      </c>
      <c r="AH28" s="124">
        <v>208.99604638975688</v>
      </c>
      <c r="AI28" s="124">
        <v>271.06224099060495</v>
      </c>
      <c r="AJ28" s="124">
        <f t="shared" si="0"/>
        <v>10.458455953204416</v>
      </c>
      <c r="AK28" s="124">
        <f t="shared" si="1"/>
        <v>48.132500072442205</v>
      </c>
      <c r="AM28" s="124">
        <v>218.39830249322026</v>
      </c>
      <c r="AN28" s="124">
        <v>282.04468790166487</v>
      </c>
      <c r="AO28" s="124">
        <f t="shared" si="2"/>
        <v>38.047955647867362</v>
      </c>
      <c r="AP28" s="124">
        <f t="shared" si="3"/>
        <v>16.359500221874189</v>
      </c>
      <c r="AR28" s="124">
        <v>211.84940342201489</v>
      </c>
      <c r="AS28" s="124">
        <v>277.02404655639032</v>
      </c>
      <c r="AT28" s="124">
        <f t="shared" si="4"/>
        <v>0.14485375517396995</v>
      </c>
      <c r="AU28" s="124">
        <f t="shared" si="5"/>
        <v>0.95248512409359842</v>
      </c>
      <c r="AW28" s="119">
        <f t="shared" si="6"/>
        <v>213.0812507683307</v>
      </c>
      <c r="AX28" s="119">
        <f t="shared" si="7"/>
        <v>276.7103251495534</v>
      </c>
      <c r="AY28" s="124">
        <f t="shared" si="8"/>
        <v>0.72462787058363243</v>
      </c>
      <c r="AZ28" s="124">
        <f t="shared" si="9"/>
        <v>1.6632612198744647</v>
      </c>
    </row>
    <row r="29" spans="2:52" x14ac:dyDescent="0.25">
      <c r="B29" s="124">
        <v>229.2</v>
      </c>
      <c r="C29" s="124">
        <v>233.21875700789226</v>
      </c>
      <c r="D29" s="124">
        <v>16.150407888483279</v>
      </c>
      <c r="F29" s="124">
        <v>261</v>
      </c>
      <c r="G29" s="124">
        <v>254.27904157452329</v>
      </c>
      <c r="H29" s="124">
        <v>45.171282156986372</v>
      </c>
      <c r="K29" s="124">
        <v>108.43925999999999</v>
      </c>
      <c r="L29" s="124">
        <v>107.34655157447135</v>
      </c>
      <c r="M29" s="125">
        <v>1.1940117032212831</v>
      </c>
      <c r="O29" s="124">
        <v>193</v>
      </c>
      <c r="P29" s="124">
        <v>198.77915016291607</v>
      </c>
      <c r="Q29" s="124">
        <v>33.39857660553281</v>
      </c>
      <c r="T29" s="124">
        <v>285.7</v>
      </c>
      <c r="U29" s="124">
        <v>295.99736149024727</v>
      </c>
      <c r="V29" s="125">
        <v>106.03565366082775</v>
      </c>
      <c r="X29" s="124">
        <v>364</v>
      </c>
      <c r="Y29" s="124">
        <v>367.63878435976119</v>
      </c>
      <c r="Z29" s="125">
        <v>13.240751616842648</v>
      </c>
      <c r="AD29" s="126">
        <v>227.74</v>
      </c>
      <c r="AE29" s="126">
        <v>291</v>
      </c>
      <c r="AH29" s="124">
        <v>223.10685236086204</v>
      </c>
      <c r="AI29" s="124">
        <v>282.47368175837664</v>
      </c>
      <c r="AJ29" s="124">
        <f t="shared" si="0"/>
        <v>21.46605704604978</v>
      </c>
      <c r="AK29" s="124">
        <f t="shared" si="1"/>
        <v>72.69810275743923</v>
      </c>
      <c r="AM29" s="124">
        <v>234.45984803751224</v>
      </c>
      <c r="AN29" s="124">
        <v>293.76774538212737</v>
      </c>
      <c r="AO29" s="124">
        <f t="shared" si="2"/>
        <v>45.156357647257046</v>
      </c>
      <c r="AP29" s="124">
        <f t="shared" si="3"/>
        <v>7.6604145002873976</v>
      </c>
      <c r="AR29" s="124">
        <v>223.49526619989814</v>
      </c>
      <c r="AS29" s="124">
        <v>288.08332198387546</v>
      </c>
      <c r="AT29" s="124">
        <f t="shared" si="4"/>
        <v>18.017765033727255</v>
      </c>
      <c r="AU29" s="124">
        <f t="shared" si="5"/>
        <v>8.5070106497441564</v>
      </c>
      <c r="AW29" s="119">
        <f t="shared" si="6"/>
        <v>227.02065553275747</v>
      </c>
      <c r="AX29" s="119">
        <f t="shared" si="7"/>
        <v>288.10824970812649</v>
      </c>
      <c r="AY29" s="124">
        <f t="shared" si="8"/>
        <v>0.51745646255244759</v>
      </c>
      <c r="AZ29" s="124">
        <f t="shared" si="9"/>
        <v>8.362219750550512</v>
      </c>
    </row>
    <row r="30" spans="2:52" x14ac:dyDescent="0.25">
      <c r="B30" s="124">
        <v>177.6</v>
      </c>
      <c r="C30" s="124">
        <v>171.09799225176636</v>
      </c>
      <c r="D30" s="124">
        <v>42.276104758090256</v>
      </c>
      <c r="F30" s="124">
        <v>248</v>
      </c>
      <c r="G30" s="124">
        <v>253.12715845191931</v>
      </c>
      <c r="H30" s="124">
        <v>26.287753791087656</v>
      </c>
      <c r="K30" s="124">
        <v>229.48616000000001</v>
      </c>
      <c r="L30" s="124">
        <v>226.09411674786216</v>
      </c>
      <c r="M30" s="125">
        <v>11.505957424373943</v>
      </c>
      <c r="O30" s="124">
        <v>286</v>
      </c>
      <c r="P30" s="124">
        <v>284.55562391969789</v>
      </c>
      <c r="Q30" s="124">
        <v>2.086222261348877</v>
      </c>
      <c r="T30" s="124">
        <v>237.3</v>
      </c>
      <c r="U30" s="124">
        <v>238.3977673046551</v>
      </c>
      <c r="V30" s="125">
        <v>1.2050930551697085</v>
      </c>
      <c r="X30" s="124">
        <v>334</v>
      </c>
      <c r="Y30" s="124">
        <v>329.7780821382475</v>
      </c>
      <c r="Z30" s="125">
        <v>17.824590431384816</v>
      </c>
      <c r="AD30" s="126">
        <v>241.21</v>
      </c>
      <c r="AE30" s="126">
        <v>302</v>
      </c>
      <c r="AH30" s="124">
        <v>234.63135315788051</v>
      </c>
      <c r="AI30" s="124">
        <v>292.37798889012021</v>
      </c>
      <c r="AJ30" s="124">
        <f t="shared" si="0"/>
        <v>43.278594273328828</v>
      </c>
      <c r="AK30" s="124">
        <f t="shared" si="1"/>
        <v>92.583097798650158</v>
      </c>
      <c r="AM30" s="124">
        <v>246.18243805156627</v>
      </c>
      <c r="AN30" s="124">
        <v>303.20348311268151</v>
      </c>
      <c r="AO30" s="124">
        <f t="shared" si="2"/>
        <v>24.725140176664038</v>
      </c>
      <c r="AP30" s="124">
        <f t="shared" si="3"/>
        <v>1.4483716025095776</v>
      </c>
      <c r="AR30" s="124">
        <v>235.4675606008613</v>
      </c>
      <c r="AS30" s="124">
        <v>298.46877050945733</v>
      </c>
      <c r="AT30" s="124">
        <f t="shared" si="4"/>
        <v>32.975610252780477</v>
      </c>
      <c r="AU30" s="124">
        <f t="shared" si="5"/>
        <v>12.469581714878252</v>
      </c>
      <c r="AW30" s="119">
        <f t="shared" si="6"/>
        <v>238.760450603436</v>
      </c>
      <c r="AX30" s="119">
        <f t="shared" si="7"/>
        <v>298.01674750408637</v>
      </c>
      <c r="AY30" s="124">
        <f t="shared" si="8"/>
        <v>6.0002922462071027</v>
      </c>
      <c r="AZ30" s="124">
        <f t="shared" si="9"/>
        <v>15.86630044620218</v>
      </c>
    </row>
    <row r="31" spans="2:52" x14ac:dyDescent="0.25">
      <c r="B31" s="124">
        <v>135.30000000000001</v>
      </c>
      <c r="C31" s="124">
        <v>143.23704386506003</v>
      </c>
      <c r="D31" s="124">
        <v>62.996665315886887</v>
      </c>
      <c r="F31" s="124">
        <v>192</v>
      </c>
      <c r="G31" s="124">
        <v>208.43602183672749</v>
      </c>
      <c r="H31" s="124">
        <v>270.14281381738294</v>
      </c>
      <c r="K31" s="124">
        <v>335.26900000000001</v>
      </c>
      <c r="L31" s="124">
        <v>339.28649842456986</v>
      </c>
      <c r="M31" s="125">
        <v>16.140293591421234</v>
      </c>
      <c r="O31" s="124">
        <v>368</v>
      </c>
      <c r="P31" s="124">
        <v>374.3326114122064</v>
      </c>
      <c r="Q31" s="124">
        <v>40.101967298006791</v>
      </c>
      <c r="T31" s="124">
        <v>233</v>
      </c>
      <c r="U31" s="124">
        <v>237.46184423831193</v>
      </c>
      <c r="V31" s="125">
        <v>19.908054006957329</v>
      </c>
      <c r="X31" s="124">
        <v>331</v>
      </c>
      <c r="Y31" s="124">
        <v>332.49906525044656</v>
      </c>
      <c r="Z31" s="125">
        <v>2.2471966250964166</v>
      </c>
      <c r="AD31" s="126">
        <v>250.86</v>
      </c>
      <c r="AE31" s="126">
        <v>311</v>
      </c>
      <c r="AH31" s="124">
        <v>245.46809051828856</v>
      </c>
      <c r="AI31" s="124">
        <v>301.49708561951047</v>
      </c>
      <c r="AJ31" s="124">
        <f t="shared" si="0"/>
        <v>29.07268785896985</v>
      </c>
      <c r="AK31" s="124">
        <f t="shared" si="1"/>
        <v>90.305381722914674</v>
      </c>
      <c r="AM31" s="124">
        <v>257.42885349879424</v>
      </c>
      <c r="AN31" s="124">
        <v>311.91411669161243</v>
      </c>
      <c r="AO31" s="124">
        <f t="shared" si="2"/>
        <v>43.149836288621145</v>
      </c>
      <c r="AP31" s="124">
        <f t="shared" si="3"/>
        <v>0.83560932588446324</v>
      </c>
      <c r="AR31" s="124">
        <v>247.82788700224299</v>
      </c>
      <c r="AS31" s="124">
        <v>308.31588128658194</v>
      </c>
      <c r="AT31" s="124">
        <f t="shared" si="4"/>
        <v>9.1937092311670927</v>
      </c>
      <c r="AU31" s="124">
        <f t="shared" si="5"/>
        <v>7.2044932677210145</v>
      </c>
      <c r="AW31" s="119">
        <f t="shared" si="6"/>
        <v>250.24161033977524</v>
      </c>
      <c r="AX31" s="119">
        <f t="shared" si="7"/>
        <v>307.24236119923495</v>
      </c>
      <c r="AY31" s="124">
        <f t="shared" si="8"/>
        <v>0.38240577187291697</v>
      </c>
      <c r="AZ31" s="124">
        <f t="shared" si="9"/>
        <v>14.119849357015008</v>
      </c>
    </row>
    <row r="32" spans="2:52" x14ac:dyDescent="0.25">
      <c r="D32" s="97">
        <f>SQRT(AVERAGE(D7:D31))</f>
        <v>7.3530045317011945</v>
      </c>
      <c r="H32">
        <f>SQRT(AVERAGE(H7:H31))</f>
        <v>6.5571987980184225</v>
      </c>
      <c r="K32" s="124">
        <v>279.9051</v>
      </c>
      <c r="L32" s="124">
        <v>283.89023334459728</v>
      </c>
      <c r="M32" s="125">
        <v>15.881287774221045</v>
      </c>
      <c r="O32" s="124">
        <v>328</v>
      </c>
      <c r="P32" s="124">
        <v>330.11169247761308</v>
      </c>
      <c r="Q32" s="124">
        <v>4.4592451200076511</v>
      </c>
      <c r="T32" s="124">
        <v>336.4</v>
      </c>
      <c r="U32" s="124">
        <v>333.82636706834728</v>
      </c>
      <c r="V32" s="125">
        <v>6.6235864668872519</v>
      </c>
      <c r="X32" s="124">
        <v>346</v>
      </c>
      <c r="Y32" s="124">
        <v>345.45777536745351</v>
      </c>
      <c r="Z32" s="125">
        <v>0.29400755214017887</v>
      </c>
      <c r="AD32" s="126">
        <v>255.60000000000002</v>
      </c>
      <c r="AE32" s="126">
        <v>314</v>
      </c>
      <c r="AH32" s="124">
        <v>252.23894196826194</v>
      </c>
      <c r="AI32" s="124">
        <v>308.77825269529563</v>
      </c>
      <c r="AJ32" s="124">
        <f t="shared" si="0"/>
        <v>11.296711092711071</v>
      </c>
      <c r="AK32" s="124">
        <f t="shared" si="1"/>
        <v>27.266644914187307</v>
      </c>
      <c r="AM32" s="124">
        <v>263.36774311113254</v>
      </c>
      <c r="AN32" s="124">
        <v>318.18538567254336</v>
      </c>
      <c r="AO32" s="124">
        <f t="shared" si="2"/>
        <v>60.337833040546684</v>
      </c>
      <c r="AP32" s="124">
        <f t="shared" si="3"/>
        <v>17.517453227931249</v>
      </c>
      <c r="AR32" s="124">
        <v>252.29285000274712</v>
      </c>
      <c r="AS32" s="124">
        <v>314.79498320614232</v>
      </c>
      <c r="AT32" s="124">
        <f t="shared" si="4"/>
        <v>10.937241104329901</v>
      </c>
      <c r="AU32" s="124">
        <f t="shared" si="5"/>
        <v>0.63199829804832153</v>
      </c>
      <c r="AW32" s="119">
        <f t="shared" si="6"/>
        <v>255.96651169404723</v>
      </c>
      <c r="AX32" s="119">
        <f t="shared" si="7"/>
        <v>313.91954052466042</v>
      </c>
      <c r="AY32" s="124">
        <f t="shared" si="8"/>
        <v>0.13433082187335174</v>
      </c>
      <c r="AZ32" s="124">
        <f t="shared" si="9"/>
        <v>6.4737271719205501E-3</v>
      </c>
    </row>
    <row r="33" spans="4:52" x14ac:dyDescent="0.25">
      <c r="D33" s="97">
        <f>D32/AVERAGE(B7:B31)</f>
        <v>3.0194470385707096E-2</v>
      </c>
      <c r="H33">
        <f>H32/AVERAGE(F7:F31)</f>
        <v>2.2853752955591881E-2</v>
      </c>
      <c r="K33" s="124">
        <v>210</v>
      </c>
      <c r="L33" s="124">
        <v>214.19330232167459</v>
      </c>
      <c r="M33" s="125">
        <v>17.583784360961538</v>
      </c>
      <c r="O33" s="124">
        <v>276</v>
      </c>
      <c r="P33" s="124">
        <v>274.58068964131172</v>
      </c>
      <c r="Q33" s="124">
        <v>2.0144418942798499</v>
      </c>
      <c r="T33" s="124">
        <v>274.89999999999998</v>
      </c>
      <c r="U33" s="124">
        <v>277.03514143687585</v>
      </c>
      <c r="V33" s="125">
        <v>4.5588289554643531</v>
      </c>
      <c r="X33" s="124">
        <v>310</v>
      </c>
      <c r="Y33" s="124">
        <v>312.29352707122752</v>
      </c>
      <c r="Z33" s="125">
        <v>5.2602664264534651</v>
      </c>
      <c r="AD33" s="126">
        <v>258.40999999999997</v>
      </c>
      <c r="AE33" s="126">
        <v>316</v>
      </c>
      <c r="AH33" s="124">
        <v>251.39725385255019</v>
      </c>
      <c r="AI33" s="124">
        <v>308.20597011774788</v>
      </c>
      <c r="AJ33" s="124">
        <f t="shared" si="0"/>
        <v>49.178608528571658</v>
      </c>
      <c r="AK33" s="124">
        <f t="shared" si="1"/>
        <v>60.746901805438974</v>
      </c>
      <c r="AM33" s="124">
        <v>261.9024575360815</v>
      </c>
      <c r="AN33" s="124">
        <v>315.69076007477452</v>
      </c>
      <c r="AO33" s="124">
        <f t="shared" si="2"/>
        <v>12.197259641332678</v>
      </c>
      <c r="AP33" s="124">
        <f t="shared" si="3"/>
        <v>9.5629331353462688E-2</v>
      </c>
      <c r="AR33" s="124">
        <v>254.00324899381278</v>
      </c>
      <c r="AS33" s="124">
        <v>313.29665368574877</v>
      </c>
      <c r="AT33" s="124">
        <f t="shared" si="4"/>
        <v>19.419454430531836</v>
      </c>
      <c r="AU33" s="124">
        <f t="shared" si="5"/>
        <v>7.308081294775735</v>
      </c>
      <c r="AW33" s="119">
        <f t="shared" si="6"/>
        <v>255.76765346081484</v>
      </c>
      <c r="AX33" s="119">
        <f t="shared" si="7"/>
        <v>312.39779462609039</v>
      </c>
      <c r="AY33" s="124">
        <f t="shared" si="8"/>
        <v>6.9819952331436159</v>
      </c>
      <c r="AZ33" s="124">
        <f t="shared" si="9"/>
        <v>12.975883555823289</v>
      </c>
    </row>
    <row r="34" spans="4:52" x14ac:dyDescent="0.25">
      <c r="K34" s="124">
        <v>349.51</v>
      </c>
      <c r="L34" s="124">
        <v>317.24840414019008</v>
      </c>
      <c r="M34" s="125">
        <v>1040.8105674217043</v>
      </c>
      <c r="O34" s="124">
        <v>386</v>
      </c>
      <c r="P34" s="124">
        <v>403.70904514685287</v>
      </c>
      <c r="Q34" s="124">
        <v>313.61028001327327</v>
      </c>
      <c r="T34" s="124">
        <v>36.518000000000001</v>
      </c>
      <c r="U34" s="124">
        <v>42.480202323928232</v>
      </c>
      <c r="V34" s="125">
        <v>35.547856551455205</v>
      </c>
      <c r="X34" s="124">
        <v>138</v>
      </c>
      <c r="Y34" s="124">
        <v>144.1074958693961</v>
      </c>
      <c r="Z34" s="125">
        <v>37.30150579469047</v>
      </c>
      <c r="AD34" s="126">
        <v>263.34999999999997</v>
      </c>
      <c r="AE34" s="126">
        <v>319</v>
      </c>
      <c r="AH34" s="124">
        <v>252.92757503298932</v>
      </c>
      <c r="AI34" s="124">
        <v>309.21548028707372</v>
      </c>
      <c r="AJ34" s="124">
        <f t="shared" si="0"/>
        <v>108.62694219296678</v>
      </c>
      <c r="AK34" s="124">
        <f t="shared" si="1"/>
        <v>95.736826012643036</v>
      </c>
      <c r="AM34" s="124">
        <v>264.52942044178991</v>
      </c>
      <c r="AN34" s="124">
        <v>316.68024157992983</v>
      </c>
      <c r="AO34" s="124">
        <f t="shared" si="2"/>
        <v>1.3910325785119859</v>
      </c>
      <c r="AP34" s="124">
        <f t="shared" si="3"/>
        <v>5.3812791274864633</v>
      </c>
      <c r="AR34" s="124">
        <v>254.94131809058752</v>
      </c>
      <c r="AS34" s="124">
        <v>314.47627715765231</v>
      </c>
      <c r="AT34" s="124">
        <f t="shared" si="4"/>
        <v>70.705931453680222</v>
      </c>
      <c r="AU34" s="124">
        <f t="shared" si="5"/>
        <v>20.464068354378309</v>
      </c>
      <c r="AW34" s="119">
        <f t="shared" si="6"/>
        <v>257.46610452178891</v>
      </c>
      <c r="AX34" s="119">
        <f t="shared" si="7"/>
        <v>313.45733300821865</v>
      </c>
      <c r="AY34" s="124">
        <f t="shared" si="8"/>
        <v>34.620225998512545</v>
      </c>
      <c r="AZ34" s="124">
        <f t="shared" si="9"/>
        <v>30.721157381782472</v>
      </c>
    </row>
    <row r="35" spans="4:52" x14ac:dyDescent="0.25">
      <c r="K35" s="124">
        <v>410.60999999999996</v>
      </c>
      <c r="L35" s="124">
        <v>452.53354969071199</v>
      </c>
      <c r="M35" s="125">
        <v>1757.5840186696014</v>
      </c>
      <c r="O35" s="124">
        <v>408</v>
      </c>
      <c r="P35" s="124">
        <v>425.93006375655045</v>
      </c>
      <c r="Q35" s="124">
        <v>321.48718631396412</v>
      </c>
      <c r="T35" s="124">
        <v>37.522999999999996</v>
      </c>
      <c r="U35" s="124">
        <v>42.573604727874013</v>
      </c>
      <c r="V35" s="125">
        <v>25.508608117223371</v>
      </c>
      <c r="X35" s="124">
        <v>138</v>
      </c>
      <c r="Y35" s="124">
        <v>141.99294574235151</v>
      </c>
      <c r="Z35" s="125">
        <v>15.943615701363042</v>
      </c>
      <c r="AD35" s="126">
        <v>274.38</v>
      </c>
      <c r="AE35" s="126">
        <v>328</v>
      </c>
      <c r="AH35" s="124">
        <v>258.8930311824675</v>
      </c>
      <c r="AI35" s="124">
        <v>313.08020076762256</v>
      </c>
      <c r="AJ35" s="124">
        <f t="shared" si="0"/>
        <v>239.84620315522398</v>
      </c>
      <c r="AK35" s="124">
        <f t="shared" si="1"/>
        <v>222.60040913445053</v>
      </c>
      <c r="AM35" s="124">
        <v>271.52026470401972</v>
      </c>
      <c r="AN35" s="124">
        <v>321.06026458685324</v>
      </c>
      <c r="AO35" s="124">
        <f t="shared" si="2"/>
        <v>8.1780859630753735</v>
      </c>
      <c r="AP35" s="124">
        <f t="shared" si="3"/>
        <v>48.159927604483286</v>
      </c>
      <c r="AR35" s="124">
        <v>264.48517923479926</v>
      </c>
      <c r="AS35" s="124">
        <v>319.74939097611934</v>
      </c>
      <c r="AT35" s="124">
        <f t="shared" si="4"/>
        <v>97.907477975447634</v>
      </c>
      <c r="AU35" s="124">
        <f t="shared" si="5"/>
        <v>68.072549264940918</v>
      </c>
      <c r="AW35" s="119">
        <f t="shared" si="6"/>
        <v>264.9661583737622</v>
      </c>
      <c r="AX35" s="119">
        <f t="shared" si="7"/>
        <v>317.96328544353167</v>
      </c>
      <c r="AY35" s="124">
        <f t="shared" si="8"/>
        <v>88.620414163887503</v>
      </c>
      <c r="AZ35" s="124">
        <f t="shared" si="9"/>
        <v>100.73563908802318</v>
      </c>
    </row>
    <row r="36" spans="4:52" x14ac:dyDescent="0.25">
      <c r="K36" s="124">
        <v>625.03</v>
      </c>
      <c r="L36" s="124">
        <v>605.7537219089678</v>
      </c>
      <c r="M36" s="125">
        <v>371.57489704280675</v>
      </c>
      <c r="O36" s="124">
        <v>485</v>
      </c>
      <c r="P36" s="124">
        <v>483.82354890150702</v>
      </c>
      <c r="Q36" s="124">
        <v>1.3840371871453292</v>
      </c>
      <c r="T36" s="124">
        <v>43.417000000000002</v>
      </c>
      <c r="U36" s="124">
        <v>45.525548335291639</v>
      </c>
      <c r="V36" s="125">
        <v>4.4459760822611338</v>
      </c>
      <c r="X36" s="124">
        <v>142</v>
      </c>
      <c r="Y36" s="124">
        <v>143.34731840576168</v>
      </c>
      <c r="Z36" s="125">
        <v>1.8152668865042041</v>
      </c>
      <c r="AD36" s="126">
        <v>292.08999999999997</v>
      </c>
      <c r="AE36" s="126">
        <v>343</v>
      </c>
      <c r="AH36" s="124">
        <v>274.98280546111675</v>
      </c>
      <c r="AI36" s="124">
        <v>325.80525708307738</v>
      </c>
      <c r="AJ36" s="124">
        <f t="shared" si="0"/>
        <v>292.65610499119589</v>
      </c>
      <c r="AK36" s="124">
        <f t="shared" si="1"/>
        <v>295.65918397906063</v>
      </c>
      <c r="AM36" s="124">
        <v>289.20927692482826</v>
      </c>
      <c r="AN36" s="124">
        <v>335.44987082347518</v>
      </c>
      <c r="AO36" s="124">
        <f t="shared" si="2"/>
        <v>8.2985654358267862</v>
      </c>
      <c r="AP36" s="124">
        <f t="shared" si="3"/>
        <v>57.004450582211355</v>
      </c>
      <c r="AR36" s="124">
        <v>281.75836932255146</v>
      </c>
      <c r="AS36" s="124">
        <v>334.21413408079428</v>
      </c>
      <c r="AT36" s="124">
        <f t="shared" si="4"/>
        <v>106.74259245519528</v>
      </c>
      <c r="AU36" s="124">
        <f t="shared" si="5"/>
        <v>77.191439950260559</v>
      </c>
      <c r="AW36" s="119">
        <f t="shared" si="6"/>
        <v>281.98348390283218</v>
      </c>
      <c r="AX36" s="119">
        <f t="shared" si="7"/>
        <v>331.82308732911565</v>
      </c>
      <c r="AY36" s="124">
        <f t="shared" si="8"/>
        <v>102.14166762231183</v>
      </c>
      <c r="AZ36" s="124">
        <f t="shared" si="9"/>
        <v>124.9233768525751</v>
      </c>
    </row>
    <row r="37" spans="4:52" x14ac:dyDescent="0.25">
      <c r="K37" s="124">
        <v>526.16000000000008</v>
      </c>
      <c r="L37" s="124">
        <v>491.33532660154026</v>
      </c>
      <c r="M37" s="125">
        <v>1212.7578773093951</v>
      </c>
      <c r="O37" s="124">
        <v>481.99999999999994</v>
      </c>
      <c r="P37" s="124">
        <v>474.89180978758054</v>
      </c>
      <c r="Q37" s="124">
        <v>50.526368095934977</v>
      </c>
      <c r="T37" s="124">
        <v>125.55299999999998</v>
      </c>
      <c r="U37" s="124">
        <v>127.32644588943951</v>
      </c>
      <c r="V37" s="125">
        <v>3.1451103227699617</v>
      </c>
      <c r="X37" s="124">
        <v>262</v>
      </c>
      <c r="Y37" s="124">
        <v>256.5697060286995</v>
      </c>
      <c r="Z37" s="125">
        <v>29.488092614742559</v>
      </c>
      <c r="AD37" s="126">
        <v>316.19</v>
      </c>
      <c r="AE37" s="126">
        <v>361</v>
      </c>
      <c r="AH37" s="124">
        <v>298.73012354456904</v>
      </c>
      <c r="AI37" s="124">
        <v>345.52911739776476</v>
      </c>
      <c r="AJ37" s="124">
        <f t="shared" si="0"/>
        <v>304.84728583891234</v>
      </c>
      <c r="AK37" s="124">
        <f t="shared" si="1"/>
        <v>239.34820849214489</v>
      </c>
      <c r="AM37" s="124">
        <v>312.09922441330843</v>
      </c>
      <c r="AN37" s="124">
        <v>355.42238363485683</v>
      </c>
      <c r="AO37" s="124">
        <f t="shared" si="2"/>
        <v>16.734444900671708</v>
      </c>
      <c r="AP37" s="124">
        <f t="shared" si="3"/>
        <v>31.109804316712925</v>
      </c>
      <c r="AR37" s="124">
        <v>305.79717485093744</v>
      </c>
      <c r="AS37" s="124">
        <v>353.90199374803734</v>
      </c>
      <c r="AT37" s="124">
        <f t="shared" si="4"/>
        <v>108.01081457898722</v>
      </c>
      <c r="AU37" s="124">
        <f t="shared" si="5"/>
        <v>50.381692752900989</v>
      </c>
      <c r="AW37" s="119">
        <f t="shared" si="6"/>
        <v>305.54217426960491</v>
      </c>
      <c r="AX37" s="119">
        <f t="shared" si="7"/>
        <v>351.61783159355292</v>
      </c>
      <c r="AY37" s="124">
        <f t="shared" si="8"/>
        <v>113.3761927848636</v>
      </c>
      <c r="AZ37" s="124">
        <f t="shared" si="9"/>
        <v>88.02508400693371</v>
      </c>
    </row>
    <row r="38" spans="4:52" x14ac:dyDescent="0.25">
      <c r="K38" s="124">
        <v>266.03999999999996</v>
      </c>
      <c r="L38" s="124">
        <v>273.37572027393537</v>
      </c>
      <c r="M38" s="125">
        <v>53.812791937426979</v>
      </c>
      <c r="O38" s="124">
        <v>356</v>
      </c>
      <c r="P38" s="124">
        <v>358.00371128371165</v>
      </c>
      <c r="Q38" s="124">
        <v>4.0148589084733981</v>
      </c>
      <c r="T38" s="124">
        <v>355.82</v>
      </c>
      <c r="U38" s="124">
        <v>314.87541807092106</v>
      </c>
      <c r="V38" s="125">
        <v>1676.4587893470573</v>
      </c>
      <c r="X38" s="124">
        <v>367</v>
      </c>
      <c r="Y38" s="124">
        <v>342.1081538212577</v>
      </c>
      <c r="Z38" s="125">
        <v>619.60400618616757</v>
      </c>
      <c r="AD38" s="126">
        <v>348.65</v>
      </c>
      <c r="AE38" s="126">
        <v>385</v>
      </c>
      <c r="AH38" s="124">
        <v>327.03181558549977</v>
      </c>
      <c r="AI38" s="124">
        <v>367.53983328402956</v>
      </c>
      <c r="AJ38" s="124">
        <f t="shared" si="0"/>
        <v>467.34589737933959</v>
      </c>
      <c r="AK38" s="124">
        <f>POWER($AE38-AI38,2)</f>
        <v>304.85742174948217</v>
      </c>
      <c r="AM38" s="124">
        <v>339.59972922402733</v>
      </c>
      <c r="AN38" s="124">
        <v>375.70156228175631</v>
      </c>
      <c r="AO38" s="124">
        <f t="shared" si="2"/>
        <v>81.907401118424573</v>
      </c>
      <c r="AP38" s="124">
        <f>POWER($AE38-AN38,2)</f>
        <v>86.460944000056926</v>
      </c>
      <c r="AR38" s="124">
        <v>336.65548298160752</v>
      </c>
      <c r="AS38" s="124">
        <v>374.19164026697155</v>
      </c>
      <c r="AT38" s="124">
        <f t="shared" si="4"/>
        <v>143.86843850450629</v>
      </c>
      <c r="AU38" s="124">
        <f>POWER($AE38-AS38,2)</f>
        <v>116.8206401185509</v>
      </c>
      <c r="AW38" s="119">
        <f t="shared" si="6"/>
        <v>334.42900926371152</v>
      </c>
      <c r="AX38" s="119">
        <f t="shared" si="7"/>
        <v>372.47767861091916</v>
      </c>
      <c r="AY38" s="124">
        <f t="shared" si="8"/>
        <v>202.2365775216021</v>
      </c>
      <c r="AZ38" s="124">
        <f t="shared" si="9"/>
        <v>156.80853297143159</v>
      </c>
    </row>
    <row r="39" spans="4:52" x14ac:dyDescent="0.25">
      <c r="K39" s="124">
        <v>235.09000000000003</v>
      </c>
      <c r="L39" s="124">
        <v>239.28057519802766</v>
      </c>
      <c r="M39" s="125">
        <v>17.560920490324317</v>
      </c>
      <c r="O39" s="124">
        <v>338</v>
      </c>
      <c r="P39" s="124">
        <v>332.48085293820282</v>
      </c>
      <c r="Q39" s="124">
        <v>30.460984289744495</v>
      </c>
      <c r="T39" s="124">
        <v>408.25</v>
      </c>
      <c r="U39" s="124">
        <v>378.94710688508536</v>
      </c>
      <c r="V39" s="125">
        <v>858.65954490411173</v>
      </c>
      <c r="X39" s="124">
        <v>394</v>
      </c>
      <c r="Y39" s="124">
        <v>378.51698675057827</v>
      </c>
      <c r="Z39" s="125">
        <v>239.72369928176886</v>
      </c>
      <c r="AD39" s="126">
        <v>379.82</v>
      </c>
      <c r="AE39" s="126">
        <v>406</v>
      </c>
      <c r="AH39" s="124">
        <v>368.35045859634732</v>
      </c>
      <c r="AI39" s="124">
        <v>399.19771259326745</v>
      </c>
      <c r="AJ39" s="124">
        <f t="shared" si="0"/>
        <v>131.55038001010286</v>
      </c>
      <c r="AK39" s="124">
        <f t="shared" si="1"/>
        <v>46.271113963792189</v>
      </c>
      <c r="AM39" s="124">
        <v>378.99389888913123</v>
      </c>
      <c r="AN39" s="124">
        <v>404.25764713814465</v>
      </c>
      <c r="AO39" s="124">
        <f t="shared" si="2"/>
        <v>0.68244304537860356</v>
      </c>
      <c r="AP39" s="124">
        <f t="shared" ref="AP39:AP54" si="10">POWER($AE39-AN39,2)</f>
        <v>3.0357934952155348</v>
      </c>
      <c r="AR39" s="124">
        <v>375.87395937068078</v>
      </c>
      <c r="AS39" s="124">
        <v>400.71131176181893</v>
      </c>
      <c r="AT39" s="124">
        <f t="shared" si="4"/>
        <v>15.571236648237976</v>
      </c>
      <c r="AU39" s="124">
        <f t="shared" ref="AU39:AU54" si="11">POWER($AE39-AS39,2)</f>
        <v>27.970223280674752</v>
      </c>
      <c r="AW39" s="119">
        <f t="shared" si="6"/>
        <v>374.40610561871978</v>
      </c>
      <c r="AX39" s="119">
        <f t="shared" si="7"/>
        <v>401.38889049774366</v>
      </c>
      <c r="AY39" s="124">
        <f t="shared" si="8"/>
        <v>29.310252371657487</v>
      </c>
      <c r="AZ39" s="124">
        <f t="shared" si="9"/>
        <v>21.262330841798715</v>
      </c>
    </row>
    <row r="40" spans="4:52" x14ac:dyDescent="0.25">
      <c r="K40" s="124">
        <v>102.6</v>
      </c>
      <c r="L40" s="124">
        <v>104.16265287531611</v>
      </c>
      <c r="M40" s="125">
        <v>2.4418840087337315</v>
      </c>
      <c r="O40" s="124">
        <v>227</v>
      </c>
      <c r="P40" s="124">
        <v>228.56308047222814</v>
      </c>
      <c r="Q40" s="124">
        <v>2.4432205626609353</v>
      </c>
      <c r="T40" s="124">
        <v>185.79000000000002</v>
      </c>
      <c r="U40" s="124">
        <v>188.55523996550954</v>
      </c>
      <c r="V40" s="125">
        <v>7.646552066851104</v>
      </c>
      <c r="X40" s="124">
        <v>251</v>
      </c>
      <c r="Y40" s="124">
        <v>255.30582312046795</v>
      </c>
      <c r="Z40" s="125">
        <v>18.540112744756343</v>
      </c>
      <c r="AD40" s="126">
        <v>400.61</v>
      </c>
      <c r="AE40" s="126">
        <v>418</v>
      </c>
      <c r="AH40" s="124">
        <v>399.44293672108091</v>
      </c>
      <c r="AI40" s="124">
        <v>423.61453356456099</v>
      </c>
      <c r="AJ40" s="124">
        <f t="shared" si="0"/>
        <v>1.3620366970014051</v>
      </c>
      <c r="AK40" s="124">
        <f t="shared" si="1"/>
        <v>31.522987147581894</v>
      </c>
      <c r="AM40" s="124">
        <v>404.10299846576544</v>
      </c>
      <c r="AN40" s="124">
        <v>420.55784275123523</v>
      </c>
      <c r="AO40" s="124">
        <f t="shared" si="2"/>
        <v>12.20103828183961</v>
      </c>
      <c r="AP40" s="124">
        <f t="shared" si="10"/>
        <v>6.5425595400465992</v>
      </c>
      <c r="AR40" s="124">
        <v>402.09369483924422</v>
      </c>
      <c r="AS40" s="124">
        <v>417.55688156702627</v>
      </c>
      <c r="AT40" s="124">
        <f t="shared" si="4"/>
        <v>2.2013503759998967</v>
      </c>
      <c r="AU40" s="124">
        <f t="shared" si="11"/>
        <v>0.19635394564109709</v>
      </c>
      <c r="AW40" s="119">
        <f t="shared" si="6"/>
        <v>401.87987667536351</v>
      </c>
      <c r="AX40" s="119">
        <f t="shared" si="7"/>
        <v>420.5764192942741</v>
      </c>
      <c r="AY40" s="124">
        <f t="shared" si="8"/>
        <v>1.6125867706322341</v>
      </c>
      <c r="AZ40" s="124">
        <f t="shared" si="9"/>
        <v>6.6379363799078686</v>
      </c>
    </row>
    <row r="41" spans="4:52" x14ac:dyDescent="0.25">
      <c r="K41" s="124">
        <v>304.2</v>
      </c>
      <c r="L41" s="124">
        <v>305.57929256114295</v>
      </c>
      <c r="M41" s="125">
        <v>1.9024479692243086</v>
      </c>
      <c r="O41" s="124">
        <v>340</v>
      </c>
      <c r="P41" s="124">
        <v>339.05375780266206</v>
      </c>
      <c r="Q41" s="124">
        <v>0.89537429602292884</v>
      </c>
      <c r="T41" s="124">
        <v>59.568999999999996</v>
      </c>
      <c r="U41" s="124">
        <v>62.848353224342645</v>
      </c>
      <c r="V41" s="125">
        <v>10.754157570006534</v>
      </c>
      <c r="X41" s="124">
        <v>163</v>
      </c>
      <c r="Y41" s="124">
        <v>167.67244555165632</v>
      </c>
      <c r="Z41" s="125">
        <v>21.83174743319297</v>
      </c>
      <c r="AD41" s="126">
        <v>406.98</v>
      </c>
      <c r="AE41" s="126">
        <v>420</v>
      </c>
      <c r="AH41" s="124">
        <v>407.752810619728</v>
      </c>
      <c r="AI41" s="124">
        <v>431.48273786292987</v>
      </c>
      <c r="AJ41" s="124">
        <f t="shared" si="0"/>
        <v>0.5972362539643401</v>
      </c>
      <c r="AK41" s="124">
        <f t="shared" si="1"/>
        <v>131.85326882876316</v>
      </c>
      <c r="AM41" s="124">
        <v>412.32475416197491</v>
      </c>
      <c r="AN41" s="124">
        <v>422.80516002205655</v>
      </c>
      <c r="AO41" s="124">
        <f t="shared" si="2"/>
        <v>28.566397051947913</v>
      </c>
      <c r="AP41" s="124">
        <f t="shared" si="10"/>
        <v>7.8689227493443301</v>
      </c>
      <c r="AR41" s="124">
        <v>410.02263014758086</v>
      </c>
      <c r="AS41" s="124">
        <v>422.27903375041058</v>
      </c>
      <c r="AT41" s="124">
        <f t="shared" si="4"/>
        <v>9.2575982149677873</v>
      </c>
      <c r="AU41" s="124">
        <f t="shared" si="11"/>
        <v>5.1939948355104972</v>
      </c>
      <c r="AW41" s="119">
        <f t="shared" si="6"/>
        <v>410.03339830976125</v>
      </c>
      <c r="AX41" s="119">
        <f t="shared" si="7"/>
        <v>425.52231054513231</v>
      </c>
      <c r="AY41" s="124">
        <f t="shared" si="8"/>
        <v>9.3232412380527663</v>
      </c>
      <c r="AZ41" s="124">
        <f t="shared" si="9"/>
        <v>30.495913756879549</v>
      </c>
    </row>
    <row r="42" spans="4:52" x14ac:dyDescent="0.25">
      <c r="K42" s="124">
        <v>234.6</v>
      </c>
      <c r="L42" s="124">
        <v>247.55179582085353</v>
      </c>
      <c r="M42" s="125">
        <v>167.74901498507904</v>
      </c>
      <c r="O42" s="124">
        <v>289</v>
      </c>
      <c r="P42" s="124">
        <v>299.75610428718215</v>
      </c>
      <c r="Q42" s="124">
        <v>115.69377943673831</v>
      </c>
      <c r="T42" s="124">
        <v>466.44</v>
      </c>
      <c r="U42" s="124">
        <v>478.28607620256349</v>
      </c>
      <c r="V42" s="125">
        <v>140.32952139694115</v>
      </c>
      <c r="X42" s="124">
        <v>424</v>
      </c>
      <c r="Y42" s="124">
        <v>432.61224755153376</v>
      </c>
      <c r="Z42" s="125">
        <v>74.170807888899162</v>
      </c>
      <c r="AD42" s="126">
        <v>405.78000000000003</v>
      </c>
      <c r="AE42" s="126">
        <v>420</v>
      </c>
      <c r="AH42" s="124">
        <v>398.75457319643937</v>
      </c>
      <c r="AI42" s="124">
        <v>426.65781724513124</v>
      </c>
      <c r="AJ42" s="124">
        <f t="shared" si="0"/>
        <v>49.356621772188589</v>
      </c>
      <c r="AK42" s="124">
        <f t="shared" si="1"/>
        <v>44.326530469566947</v>
      </c>
      <c r="AM42" s="124">
        <v>405.20556005583597</v>
      </c>
      <c r="AN42" s="124">
        <v>415.33438261881497</v>
      </c>
      <c r="AO42" s="124">
        <f t="shared" si="2"/>
        <v>0.329981249451203</v>
      </c>
      <c r="AP42" s="124">
        <f t="shared" si="10"/>
        <v>21.767985547615851</v>
      </c>
      <c r="AR42" s="124">
        <v>401.27533473130148</v>
      </c>
      <c r="AS42" s="124">
        <v>416.61622076717703</v>
      </c>
      <c r="AT42" s="124">
        <f t="shared" si="4"/>
        <v>20.292009183018937</v>
      </c>
      <c r="AU42" s="124">
        <f t="shared" si="11"/>
        <v>11.449961896484034</v>
      </c>
      <c r="AW42" s="119">
        <f t="shared" si="6"/>
        <v>401.74515599452565</v>
      </c>
      <c r="AX42" s="119">
        <f t="shared" si="7"/>
        <v>419.53614021037441</v>
      </c>
      <c r="AY42" s="124">
        <f t="shared" si="8"/>
        <v>16.279966148512564</v>
      </c>
      <c r="AZ42" s="124">
        <f t="shared" si="9"/>
        <v>0.21516590443149419</v>
      </c>
    </row>
    <row r="43" spans="4:52" x14ac:dyDescent="0.25">
      <c r="K43" s="124">
        <v>69.399999999999991</v>
      </c>
      <c r="L43" s="124">
        <v>72.458533790619938</v>
      </c>
      <c r="M43" s="125">
        <v>9.3546289483640219</v>
      </c>
      <c r="O43" s="124">
        <v>127</v>
      </c>
      <c r="P43" s="124">
        <v>121.22835813567936</v>
      </c>
      <c r="Q43" s="124">
        <v>33.311849809978661</v>
      </c>
      <c r="T43" s="124">
        <v>129.5</v>
      </c>
      <c r="U43" s="124">
        <v>130.65427742200794</v>
      </c>
      <c r="V43" s="125">
        <v>1.3323563669572882</v>
      </c>
      <c r="X43" s="124">
        <v>201</v>
      </c>
      <c r="Y43" s="124">
        <v>200.35525038931061</v>
      </c>
      <c r="Z43" s="125">
        <v>0.41570206048411734</v>
      </c>
      <c r="AD43" s="126">
        <v>395.45</v>
      </c>
      <c r="AE43" s="126">
        <v>414</v>
      </c>
      <c r="AH43" s="124">
        <v>393.70459149683251</v>
      </c>
      <c r="AI43" s="124">
        <v>424.41570640994752</v>
      </c>
      <c r="AJ43" s="124">
        <f t="shared" si="0"/>
        <v>3.0464508429293509</v>
      </c>
      <c r="AK43" s="124">
        <f t="shared" si="1"/>
        <v>108.48694001822182</v>
      </c>
      <c r="AM43" s="124">
        <v>400.35566900451505</v>
      </c>
      <c r="AN43" s="124">
        <v>414.27815270929813</v>
      </c>
      <c r="AO43" s="124">
        <f t="shared" si="2"/>
        <v>24.065588381859797</v>
      </c>
      <c r="AP43" s="124">
        <f t="shared" si="10"/>
        <v>7.7368929689888025E-2</v>
      </c>
      <c r="AR43" s="124">
        <v>393.29610510699058</v>
      </c>
      <c r="AS43" s="124">
        <v>413.35998604612433</v>
      </c>
      <c r="AT43" s="124">
        <f t="shared" si="4"/>
        <v>4.6392632101320093</v>
      </c>
      <c r="AU43" s="124">
        <f t="shared" si="11"/>
        <v>0.40961786115556337</v>
      </c>
      <c r="AW43" s="119">
        <f t="shared" si="6"/>
        <v>395.78545520277936</v>
      </c>
      <c r="AX43" s="119">
        <f t="shared" si="7"/>
        <v>417.35128172178997</v>
      </c>
      <c r="AY43" s="124">
        <f t="shared" si="8"/>
        <v>0.1125301930717493</v>
      </c>
      <c r="AZ43" s="124">
        <f t="shared" si="9"/>
        <v>11.231089178803572</v>
      </c>
    </row>
    <row r="44" spans="4:52" x14ac:dyDescent="0.25">
      <c r="K44" s="124">
        <v>43.5</v>
      </c>
      <c r="L44" s="124">
        <v>46.379426199562488</v>
      </c>
      <c r="M44" s="125">
        <v>8.2910952387268733</v>
      </c>
      <c r="O44" s="124">
        <v>89</v>
      </c>
      <c r="P44" s="124">
        <v>89.222123752501844</v>
      </c>
      <c r="Q44" s="124">
        <v>4.9338961425500358E-2</v>
      </c>
      <c r="T44" s="124">
        <v>20.475270000000002</v>
      </c>
      <c r="U44" s="124">
        <v>25.45066238976646</v>
      </c>
      <c r="V44" s="125">
        <v>24.75452943214599</v>
      </c>
      <c r="X44" s="124">
        <v>124.00000000000001</v>
      </c>
      <c r="Y44" s="124">
        <v>134.1814583963253</v>
      </c>
      <c r="Z44" s="125">
        <v>103.6620950761026</v>
      </c>
      <c r="AD44" s="126">
        <v>380.75</v>
      </c>
      <c r="AE44" s="126">
        <v>406</v>
      </c>
      <c r="AH44" s="124">
        <v>377.52718729927869</v>
      </c>
      <c r="AI44" s="124">
        <v>414.16712834669733</v>
      </c>
      <c r="AJ44" s="124">
        <f t="shared" si="0"/>
        <v>10.386521703930558</v>
      </c>
      <c r="AK44" s="124">
        <f t="shared" si="1"/>
        <v>66.701985431426976</v>
      </c>
      <c r="AM44" s="124">
        <v>380.93966390198216</v>
      </c>
      <c r="AN44" s="124">
        <v>403.13981093177034</v>
      </c>
      <c r="AO44" s="124">
        <f t="shared" si="2"/>
        <v>3.5972395715097548E-2</v>
      </c>
      <c r="AP44" s="124">
        <f t="shared" si="10"/>
        <v>8.1806815060204414</v>
      </c>
      <c r="AR44" s="124">
        <v>376.04954836237732</v>
      </c>
      <c r="AS44" s="124">
        <v>403.78023182211729</v>
      </c>
      <c r="AT44" s="124">
        <f t="shared" si="4"/>
        <v>22.094245597629712</v>
      </c>
      <c r="AU44" s="124">
        <f t="shared" si="11"/>
        <v>4.9273707635407407</v>
      </c>
      <c r="AW44" s="119">
        <f t="shared" si="6"/>
        <v>378.17213318787935</v>
      </c>
      <c r="AX44" s="119">
        <f t="shared" si="7"/>
        <v>407.02905703352832</v>
      </c>
      <c r="AY44" s="124">
        <f t="shared" si="8"/>
        <v>6.6453973010330643</v>
      </c>
      <c r="AZ44" s="124">
        <f t="shared" si="9"/>
        <v>1.0589583782541014</v>
      </c>
    </row>
    <row r="45" spans="4:52" x14ac:dyDescent="0.25">
      <c r="K45" s="124">
        <v>8.9756300000000007</v>
      </c>
      <c r="L45" s="124">
        <v>11.347473427372545</v>
      </c>
      <c r="M45" s="125">
        <v>5.6256412439703389</v>
      </c>
      <c r="O45" s="124">
        <v>41</v>
      </c>
      <c r="P45" s="124">
        <v>44.345288648782649</v>
      </c>
      <c r="Q45" s="124">
        <v>11.190956143674041</v>
      </c>
      <c r="T45" s="124">
        <v>224.19686999999999</v>
      </c>
      <c r="U45" s="124">
        <v>226.45138839530205</v>
      </c>
      <c r="V45" s="125">
        <v>5.0828531947553612</v>
      </c>
      <c r="X45" s="124">
        <v>305</v>
      </c>
      <c r="Y45" s="124">
        <v>304.17165537328833</v>
      </c>
      <c r="Z45" s="125">
        <v>0.68615482060209387</v>
      </c>
      <c r="AD45" s="126">
        <v>361.39</v>
      </c>
      <c r="AE45" s="126">
        <v>393</v>
      </c>
      <c r="AH45" s="124">
        <v>360.42728126690241</v>
      </c>
      <c r="AI45" s="124">
        <v>402.42354812244412</v>
      </c>
      <c r="AJ45" s="124">
        <f t="shared" si="0"/>
        <v>0.92682735905699865</v>
      </c>
      <c r="AK45" s="124">
        <f t="shared" si="1"/>
        <v>88.803259216020052</v>
      </c>
      <c r="AM45" s="124">
        <v>364.76315656340114</v>
      </c>
      <c r="AN45" s="124">
        <v>394.10688470613991</v>
      </c>
      <c r="AO45" s="124">
        <f t="shared" si="2"/>
        <v>11.378185201216278</v>
      </c>
      <c r="AP45" s="124">
        <f t="shared" si="10"/>
        <v>1.2251937526864312</v>
      </c>
      <c r="AR45" s="124">
        <v>359.01544022982438</v>
      </c>
      <c r="AS45" s="124">
        <v>394.24570604178166</v>
      </c>
      <c r="AT45" s="124">
        <f t="shared" si="4"/>
        <v>5.6385341021364379</v>
      </c>
      <c r="AU45" s="124">
        <f t="shared" si="11"/>
        <v>1.5517835425313289</v>
      </c>
      <c r="AW45" s="119">
        <f t="shared" si="6"/>
        <v>361.40195935337601</v>
      </c>
      <c r="AX45" s="119">
        <f t="shared" si="7"/>
        <v>396.92537962345523</v>
      </c>
      <c r="AY45" s="124">
        <f t="shared" si="8"/>
        <v>1.4302613317271348E-4</v>
      </c>
      <c r="AZ45" s="124">
        <f t="shared" si="9"/>
        <v>15.408605188237511</v>
      </c>
    </row>
    <row r="46" spans="4:52" x14ac:dyDescent="0.25">
      <c r="K46" s="124">
        <v>280.71280000000002</v>
      </c>
      <c r="L46" s="124">
        <v>285.04699752277179</v>
      </c>
      <c r="M46" s="125">
        <v>18.785268166400982</v>
      </c>
      <c r="O46" s="124">
        <v>326</v>
      </c>
      <c r="P46" s="124">
        <v>327.29473739592203</v>
      </c>
      <c r="Q46" s="124">
        <v>1.6763449243989521</v>
      </c>
      <c r="T46" s="124">
        <v>541.38630000000001</v>
      </c>
      <c r="U46" s="124">
        <v>541.1395948581594</v>
      </c>
      <c r="V46" s="125">
        <v>6.0863427010594121E-2</v>
      </c>
      <c r="X46" s="124">
        <v>445</v>
      </c>
      <c r="Y46" s="124">
        <v>446.09958518779723</v>
      </c>
      <c r="Z46" s="125">
        <v>1.2090875852230725</v>
      </c>
      <c r="AD46" s="126">
        <v>341.5</v>
      </c>
      <c r="AE46" s="126">
        <v>381</v>
      </c>
      <c r="AH46" s="124">
        <v>336.51539506627495</v>
      </c>
      <c r="AI46" s="124">
        <v>384.46621641996143</v>
      </c>
      <c r="AJ46" s="124">
        <f t="shared" si="0"/>
        <v>24.84628634531613</v>
      </c>
      <c r="AK46" s="124">
        <f t="shared" si="1"/>
        <v>12.01465627001021</v>
      </c>
      <c r="AM46" s="124">
        <v>341.13765429286877</v>
      </c>
      <c r="AN46" s="124">
        <v>377.22949759310831</v>
      </c>
      <c r="AO46" s="124">
        <f t="shared" si="2"/>
        <v>0.13129441147642815</v>
      </c>
      <c r="AP46" s="124">
        <f t="shared" si="10"/>
        <v>14.216688400376059</v>
      </c>
      <c r="AR46" s="124">
        <v>337.40155841157696</v>
      </c>
      <c r="AS46" s="124">
        <v>378.68205502452952</v>
      </c>
      <c r="AT46" s="124">
        <f t="shared" si="4"/>
        <v>16.797223453715596</v>
      </c>
      <c r="AU46" s="124">
        <f t="shared" si="11"/>
        <v>5.3728689093088535</v>
      </c>
      <c r="AW46" s="119">
        <f t="shared" si="6"/>
        <v>338.35153592357358</v>
      </c>
      <c r="AX46" s="119">
        <f t="shared" si="7"/>
        <v>380.12592301253306</v>
      </c>
      <c r="AY46" s="124">
        <f t="shared" si="8"/>
        <v>9.912826040547678</v>
      </c>
      <c r="AZ46" s="124">
        <f t="shared" si="9"/>
        <v>0.76401058001927313</v>
      </c>
    </row>
    <row r="47" spans="4:52" x14ac:dyDescent="0.25">
      <c r="K47" s="124">
        <v>321.97890000000001</v>
      </c>
      <c r="L47" s="124">
        <v>326.07308315126659</v>
      </c>
      <c r="M47" s="125">
        <v>16.762335676115121</v>
      </c>
      <c r="O47" s="124">
        <v>353</v>
      </c>
      <c r="P47" s="124">
        <v>354.06118920728181</v>
      </c>
      <c r="Q47" s="124">
        <v>1.126122533651404</v>
      </c>
      <c r="T47" s="124">
        <v>325.07510000000002</v>
      </c>
      <c r="U47" s="124">
        <v>321.48095427980127</v>
      </c>
      <c r="V47" s="125">
        <v>12.917883458023015</v>
      </c>
      <c r="X47" s="124">
        <v>354</v>
      </c>
      <c r="Y47" s="124">
        <v>354.04791498891484</v>
      </c>
      <c r="Z47" s="125">
        <v>2.2958461627092643E-3</v>
      </c>
      <c r="AD47" s="126">
        <v>315.22000000000003</v>
      </c>
      <c r="AE47" s="126">
        <v>363</v>
      </c>
      <c r="AH47" s="124">
        <v>317.52711180913764</v>
      </c>
      <c r="AI47" s="124">
        <v>370.01087008565997</v>
      </c>
      <c r="AJ47" s="124">
        <f t="shared" si="0"/>
        <v>5.3227648998622126</v>
      </c>
      <c r="AK47" s="124">
        <f t="shared" si="1"/>
        <v>49.152299358001891</v>
      </c>
      <c r="AM47" s="124">
        <v>324.1054233378278</v>
      </c>
      <c r="AN47" s="124">
        <v>366.54110678666541</v>
      </c>
      <c r="AO47" s="124">
        <f t="shared" si="2"/>
        <v>78.950747892414455</v>
      </c>
      <c r="AP47" s="124">
        <f t="shared" si="10"/>
        <v>12.53943727456782</v>
      </c>
      <c r="AR47" s="124">
        <v>317.2541274837825</v>
      </c>
      <c r="AS47" s="124">
        <v>367.15131069609663</v>
      </c>
      <c r="AT47" s="124">
        <f t="shared" si="4"/>
        <v>4.1376746202792019</v>
      </c>
      <c r="AU47" s="124">
        <f t="shared" si="11"/>
        <v>17.233380495526283</v>
      </c>
      <c r="AW47" s="119">
        <f t="shared" si="6"/>
        <v>319.62888754358261</v>
      </c>
      <c r="AX47" s="119">
        <f t="shared" si="7"/>
        <v>367.90109585614073</v>
      </c>
      <c r="AY47" s="124">
        <f t="shared" si="8"/>
        <v>19.438289371957634</v>
      </c>
      <c r="AZ47" s="124">
        <f t="shared" si="9"/>
        <v>24.020740591079814</v>
      </c>
    </row>
    <row r="48" spans="4:52" x14ac:dyDescent="0.25">
      <c r="K48" s="124">
        <v>12.59338</v>
      </c>
      <c r="L48" s="124">
        <v>14.401427460485635</v>
      </c>
      <c r="M48" s="125">
        <v>3.2690356193685561</v>
      </c>
      <c r="O48" s="124">
        <v>62</v>
      </c>
      <c r="P48" s="124">
        <v>62.321233563891219</v>
      </c>
      <c r="Q48" s="124">
        <v>0.10319100257025413</v>
      </c>
      <c r="T48" s="124">
        <v>29.074999999999999</v>
      </c>
      <c r="U48" s="124">
        <v>27.66673007074084</v>
      </c>
      <c r="V48" s="125">
        <v>1.9832241936555972</v>
      </c>
      <c r="X48" s="124">
        <v>100</v>
      </c>
      <c r="Y48" s="124">
        <v>100.3704924461519</v>
      </c>
      <c r="Z48" s="125">
        <v>0.13726465265561846</v>
      </c>
      <c r="AD48" s="126">
        <v>280.45999999999998</v>
      </c>
      <c r="AE48" s="126">
        <v>336</v>
      </c>
      <c r="AH48" s="124">
        <v>286.60758388746433</v>
      </c>
      <c r="AI48" s="124">
        <v>346.57210686762886</v>
      </c>
      <c r="AJ48" s="124">
        <f t="shared" si="0"/>
        <v>37.792787653411288</v>
      </c>
      <c r="AK48" s="124">
        <f t="shared" si="1"/>
        <v>111.76944362056533</v>
      </c>
      <c r="AM48" s="124">
        <v>290.9668505429708</v>
      </c>
      <c r="AN48" s="124">
        <v>343.10604034279243</v>
      </c>
      <c r="AO48" s="124">
        <f t="shared" si="2"/>
        <v>110.39390833232629</v>
      </c>
      <c r="AP48" s="124">
        <f t="shared" si="10"/>
        <v>50.495809353393497</v>
      </c>
      <c r="AR48" s="124">
        <v>284.33001145572416</v>
      </c>
      <c r="AS48" s="124">
        <v>344.23927347239874</v>
      </c>
      <c r="AT48" s="124">
        <f t="shared" si="4"/>
        <v>14.976988667436402</v>
      </c>
      <c r="AU48" s="124">
        <f t="shared" si="11"/>
        <v>67.885627352973529</v>
      </c>
      <c r="AW48" s="119">
        <f t="shared" si="6"/>
        <v>287.30148196205306</v>
      </c>
      <c r="AX48" s="119">
        <f t="shared" si="7"/>
        <v>344.63914022760667</v>
      </c>
      <c r="AY48" s="124">
        <f t="shared" si="8"/>
        <v>46.805875437097669</v>
      </c>
      <c r="AZ48" s="124">
        <f t="shared" si="9"/>
        <v>74.634743872251903</v>
      </c>
    </row>
    <row r="49" spans="11:52" x14ac:dyDescent="0.25">
      <c r="K49" s="124">
        <v>53.619</v>
      </c>
      <c r="L49" s="124">
        <v>58.564908143592504</v>
      </c>
      <c r="M49" s="125">
        <v>24.462007364854653</v>
      </c>
      <c r="O49" s="124">
        <v>143</v>
      </c>
      <c r="P49" s="124">
        <v>148.40108949809769</v>
      </c>
      <c r="Q49" s="124">
        <v>29.171767766461159</v>
      </c>
      <c r="T49" s="124">
        <v>77.039999999999992</v>
      </c>
      <c r="U49" s="124">
        <v>71.103512468557241</v>
      </c>
      <c r="V49" s="125">
        <v>35.241884210975243</v>
      </c>
      <c r="X49" s="124">
        <v>171</v>
      </c>
      <c r="Y49" s="124">
        <v>174.25516844561949</v>
      </c>
      <c r="Z49" s="125">
        <v>10.596121609356802</v>
      </c>
      <c r="AD49" s="126">
        <v>238.81</v>
      </c>
      <c r="AE49" s="126">
        <v>300</v>
      </c>
      <c r="AH49" s="124">
        <v>244.37471517974251</v>
      </c>
      <c r="AI49" s="124">
        <v>311.43982339355745</v>
      </c>
      <c r="AJ49" s="124">
        <f t="shared" si="0"/>
        <v>30.96605503165668</v>
      </c>
      <c r="AK49" s="124">
        <f t="shared" si="1"/>
        <v>130.86955927578421</v>
      </c>
      <c r="AM49" s="124">
        <v>249.1278945031851</v>
      </c>
      <c r="AN49" s="124">
        <v>308.81566429972435</v>
      </c>
      <c r="AO49" s="124">
        <f t="shared" si="2"/>
        <v>106.45894697885733</v>
      </c>
      <c r="AP49" s="124">
        <f t="shared" si="10"/>
        <v>77.715937045434359</v>
      </c>
      <c r="AR49" s="124">
        <v>242.176995410129</v>
      </c>
      <c r="AS49" s="124">
        <v>308.91645357478905</v>
      </c>
      <c r="AT49" s="124">
        <f>POWER($AD49-AR49,2)</f>
        <v>11.336658091829706</v>
      </c>
      <c r="AU49" s="124">
        <f t="shared" si="11"/>
        <v>79.503144351368348</v>
      </c>
      <c r="AW49" s="119">
        <f t="shared" si="6"/>
        <v>245.22653503101887</v>
      </c>
      <c r="AX49" s="119">
        <f t="shared" si="7"/>
        <v>309.72398042269032</v>
      </c>
      <c r="AY49" s="124">
        <f t="shared" si="8"/>
        <v>41.171921804292296</v>
      </c>
      <c r="AZ49" s="124">
        <f t="shared" si="9"/>
        <v>94.555795260864571</v>
      </c>
    </row>
    <row r="50" spans="11:52" x14ac:dyDescent="0.25">
      <c r="K50" s="124">
        <v>94.592100000000002</v>
      </c>
      <c r="L50" s="124">
        <v>94.235823389579778</v>
      </c>
      <c r="M50" s="125">
        <v>0.12693302313252403</v>
      </c>
      <c r="O50" s="124">
        <v>212</v>
      </c>
      <c r="P50" s="124">
        <v>210.26552206350112</v>
      </c>
      <c r="Q50" s="124">
        <v>3.0084137122014014</v>
      </c>
      <c r="T50" s="124">
        <v>180.506</v>
      </c>
      <c r="U50" s="124">
        <v>163.72092747509456</v>
      </c>
      <c r="V50" s="125">
        <v>281.73865966633565</v>
      </c>
      <c r="X50" s="124">
        <v>251</v>
      </c>
      <c r="Y50" s="124">
        <v>232.33788276478958</v>
      </c>
      <c r="Z50" s="125">
        <v>348.27461970073767</v>
      </c>
      <c r="AD50" s="126">
        <v>196.42</v>
      </c>
      <c r="AE50" s="126">
        <v>263</v>
      </c>
      <c r="AH50" s="124">
        <v>195.42062416423681</v>
      </c>
      <c r="AI50" s="124">
        <v>265.88452882694099</v>
      </c>
      <c r="AJ50" s="124">
        <f t="shared" si="0"/>
        <v>0.99875206110734416</v>
      </c>
      <c r="AK50" s="124">
        <f t="shared" si="1"/>
        <v>8.3205065534535834</v>
      </c>
      <c r="AM50" s="124">
        <v>202.51919227200187</v>
      </c>
      <c r="AN50" s="124">
        <v>266.22210764965081</v>
      </c>
      <c r="AO50" s="124">
        <f t="shared" si="2"/>
        <v>37.200146370847534</v>
      </c>
      <c r="AP50" s="124">
        <f t="shared" si="10"/>
        <v>10.38197770593826</v>
      </c>
      <c r="AR50" s="124">
        <v>196.31588027833803</v>
      </c>
      <c r="AS50" s="124">
        <v>264.12973102452912</v>
      </c>
      <c r="AT50" s="124">
        <f t="shared" si="4"/>
        <v>1.0840916438963892E-2</v>
      </c>
      <c r="AU50" s="124">
        <f>POWER($AE50-AS50,2)</f>
        <v>1.2762921877836184</v>
      </c>
      <c r="AW50" s="119">
        <f t="shared" si="6"/>
        <v>198.08523223819225</v>
      </c>
      <c r="AX50" s="119">
        <f t="shared" si="7"/>
        <v>265.41212250037364</v>
      </c>
      <c r="AY50" s="124">
        <f t="shared" si="8"/>
        <v>2.7729984071148044</v>
      </c>
      <c r="AZ50" s="124">
        <f t="shared" si="9"/>
        <v>5.818334956808787</v>
      </c>
    </row>
    <row r="51" spans="11:52" x14ac:dyDescent="0.25">
      <c r="K51" s="124">
        <v>127.71720000000001</v>
      </c>
      <c r="L51" s="124">
        <v>130.97752240194501</v>
      </c>
      <c r="M51" s="125">
        <v>10.62970216462444</v>
      </c>
      <c r="O51" s="124">
        <v>243.00000000000003</v>
      </c>
      <c r="P51" s="124">
        <v>246.83197582328378</v>
      </c>
      <c r="Q51" s="124">
        <v>14.684038710231217</v>
      </c>
      <c r="T51" s="124">
        <v>508.55000000000007</v>
      </c>
      <c r="U51" s="124">
        <v>512.72481508457304</v>
      </c>
      <c r="V51" s="125">
        <v>17.429080990378012</v>
      </c>
      <c r="X51" s="124">
        <v>433</v>
      </c>
      <c r="Y51" s="124">
        <v>434.89819105123127</v>
      </c>
      <c r="Z51" s="125">
        <v>3.6031292669744555</v>
      </c>
      <c r="AD51" s="126">
        <v>161.23999999999998</v>
      </c>
      <c r="AE51" s="126">
        <v>232</v>
      </c>
      <c r="AH51" s="124">
        <v>150.83392275395332</v>
      </c>
      <c r="AI51" s="124">
        <v>222.03789377801178</v>
      </c>
      <c r="AJ51" s="124">
        <f t="shared" si="0"/>
        <v>108.28644365069012</v>
      </c>
      <c r="AK51" s="124">
        <f t="shared" si="1"/>
        <v>99.24356037817644</v>
      </c>
      <c r="AM51" s="124">
        <v>162.81343516412983</v>
      </c>
      <c r="AN51" s="124">
        <v>229.45683317272034</v>
      </c>
      <c r="AO51" s="124">
        <f t="shared" si="2"/>
        <v>2.4756982157203198</v>
      </c>
      <c r="AP51" s="124">
        <f t="shared" si="10"/>
        <v>6.4676975113757065</v>
      </c>
      <c r="AR51" s="124">
        <v>155.09024712799737</v>
      </c>
      <c r="AS51" s="124">
        <v>226.63304663748312</v>
      </c>
      <c r="AT51" s="124">
        <f t="shared" si="4"/>
        <v>37.819460386704328</v>
      </c>
      <c r="AU51" s="124">
        <f t="shared" si="11"/>
        <v>28.804188395431257</v>
      </c>
      <c r="AW51" s="119">
        <f t="shared" si="6"/>
        <v>156.24586834869351</v>
      </c>
      <c r="AX51" s="119">
        <f t="shared" si="7"/>
        <v>226.04259119607173</v>
      </c>
      <c r="AY51" s="124">
        <f t="shared" si="8"/>
        <v>24.941350950581139</v>
      </c>
      <c r="AZ51" s="124">
        <f t="shared" si="9"/>
        <v>35.490719657122114</v>
      </c>
    </row>
    <row r="52" spans="11:52" x14ac:dyDescent="0.25">
      <c r="K52" s="124">
        <v>524.34400000000005</v>
      </c>
      <c r="L52" s="124">
        <v>503.76092879770539</v>
      </c>
      <c r="M52" s="125">
        <v>423.66282011873182</v>
      </c>
      <c r="O52" s="124">
        <v>473</v>
      </c>
      <c r="P52" s="124">
        <v>463.07400315250879</v>
      </c>
      <c r="Q52" s="124">
        <v>98.525413416405357</v>
      </c>
      <c r="T52" s="124">
        <v>320.95999999999998</v>
      </c>
      <c r="U52" s="124">
        <v>316.44420617817246</v>
      </c>
      <c r="V52" s="125">
        <v>20.392393841255554</v>
      </c>
      <c r="X52" s="124">
        <v>351</v>
      </c>
      <c r="Y52" s="124">
        <v>352.03966945826426</v>
      </c>
      <c r="Z52" s="125">
        <v>1.080912582447493</v>
      </c>
      <c r="AD52" s="126">
        <v>140.13</v>
      </c>
      <c r="AE52" s="126">
        <v>208</v>
      </c>
      <c r="AH52" s="124">
        <v>122.18608686303646</v>
      </c>
      <c r="AI52" s="124">
        <v>192.98156241374321</v>
      </c>
      <c r="AJ52" s="124">
        <f t="shared" si="0"/>
        <v>321.98401866689238</v>
      </c>
      <c r="AK52" s="124">
        <f t="shared" si="1"/>
        <v>225.55346753229082</v>
      </c>
      <c r="AM52" s="124">
        <v>136.1903774677958</v>
      </c>
      <c r="AN52" s="124">
        <v>205.04676432515689</v>
      </c>
      <c r="AO52" s="124">
        <f t="shared" si="2"/>
        <v>15.52062569625101</v>
      </c>
      <c r="AP52" s="124">
        <f t="shared" si="10"/>
        <v>8.7216009511660637</v>
      </c>
      <c r="AR52" s="124">
        <v>131.09627498712734</v>
      </c>
      <c r="AS52" s="124">
        <v>204.9829867784828</v>
      </c>
      <c r="AT52" s="124">
        <f t="shared" si="4"/>
        <v>81.608187608200979</v>
      </c>
      <c r="AU52" s="124">
        <f t="shared" si="11"/>
        <v>9.1023687788096126</v>
      </c>
      <c r="AW52" s="119">
        <f t="shared" si="6"/>
        <v>129.82424643931986</v>
      </c>
      <c r="AX52" s="119">
        <f t="shared" si="7"/>
        <v>201.00377117246094</v>
      </c>
      <c r="AY52" s="124">
        <f t="shared" si="8"/>
        <v>106.2085564534712</v>
      </c>
      <c r="AZ52" s="124">
        <f t="shared" si="9"/>
        <v>48.947217807288517</v>
      </c>
    </row>
    <row r="53" spans="11:52" x14ac:dyDescent="0.25">
      <c r="K53" s="124">
        <v>349.55499999999995</v>
      </c>
      <c r="L53" s="124">
        <v>347.92632049242894</v>
      </c>
      <c r="M53" s="125">
        <v>2.6525969383817394</v>
      </c>
      <c r="O53" s="124">
        <v>385</v>
      </c>
      <c r="P53" s="124">
        <v>384.2507117048965</v>
      </c>
      <c r="Q53" s="124">
        <v>0.56143294917910547</v>
      </c>
      <c r="T53" s="124">
        <v>159.84</v>
      </c>
      <c r="U53" s="124">
        <v>164.51526517600172</v>
      </c>
      <c r="V53" s="125">
        <v>21.858104465934357</v>
      </c>
      <c r="X53" s="124">
        <v>229</v>
      </c>
      <c r="Y53" s="124">
        <v>235.93154654918928</v>
      </c>
      <c r="Z53" s="125">
        <v>48.046337563577787</v>
      </c>
      <c r="AD53" s="126">
        <v>128.75</v>
      </c>
      <c r="AE53" s="126">
        <v>196</v>
      </c>
      <c r="AH53" s="124">
        <v>118.41191672328368</v>
      </c>
      <c r="AI53" s="124">
        <v>181.57616520101314</v>
      </c>
      <c r="AJ53" s="124">
        <f t="shared" si="0"/>
        <v>106.87596583632161</v>
      </c>
      <c r="AK53" s="124">
        <f t="shared" si="1"/>
        <v>208.04701030846431</v>
      </c>
      <c r="AM53" s="124">
        <v>127.44968250785297</v>
      </c>
      <c r="AN53" s="124">
        <v>189.40296665390468</v>
      </c>
      <c r="AO53" s="124">
        <f t="shared" si="2"/>
        <v>1.6908255803835426</v>
      </c>
      <c r="AP53" s="124">
        <f t="shared" si="10"/>
        <v>43.520848969493557</v>
      </c>
      <c r="AR53" s="124">
        <v>128.63924407241856</v>
      </c>
      <c r="AS53" s="124">
        <v>191.79306715886565</v>
      </c>
      <c r="AT53" s="124">
        <f t="shared" si="4"/>
        <v>1.2266875494424453E-2</v>
      </c>
      <c r="AU53" s="124">
        <f t="shared" si="11"/>
        <v>17.698283929814703</v>
      </c>
      <c r="AW53" s="119">
        <f t="shared" si="6"/>
        <v>124.83361443451842</v>
      </c>
      <c r="AX53" s="119">
        <f t="shared" si="7"/>
        <v>187.59073300459445</v>
      </c>
      <c r="AY53" s="124">
        <f t="shared" si="8"/>
        <v>15.338075897512446</v>
      </c>
      <c r="AZ53" s="124">
        <f t="shared" si="9"/>
        <v>70.715771400017005</v>
      </c>
    </row>
    <row r="54" spans="11:52" x14ac:dyDescent="0.25">
      <c r="K54" s="124">
        <v>280.50399999999996</v>
      </c>
      <c r="L54" s="124">
        <v>285.86640769738131</v>
      </c>
      <c r="M54" s="125">
        <v>28.755416312934678</v>
      </c>
      <c r="O54" s="124">
        <v>338</v>
      </c>
      <c r="P54" s="124">
        <v>337.41494539052519</v>
      </c>
      <c r="Q54" s="124">
        <v>0.34228889606772206</v>
      </c>
      <c r="T54" s="124">
        <v>10.909549999999999</v>
      </c>
      <c r="U54" s="124">
        <v>14.214006912876409</v>
      </c>
      <c r="V54" s="125">
        <v>10.919435489056688</v>
      </c>
      <c r="X54" s="124">
        <v>87</v>
      </c>
      <c r="Y54" s="124">
        <v>92.755749827584538</v>
      </c>
      <c r="Z54" s="125">
        <v>33.128656077739436</v>
      </c>
      <c r="AD54" s="126">
        <v>118</v>
      </c>
      <c r="AE54" s="126">
        <v>179</v>
      </c>
      <c r="AH54" s="124">
        <v>120.80198578233501</v>
      </c>
      <c r="AI54" s="124">
        <v>183.57213617001855</v>
      </c>
      <c r="AJ54" s="124">
        <f t="shared" si="0"/>
        <v>7.851124324407535</v>
      </c>
      <c r="AK54" s="124">
        <f t="shared" si="1"/>
        <v>20.904429157191917</v>
      </c>
      <c r="AM54" s="124">
        <v>127.78558594476588</v>
      </c>
      <c r="AN54" s="124">
        <v>187.7618839194183</v>
      </c>
      <c r="AO54" s="124">
        <f t="shared" si="2"/>
        <v>95.757692282399631</v>
      </c>
      <c r="AP54" s="124">
        <f t="shared" si="10"/>
        <v>76.770609817360906</v>
      </c>
      <c r="AR54" s="124">
        <v>118.80699616574654</v>
      </c>
      <c r="AS54" s="124">
        <v>186.61865625580211</v>
      </c>
      <c r="AT54" s="124">
        <f t="shared" si="4"/>
        <v>0.65124281152961683</v>
      </c>
      <c r="AU54" s="124">
        <f t="shared" si="11"/>
        <v>58.043923144072593</v>
      </c>
      <c r="AW54" s="119">
        <f t="shared" si="6"/>
        <v>122.46485596428249</v>
      </c>
      <c r="AX54" s="119">
        <f t="shared" si="7"/>
        <v>185.98422544841299</v>
      </c>
      <c r="AY54" s="124">
        <f t="shared" si="8"/>
        <v>19.934938781788944</v>
      </c>
      <c r="AZ54" s="124">
        <f t="shared" si="9"/>
        <v>48.779405114259568</v>
      </c>
    </row>
    <row r="55" spans="11:52" x14ac:dyDescent="0.25">
      <c r="K55" s="124">
        <v>11.4229</v>
      </c>
      <c r="L55" s="124">
        <v>14.316178045944101</v>
      </c>
      <c r="M55" s="125">
        <v>8.3710578511421119</v>
      </c>
      <c r="O55" s="124">
        <v>57</v>
      </c>
      <c r="P55" s="124">
        <v>61.103839574476353</v>
      </c>
      <c r="Q55" s="124">
        <v>16.841499253038258</v>
      </c>
      <c r="T55" s="124">
        <v>14.989719999999998</v>
      </c>
      <c r="U55" s="124">
        <v>18.085070872658861</v>
      </c>
      <c r="V55" s="125">
        <v>9.5811970248699811</v>
      </c>
      <c r="X55" s="124">
        <v>100</v>
      </c>
      <c r="Y55" s="124">
        <v>103.33891657782581</v>
      </c>
      <c r="Z55" s="125">
        <v>11.14836391368004</v>
      </c>
    </row>
    <row r="56" spans="11:52" x14ac:dyDescent="0.25">
      <c r="K56" s="124">
        <v>16.810199999999998</v>
      </c>
      <c r="L56" s="124">
        <v>19.080176738411708</v>
      </c>
      <c r="M56" s="125">
        <v>5.1527943929302662</v>
      </c>
      <c r="O56" s="124">
        <v>70</v>
      </c>
      <c r="P56" s="124">
        <v>71.342287053895674</v>
      </c>
      <c r="Q56" s="124">
        <v>1.8017345350559291</v>
      </c>
      <c r="T56" s="124">
        <v>29.29243</v>
      </c>
      <c r="U56" s="124">
        <v>33.761901857251715</v>
      </c>
      <c r="V56" s="125">
        <v>19.976178682765099</v>
      </c>
      <c r="X56" s="124">
        <v>138</v>
      </c>
      <c r="Y56" s="124">
        <v>140.6378474697029</v>
      </c>
      <c r="Z56" s="125">
        <v>6.9582392734180178</v>
      </c>
      <c r="AI56" s="97"/>
      <c r="AJ56" s="97">
        <f>SQRT(AVERAGE(AJ7:AJ54))</f>
        <v>8.2310716017345023</v>
      </c>
      <c r="AK56" s="97">
        <f>SQRT(AVERAGE(AK7:AK54))</f>
        <v>11.192856793432107</v>
      </c>
      <c r="AM56" s="97"/>
      <c r="AN56" s="97"/>
      <c r="AO56" s="97">
        <f>SQRT(AVERAGE(AO7:AO54))</f>
        <v>5.2452380169333219</v>
      </c>
      <c r="AP56" s="97">
        <f>SQRT(AVERAGE(AP7:AP54))</f>
        <v>4.8357030681293001</v>
      </c>
      <c r="AR56" s="97"/>
      <c r="AS56" s="97"/>
      <c r="AT56" s="97">
        <f>SQRT(AVERAGE(AT7:AT54))</f>
        <v>5.2727077798609443</v>
      </c>
      <c r="AU56" s="97">
        <f>SQRT(AVERAGE(AU7:AU54))</f>
        <v>5.3531532810959046</v>
      </c>
      <c r="AY56" s="97">
        <f>SQRT(AVERAGE(AY7:AY54))</f>
        <v>4.9894604562814138</v>
      </c>
      <c r="AZ56" s="97">
        <f>SQRT(AVERAGE(AZ7:AZ54))</f>
        <v>6.3380198161174199</v>
      </c>
    </row>
    <row r="57" spans="11:52" x14ac:dyDescent="0.25">
      <c r="K57" s="124">
        <v>29.174400000000009</v>
      </c>
      <c r="L57" s="124">
        <v>31.649835617496588</v>
      </c>
      <c r="M57" s="125">
        <v>6.1277814963706705</v>
      </c>
      <c r="O57" s="124">
        <v>96</v>
      </c>
      <c r="P57" s="124">
        <v>96.403907724492313</v>
      </c>
      <c r="Q57" s="124">
        <v>0.16314144990455862</v>
      </c>
      <c r="T57" s="124">
        <v>295.86660000000001</v>
      </c>
      <c r="U57" s="124">
        <v>299.07205490265511</v>
      </c>
      <c r="V57" s="125">
        <v>10.274941132955654</v>
      </c>
      <c r="X57" s="124">
        <v>347</v>
      </c>
      <c r="Y57" s="124">
        <v>337.27726863412641</v>
      </c>
      <c r="Z57" s="125">
        <v>94.531505212942037</v>
      </c>
      <c r="AI57" s="97"/>
      <c r="AJ57" s="97">
        <f>AJ56/AVERAGE($AD$7:$AD$54)</f>
        <v>4.2354729229733587E-2</v>
      </c>
      <c r="AK57" s="97">
        <f>AK56/AVERAGE($AE$7:$AE$54)</f>
        <v>4.4928677545136401E-2</v>
      </c>
      <c r="AM57" s="97"/>
      <c r="AN57" s="97"/>
      <c r="AO57" s="97">
        <f>AO56/AVERAGE($AD$7:$AD$54)</f>
        <v>2.6990487594094132E-2</v>
      </c>
      <c r="AP57" s="97">
        <f>AP56/AVERAGE($AE$7:$AE$54)</f>
        <v>1.9410749897157249E-2</v>
      </c>
      <c r="AR57" s="97"/>
      <c r="AS57" s="97"/>
      <c r="AT57" s="97">
        <f>AT56/AVERAGE($AD$7:$AD$54)</f>
        <v>2.7131839100568603E-2</v>
      </c>
      <c r="AU57" s="97">
        <f>AU56/AVERAGE($AE$7:$AE$54)</f>
        <v>2.1487820496120039E-2</v>
      </c>
      <c r="AY57" s="97">
        <f>AY56/AVERAGE($AD$7:$AD$54)</f>
        <v>2.567432976572942E-2</v>
      </c>
      <c r="AZ57" s="97">
        <f>AZ56/AVERAGE($AE$7:$AE$54)</f>
        <v>2.5441123195654471E-2</v>
      </c>
    </row>
    <row r="58" spans="11:52" x14ac:dyDescent="0.25">
      <c r="K58" s="124">
        <v>107.1914</v>
      </c>
      <c r="L58" s="124">
        <v>111.53066715141874</v>
      </c>
      <c r="M58" s="125">
        <v>18.829239411381693</v>
      </c>
      <c r="O58" s="124">
        <v>167</v>
      </c>
      <c r="P58" s="124">
        <v>182.0361695602744</v>
      </c>
      <c r="Q58" s="124">
        <v>226.08639504532252</v>
      </c>
      <c r="T58" s="124">
        <v>491.3288</v>
      </c>
      <c r="U58" s="124">
        <v>491.33831324503717</v>
      </c>
      <c r="V58" s="125">
        <v>9.0501831137226825E-5</v>
      </c>
      <c r="X58" s="124">
        <v>461</v>
      </c>
      <c r="Y58" s="124">
        <v>456.13430428500857</v>
      </c>
      <c r="Z58" s="125">
        <v>23.674994790885982</v>
      </c>
    </row>
    <row r="59" spans="11:52" x14ac:dyDescent="0.25">
      <c r="K59" s="124">
        <v>285.786</v>
      </c>
      <c r="L59" s="124">
        <v>287.08920306156131</v>
      </c>
      <c r="M59" s="125">
        <v>1.6983382196627592</v>
      </c>
      <c r="O59" s="124">
        <v>340</v>
      </c>
      <c r="P59" s="124">
        <v>335.8116134427566</v>
      </c>
      <c r="Q59" s="124">
        <v>17.542581952897262</v>
      </c>
      <c r="T59" s="124">
        <v>498.68760000000003</v>
      </c>
      <c r="U59" s="124">
        <v>500.95036477840222</v>
      </c>
      <c r="V59" s="125">
        <v>5.1201044423774942</v>
      </c>
      <c r="X59" s="124">
        <v>465</v>
      </c>
      <c r="Y59" s="124">
        <v>460.48401119078744</v>
      </c>
      <c r="Z59" s="125">
        <v>20.394154924933062</v>
      </c>
    </row>
    <row r="60" spans="11:52" x14ac:dyDescent="0.25">
      <c r="K60" s="124">
        <v>313.49199999999996</v>
      </c>
      <c r="L60" s="124">
        <v>317.11964500387188</v>
      </c>
      <c r="M60" s="125">
        <v>13.159808274116894</v>
      </c>
      <c r="O60" s="124">
        <v>361</v>
      </c>
      <c r="P60" s="124">
        <v>362.88861682648314</v>
      </c>
      <c r="Q60" s="124">
        <v>3.5668735172752619</v>
      </c>
      <c r="T60" s="124">
        <v>436.28480000000002</v>
      </c>
      <c r="U60" s="124">
        <v>434.30444896869483</v>
      </c>
      <c r="V60" s="125">
        <v>3.9217902071915303</v>
      </c>
      <c r="X60" s="124">
        <v>434</v>
      </c>
      <c r="Y60" s="124">
        <v>432.70409856720926</v>
      </c>
      <c r="Z60" s="125">
        <v>1.6793605235090994</v>
      </c>
      <c r="AF60" t="s">
        <v>27</v>
      </c>
      <c r="AG60" t="s">
        <v>28</v>
      </c>
    </row>
    <row r="61" spans="11:52" x14ac:dyDescent="0.25">
      <c r="K61" s="124">
        <v>377.42700000000002</v>
      </c>
      <c r="L61" s="124">
        <v>376.3350446433268</v>
      </c>
      <c r="M61" s="125">
        <v>1.1923665009673494</v>
      </c>
      <c r="O61" s="124">
        <v>404</v>
      </c>
      <c r="P61" s="124">
        <v>401.33335461049154</v>
      </c>
      <c r="Q61" s="124">
        <v>7.1109976333867264</v>
      </c>
      <c r="T61" s="124">
        <v>401.27820000000003</v>
      </c>
      <c r="U61" s="124">
        <v>396.80796179750411</v>
      </c>
      <c r="V61" s="125">
        <v>19.983029587053959</v>
      </c>
      <c r="X61" s="124">
        <v>416</v>
      </c>
      <c r="Y61" s="124">
        <v>414.95966644325773</v>
      </c>
      <c r="Z61" s="125">
        <v>1.0822939092840191</v>
      </c>
      <c r="AE61" t="s">
        <v>56</v>
      </c>
      <c r="AF61">
        <f>AJ57*100</f>
        <v>4.2354729229733588</v>
      </c>
      <c r="AG61">
        <f>AK57*100</f>
        <v>4.4928677545136404</v>
      </c>
    </row>
    <row r="62" spans="11:52" x14ac:dyDescent="0.25">
      <c r="K62" s="124">
        <v>391.73599999999999</v>
      </c>
      <c r="L62" s="124">
        <v>389.93616180388153</v>
      </c>
      <c r="M62" s="125">
        <v>3.2394175322069438</v>
      </c>
      <c r="O62" s="124">
        <v>413</v>
      </c>
      <c r="P62" s="124">
        <v>409.19549704579316</v>
      </c>
      <c r="Q62" s="124">
        <v>14.474242728568566</v>
      </c>
      <c r="T62" s="124">
        <v>167.40465</v>
      </c>
      <c r="U62" s="124">
        <v>175.7605741855466</v>
      </c>
      <c r="V62" s="125">
        <v>69.821468994602583</v>
      </c>
      <c r="X62" s="124">
        <v>237</v>
      </c>
      <c r="Y62" s="124">
        <v>254.74414910411551</v>
      </c>
      <c r="Z62" s="125">
        <v>314.85482742908317</v>
      </c>
      <c r="AE62" s="97" t="s">
        <v>57</v>
      </c>
      <c r="AF62">
        <f>AO57*100</f>
        <v>2.699048759409413</v>
      </c>
      <c r="AG62">
        <f>AP57*100</f>
        <v>1.9410749897157249</v>
      </c>
    </row>
    <row r="63" spans="11:52" x14ac:dyDescent="0.25">
      <c r="K63" s="124">
        <v>354.58800000000002</v>
      </c>
      <c r="L63" s="124">
        <v>356.42125229582376</v>
      </c>
      <c r="M63" s="125">
        <v>3.3608139801430155</v>
      </c>
      <c r="O63" s="124">
        <v>389</v>
      </c>
      <c r="P63" s="124">
        <v>388.40325900011845</v>
      </c>
      <c r="Q63" s="124">
        <v>0.35609982093962839</v>
      </c>
      <c r="T63" s="124">
        <v>26.770000000000003</v>
      </c>
      <c r="U63" s="124">
        <v>27.915917619769498</v>
      </c>
      <c r="V63" s="125">
        <v>1.3131271912981852</v>
      </c>
      <c r="X63" s="124">
        <v>119</v>
      </c>
      <c r="Y63" s="124">
        <v>120.95568932499167</v>
      </c>
      <c r="Z63" s="125">
        <v>3.8247207358863617</v>
      </c>
      <c r="AE63" s="97" t="s">
        <v>58</v>
      </c>
      <c r="AF63">
        <f>AT57*100</f>
        <v>2.7131839100568604</v>
      </c>
      <c r="AG63">
        <f>AU57*100</f>
        <v>2.148782049612004</v>
      </c>
    </row>
    <row r="64" spans="11:52" x14ac:dyDescent="0.25">
      <c r="K64" s="124">
        <v>160.91400000000002</v>
      </c>
      <c r="L64" s="124">
        <v>162.64073806140468</v>
      </c>
      <c r="M64" s="125">
        <v>2.9816243327035239</v>
      </c>
      <c r="O64" s="124">
        <v>232</v>
      </c>
      <c r="P64" s="124">
        <v>229.27244194678224</v>
      </c>
      <c r="Q64" s="124">
        <v>7.4395729336730723</v>
      </c>
      <c r="T64" s="124">
        <v>494.30000000000007</v>
      </c>
      <c r="U64" s="124">
        <v>424.22819752882157</v>
      </c>
      <c r="V64" s="125">
        <v>4910.057501559857</v>
      </c>
      <c r="X64" s="124">
        <v>431</v>
      </c>
      <c r="Y64" s="124">
        <v>392.25330320317192</v>
      </c>
      <c r="Z64" s="125">
        <v>1501.3065126653271</v>
      </c>
      <c r="AE64" t="s">
        <v>59</v>
      </c>
      <c r="AF64">
        <f>AY57*100</f>
        <v>2.5674329765729418</v>
      </c>
      <c r="AG64">
        <f>AZ57*100</f>
        <v>2.5441123195654471</v>
      </c>
    </row>
    <row r="65" spans="13:26" x14ac:dyDescent="0.25">
      <c r="M65" s="97">
        <f>SQRT(AVERAGE(M7:M64))</f>
        <v>15.273535821002953</v>
      </c>
      <c r="Q65" s="97">
        <f>SQRT(AVERAGE(Q7:Q64))</f>
        <v>7.2034787567807212</v>
      </c>
      <c r="T65" s="124">
        <v>693.4</v>
      </c>
      <c r="U65" s="124">
        <v>703.9015897738816</v>
      </c>
      <c r="V65" s="125">
        <v>110.283387778895</v>
      </c>
      <c r="X65" s="124">
        <v>509</v>
      </c>
      <c r="Y65" s="124">
        <v>509.29625048470319</v>
      </c>
      <c r="Z65" s="125">
        <v>8.7764349686877213E-2</v>
      </c>
    </row>
    <row r="66" spans="13:26" x14ac:dyDescent="0.25">
      <c r="M66" s="97">
        <f>M65/AVERAGE(K7:K64)</f>
        <v>6.9704607117734949E-2</v>
      </c>
      <c r="Q66" s="97">
        <f>Q65/AVERAGE(O7:O64)</f>
        <v>2.7665326969492907E-2</v>
      </c>
      <c r="T66" s="124">
        <v>675.6</v>
      </c>
      <c r="U66" s="124">
        <v>670.04726827785339</v>
      </c>
      <c r="V66" s="125">
        <v>30.832829578133502</v>
      </c>
      <c r="X66" s="124">
        <v>502</v>
      </c>
      <c r="Y66" s="124">
        <v>497.90717263821193</v>
      </c>
      <c r="Z66" s="125">
        <v>16.751235813401074</v>
      </c>
    </row>
    <row r="67" spans="13:26" x14ac:dyDescent="0.25">
      <c r="T67" s="124">
        <v>662.2</v>
      </c>
      <c r="U67" s="124">
        <v>652.2483414856041</v>
      </c>
      <c r="V67" s="125">
        <v>99.035507187149292</v>
      </c>
      <c r="X67" s="124">
        <v>497</v>
      </c>
      <c r="Y67" s="124">
        <v>487.67955148807056</v>
      </c>
      <c r="Z67" s="125">
        <v>86.870760463527745</v>
      </c>
    </row>
    <row r="68" spans="13:26" x14ac:dyDescent="0.25">
      <c r="T68" s="124">
        <v>454.3</v>
      </c>
      <c r="U68" s="124">
        <v>466.54578242928966</v>
      </c>
      <c r="V68" s="125">
        <v>149.95918730549906</v>
      </c>
      <c r="X68" s="124">
        <v>409</v>
      </c>
      <c r="Y68" s="124">
        <v>425.43447615012627</v>
      </c>
      <c r="Z68" s="125">
        <v>270.09200632906925</v>
      </c>
    </row>
    <row r="69" spans="13:26" x14ac:dyDescent="0.25">
      <c r="T69" s="124">
        <v>213.4</v>
      </c>
      <c r="U69" s="124">
        <v>211.3885706643828</v>
      </c>
      <c r="V69" s="125">
        <v>4.045847972181484</v>
      </c>
      <c r="X69" s="124">
        <v>269</v>
      </c>
      <c r="Y69" s="124">
        <v>270.87087034825345</v>
      </c>
      <c r="Z69" s="125">
        <v>3.5001558599739759</v>
      </c>
    </row>
    <row r="70" spans="13:26" x14ac:dyDescent="0.25">
      <c r="V70" s="97">
        <f>SQRT(AVERAGE(V7:V69))</f>
        <v>18.73897372223216</v>
      </c>
      <c r="Z70" s="97">
        <f>SQRT(AVERAGE(Z7:Z69))</f>
        <v>10.103812514836216</v>
      </c>
    </row>
    <row r="71" spans="13:26" x14ac:dyDescent="0.25">
      <c r="V71" s="97">
        <f>V70/AVERAGE(T7:T69)</f>
        <v>6.1837068890792102E-2</v>
      </c>
      <c r="Z71" s="97">
        <f>Z70/AVERAGE(X7:X69)</f>
        <v>3.1112966832918598E-2</v>
      </c>
    </row>
    <row r="89" spans="2:52" x14ac:dyDescent="0.25">
      <c r="B89" s="98" t="s">
        <v>61</v>
      </c>
      <c r="C89" s="98"/>
      <c r="D89" s="98"/>
      <c r="E89" s="97"/>
      <c r="F89" s="97" t="s">
        <v>63</v>
      </c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L89" s="97"/>
      <c r="AM89" s="97"/>
      <c r="AN89" s="97"/>
      <c r="AQ89" s="97"/>
      <c r="AR89" s="97"/>
      <c r="AS89" s="97"/>
      <c r="AV89" s="97"/>
      <c r="AW89" s="97"/>
      <c r="AX89" s="97"/>
      <c r="AY89" s="97"/>
      <c r="AZ89" s="97"/>
    </row>
    <row r="90" spans="2:52" x14ac:dyDescent="0.25">
      <c r="B90" s="97" t="s">
        <v>47</v>
      </c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  <c r="AH90" s="97"/>
      <c r="AI90" s="97"/>
      <c r="AL90" s="97"/>
      <c r="AM90" s="97"/>
      <c r="AN90" s="97"/>
      <c r="AQ90" s="97"/>
      <c r="AR90" s="97"/>
      <c r="AS90" s="97"/>
      <c r="AV90" s="97"/>
      <c r="AW90" s="97"/>
      <c r="AX90" s="97"/>
      <c r="AY90" s="97"/>
      <c r="AZ90" s="97"/>
    </row>
    <row r="91" spans="2:52" x14ac:dyDescent="0.25">
      <c r="B91" s="97" t="s">
        <v>48</v>
      </c>
      <c r="C91" s="97"/>
      <c r="D91" s="97"/>
      <c r="E91" s="97"/>
      <c r="F91" s="97"/>
      <c r="G91" s="97"/>
      <c r="H91" s="97"/>
      <c r="I91" s="97"/>
      <c r="J91" s="97"/>
      <c r="K91" s="97" t="s">
        <v>51</v>
      </c>
      <c r="L91" s="97"/>
      <c r="M91" s="97"/>
      <c r="N91" s="97"/>
      <c r="O91" s="97"/>
      <c r="P91" s="97"/>
      <c r="Q91" s="97"/>
      <c r="R91" s="97"/>
      <c r="S91" s="97"/>
      <c r="T91" s="97" t="s">
        <v>52</v>
      </c>
      <c r="U91" s="97"/>
      <c r="V91" s="97"/>
      <c r="W91" s="97"/>
      <c r="X91" s="97"/>
      <c r="Y91" s="97"/>
      <c r="Z91" s="97"/>
      <c r="AA91" s="97"/>
      <c r="AB91" s="97"/>
      <c r="AC91" s="97"/>
      <c r="AD91" s="97" t="s">
        <v>62</v>
      </c>
      <c r="AE91" s="97"/>
      <c r="AF91" s="97"/>
      <c r="AG91" s="97"/>
      <c r="AH91" s="97" t="s">
        <v>48</v>
      </c>
      <c r="AI91" s="97"/>
      <c r="AL91" s="97"/>
      <c r="AM91" s="97" t="s">
        <v>51</v>
      </c>
      <c r="AN91" s="97"/>
      <c r="AQ91" s="97"/>
      <c r="AR91" s="97" t="s">
        <v>52</v>
      </c>
      <c r="AS91" s="97"/>
      <c r="AV91" s="97"/>
      <c r="AW91" s="97" t="s">
        <v>54</v>
      </c>
      <c r="AX91" s="97"/>
      <c r="AY91" s="97"/>
      <c r="AZ91" s="97"/>
    </row>
    <row r="92" spans="2:52" x14ac:dyDescent="0.25">
      <c r="B92" s="97" t="s">
        <v>31</v>
      </c>
      <c r="C92" s="97" t="s">
        <v>49</v>
      </c>
      <c r="D92" s="97" t="s">
        <v>30</v>
      </c>
      <c r="E92" s="97"/>
      <c r="F92" s="97" t="s">
        <v>32</v>
      </c>
      <c r="G92" s="97" t="s">
        <v>29</v>
      </c>
      <c r="H92" s="97" t="s">
        <v>30</v>
      </c>
      <c r="I92" s="97"/>
      <c r="J92" s="97"/>
      <c r="K92" s="97" t="s">
        <v>31</v>
      </c>
      <c r="L92" s="97" t="s">
        <v>49</v>
      </c>
      <c r="M92" s="97" t="s">
        <v>30</v>
      </c>
      <c r="N92" s="97"/>
      <c r="O92" s="97" t="s">
        <v>32</v>
      </c>
      <c r="P92" s="97" t="s">
        <v>29</v>
      </c>
      <c r="Q92" s="97" t="s">
        <v>30</v>
      </c>
      <c r="R92" s="97"/>
      <c r="S92" s="97"/>
      <c r="T92" s="97" t="s">
        <v>31</v>
      </c>
      <c r="U92" s="97" t="s">
        <v>49</v>
      </c>
      <c r="V92" s="97" t="s">
        <v>30</v>
      </c>
      <c r="W92" s="97"/>
      <c r="X92" s="97" t="s">
        <v>32</v>
      </c>
      <c r="Y92" s="97" t="s">
        <v>29</v>
      </c>
      <c r="Z92" s="97" t="s">
        <v>30</v>
      </c>
      <c r="AA92" s="97"/>
      <c r="AB92" s="97"/>
      <c r="AC92" s="97"/>
      <c r="AD92" s="97" t="s">
        <v>31</v>
      </c>
      <c r="AE92" s="97" t="s">
        <v>32</v>
      </c>
      <c r="AF92" s="97"/>
      <c r="AG92" s="97"/>
      <c r="AH92" s="97" t="s">
        <v>49</v>
      </c>
      <c r="AI92" s="97" t="s">
        <v>29</v>
      </c>
      <c r="AJ92" s="97" t="s">
        <v>50</v>
      </c>
      <c r="AK92" s="97" t="s">
        <v>55</v>
      </c>
      <c r="AL92" s="97"/>
      <c r="AM92" s="97" t="s">
        <v>49</v>
      </c>
      <c r="AN92" s="97" t="s">
        <v>29</v>
      </c>
      <c r="AO92" s="97" t="s">
        <v>50</v>
      </c>
      <c r="AP92" s="97" t="s">
        <v>55</v>
      </c>
      <c r="AQ92" s="97"/>
      <c r="AR92" s="97" t="s">
        <v>49</v>
      </c>
      <c r="AS92" s="97" t="s">
        <v>29</v>
      </c>
      <c r="AT92" s="97" t="s">
        <v>50</v>
      </c>
      <c r="AU92" s="97" t="s">
        <v>55</v>
      </c>
      <c r="AV92" s="97"/>
      <c r="AW92" s="97" t="s">
        <v>49</v>
      </c>
      <c r="AX92" s="97" t="s">
        <v>29</v>
      </c>
      <c r="AY92" s="97" t="s">
        <v>50</v>
      </c>
      <c r="AZ92" s="97" t="s">
        <v>55</v>
      </c>
    </row>
    <row r="93" spans="2:52" x14ac:dyDescent="0.25">
      <c r="B93" s="124">
        <v>44.13</v>
      </c>
      <c r="C93" s="124">
        <v>46.587948426797936</v>
      </c>
      <c r="D93" s="124">
        <v>6.041510468798438</v>
      </c>
      <c r="F93" s="124">
        <v>91</v>
      </c>
      <c r="G93" s="124">
        <v>94.221920786426082</v>
      </c>
      <c r="H93" s="124">
        <v>10.380773554004465</v>
      </c>
      <c r="K93" s="124">
        <v>13.308999999999999</v>
      </c>
      <c r="L93" s="124">
        <v>9.0561732603758482</v>
      </c>
      <c r="M93" s="127">
        <v>18.086535277262186</v>
      </c>
      <c r="O93" s="124">
        <v>34</v>
      </c>
      <c r="P93" s="124">
        <v>31.360013663043457</v>
      </c>
      <c r="Q93" s="124">
        <v>6.9695278593172265</v>
      </c>
      <c r="T93" s="124">
        <v>26.241999999999997</v>
      </c>
      <c r="U93" s="124">
        <v>26.171705305473974</v>
      </c>
      <c r="V93" s="125">
        <v>4.941344078506887E-3</v>
      </c>
      <c r="X93" s="124">
        <v>92</v>
      </c>
      <c r="Y93" s="124">
        <v>93.044959944946612</v>
      </c>
      <c r="Z93" s="124">
        <v>1.0919412865428264</v>
      </c>
      <c r="AD93" s="126">
        <v>20.82</v>
      </c>
      <c r="AE93" s="126">
        <v>106</v>
      </c>
      <c r="AH93" s="124">
        <v>22.548277757326726</v>
      </c>
      <c r="AI93" s="124">
        <v>123.75199781994712</v>
      </c>
      <c r="AJ93" s="124">
        <f>POWER($AD93-AH93,2)</f>
        <v>2.9869440064702979</v>
      </c>
      <c r="AK93" s="124">
        <f>POWER($AE93-AI93,2)</f>
        <v>315.13342659940736</v>
      </c>
      <c r="AM93" s="124">
        <v>26.312343591777481</v>
      </c>
      <c r="AN93" s="124">
        <v>107.46679574126127</v>
      </c>
      <c r="AO93" s="124">
        <f>POWER($AD93-AM93,2)</f>
        <v>30.165838130139154</v>
      </c>
      <c r="AP93" s="124">
        <f>POWER($AE93-AN93,2)</f>
        <v>2.1514897465821843</v>
      </c>
      <c r="AR93" s="124">
        <v>23.082228567687018</v>
      </c>
      <c r="AS93" s="124">
        <v>108.79400381451359</v>
      </c>
      <c r="AT93" s="124">
        <f>POWER($AD93-AR93,2)</f>
        <v>5.117678092459256</v>
      </c>
      <c r="AU93" s="124">
        <f>POWER($AE93-AS93,2)</f>
        <v>7.806457315516476</v>
      </c>
      <c r="AW93" s="119">
        <f>AVERAGE(AH93,AM93,AR93)</f>
        <v>23.980949972263744</v>
      </c>
      <c r="AX93" s="119">
        <f>AVERAGE(AI93,AN93,AS93)</f>
        <v>113.33759912524066</v>
      </c>
      <c r="AY93" s="124">
        <f>POWER($AD93-AW93,2)</f>
        <v>9.9916047271541615</v>
      </c>
      <c r="AZ93" s="124">
        <f>POWER($AE93-AX93,2)</f>
        <v>53.840360922732465</v>
      </c>
    </row>
    <row r="94" spans="2:52" x14ac:dyDescent="0.25">
      <c r="B94" s="124">
        <v>61.550000000000004</v>
      </c>
      <c r="C94" s="124">
        <v>66.117800223446878</v>
      </c>
      <c r="D94" s="124">
        <v>20.864798881321306</v>
      </c>
      <c r="F94" s="124">
        <v>124</v>
      </c>
      <c r="G94" s="124">
        <v>133.2059794486895</v>
      </c>
      <c r="H94" s="124">
        <v>84.750057609693513</v>
      </c>
      <c r="K94" s="124">
        <v>23.971999999999998</v>
      </c>
      <c r="L94" s="124">
        <v>22.237633638089331</v>
      </c>
      <c r="M94" s="127">
        <v>3.0080266773272406</v>
      </c>
      <c r="O94" s="124">
        <v>77</v>
      </c>
      <c r="P94" s="124">
        <v>70.61357540476321</v>
      </c>
      <c r="Q94" s="124">
        <v>40.78641911064539</v>
      </c>
      <c r="T94" s="124">
        <v>35.617000000000004</v>
      </c>
      <c r="U94" s="124">
        <v>35.14931948070226</v>
      </c>
      <c r="V94" s="125">
        <v>0.21872506813060752</v>
      </c>
      <c r="X94" s="124">
        <v>113</v>
      </c>
      <c r="Y94" s="124">
        <v>114.16570449387598</v>
      </c>
      <c r="Z94" s="124">
        <v>1.3588669670426505</v>
      </c>
      <c r="AD94" s="126">
        <v>23.21</v>
      </c>
      <c r="AE94" s="126">
        <v>111</v>
      </c>
      <c r="AH94" s="124">
        <v>24.882106283927911</v>
      </c>
      <c r="AI94" s="124">
        <v>124.53396419721271</v>
      </c>
      <c r="AJ94" s="124">
        <f t="shared" ref="AJ94:AJ132" si="12">POWER($AD94-AH94,2)</f>
        <v>2.7959394247512042</v>
      </c>
      <c r="AK94" s="124">
        <f t="shared" ref="AK94:AK132" si="13">POWER($AE94-AI94,2)</f>
        <v>183.16818689143551</v>
      </c>
      <c r="AM94" s="124">
        <v>28.552600185329723</v>
      </c>
      <c r="AN94" s="124">
        <v>109.63327975706817</v>
      </c>
      <c r="AO94" s="124">
        <f t="shared" ref="AO94:AO132" si="14">POWER($AD94-AM94,2)</f>
        <v>28.543376740285183</v>
      </c>
      <c r="AP94" s="124">
        <f t="shared" ref="AP94:AP132" si="15">POWER($AE94-AN94,2)</f>
        <v>1.8679242224396506</v>
      </c>
      <c r="AR94" s="124">
        <v>23.605028642949058</v>
      </c>
      <c r="AS94" s="124">
        <v>111.30260538972732</v>
      </c>
      <c r="AT94" s="124">
        <f t="shared" ref="AT94:AT132" si="16">POWER($AD94-AR94,2)</f>
        <v>0.15604762875017394</v>
      </c>
      <c r="AU94" s="124">
        <f t="shared" ref="AU94:AU132" si="17">POWER($AE94-AS94,2)</f>
        <v>9.1570021892022416E-2</v>
      </c>
      <c r="AW94" s="119">
        <f t="shared" ref="AW94:AW132" si="18">AVERAGE(AH94,AM94,AR94)</f>
        <v>25.6799117040689</v>
      </c>
      <c r="AX94" s="119">
        <f t="shared" ref="AX94:AX132" si="19">AVERAGE(AI94,AN94,AS94)</f>
        <v>115.15661644800274</v>
      </c>
      <c r="AY94" s="124">
        <f t="shared" ref="AY94:AY132" si="20">POWER($AD94-AW94,2)</f>
        <v>6.100463825896532</v>
      </c>
      <c r="AZ94" s="124">
        <f t="shared" ref="AZ94:AZ132" si="21">POWER($AE94-AX94,2)</f>
        <v>17.27746029580689</v>
      </c>
    </row>
    <row r="95" spans="2:52" x14ac:dyDescent="0.25">
      <c r="B95" s="124">
        <v>232.8</v>
      </c>
      <c r="C95" s="124">
        <v>227.13427834974343</v>
      </c>
      <c r="D95" s="124">
        <v>32.100401818186214</v>
      </c>
      <c r="F95" s="124">
        <v>265</v>
      </c>
      <c r="G95" s="124">
        <v>261.69152780436553</v>
      </c>
      <c r="H95" s="124">
        <v>10.945988269286339</v>
      </c>
      <c r="K95" s="124">
        <v>124.771</v>
      </c>
      <c r="L95" s="124">
        <v>124.37118457983779</v>
      </c>
      <c r="M95" s="127">
        <v>0.15985237019948678</v>
      </c>
      <c r="O95" s="124">
        <v>256</v>
      </c>
      <c r="P95" s="124">
        <v>242.75755161352231</v>
      </c>
      <c r="Q95" s="124">
        <v>175.36243926852558</v>
      </c>
      <c r="T95" s="124">
        <v>173.17</v>
      </c>
      <c r="U95" s="124">
        <v>174.19601254762532</v>
      </c>
      <c r="V95" s="125">
        <v>1.0527017478846157</v>
      </c>
      <c r="X95" s="124">
        <v>278</v>
      </c>
      <c r="Y95" s="124">
        <v>279.94111311349855</v>
      </c>
      <c r="Z95" s="124">
        <v>3.7679201193960163</v>
      </c>
      <c r="AD95" s="126">
        <v>26.770000000000003</v>
      </c>
      <c r="AE95" s="126">
        <v>119</v>
      </c>
      <c r="AH95" s="124">
        <v>27.68807853857804</v>
      </c>
      <c r="AI95" s="124">
        <v>131.07482704853371</v>
      </c>
      <c r="AJ95" s="124">
        <f t="shared" si="12"/>
        <v>0.8428682029975838</v>
      </c>
      <c r="AK95" s="124">
        <f t="shared" si="13"/>
        <v>145.80144825200119</v>
      </c>
      <c r="AM95" s="124">
        <v>32.167498053826939</v>
      </c>
      <c r="AN95" s="124">
        <v>119.57996371289528</v>
      </c>
      <c r="AO95" s="124">
        <f t="shared" si="14"/>
        <v>29.132985241065565</v>
      </c>
      <c r="AP95" s="124">
        <f t="shared" si="15"/>
        <v>0.33635790827527662</v>
      </c>
      <c r="AR95" s="124">
        <v>27.308794808518947</v>
      </c>
      <c r="AS95" s="124">
        <v>121.10439026544852</v>
      </c>
      <c r="AT95" s="124">
        <f t="shared" si="16"/>
        <v>0.29029984568696504</v>
      </c>
      <c r="AU95" s="124">
        <f t="shared" si="17"/>
        <v>4.4284583893144722</v>
      </c>
      <c r="AW95" s="119">
        <f t="shared" si="18"/>
        <v>29.054790466974641</v>
      </c>
      <c r="AX95" s="119">
        <f t="shared" si="19"/>
        <v>123.91972700895917</v>
      </c>
      <c r="AY95" s="124">
        <f t="shared" si="20"/>
        <v>5.220267477978183</v>
      </c>
      <c r="AZ95" s="124">
        <f t="shared" si="21"/>
        <v>24.203713842682351</v>
      </c>
    </row>
    <row r="96" spans="2:52" x14ac:dyDescent="0.25">
      <c r="B96" s="124">
        <v>284.7</v>
      </c>
      <c r="C96" s="124">
        <v>269.77148299930525</v>
      </c>
      <c r="D96" s="124">
        <v>222.86061984003186</v>
      </c>
      <c r="F96" s="124">
        <v>318</v>
      </c>
      <c r="G96" s="124">
        <v>308.13159174056545</v>
      </c>
      <c r="H96" s="124">
        <v>97.385481574875953</v>
      </c>
      <c r="K96" s="124">
        <v>436.1</v>
      </c>
      <c r="L96" s="124">
        <v>456.56099349141783</v>
      </c>
      <c r="M96" s="127">
        <v>418.652254655842</v>
      </c>
      <c r="O96" s="124">
        <v>436</v>
      </c>
      <c r="P96" s="124">
        <v>443.56052220507439</v>
      </c>
      <c r="Q96" s="124">
        <v>57.161496013422948</v>
      </c>
      <c r="T96" s="124">
        <v>572.57000000000005</v>
      </c>
      <c r="U96" s="124">
        <v>579.66695829407934</v>
      </c>
      <c r="V96" s="125">
        <v>50.366817027900773</v>
      </c>
      <c r="X96" s="124">
        <v>481</v>
      </c>
      <c r="Y96" s="124">
        <v>479.68195694631925</v>
      </c>
      <c r="Z96" s="124">
        <v>1.7372374913560855</v>
      </c>
      <c r="AD96" s="126">
        <v>31.86</v>
      </c>
      <c r="AE96" s="126">
        <v>132</v>
      </c>
      <c r="AH96" s="124">
        <v>31.722640463085224</v>
      </c>
      <c r="AI96" s="124">
        <v>140.20233387931404</v>
      </c>
      <c r="AJ96" s="124">
        <f t="shared" si="12"/>
        <v>1.8867642381441646E-2</v>
      </c>
      <c r="AK96" s="124">
        <f t="shared" si="13"/>
        <v>67.27828106774291</v>
      </c>
      <c r="AM96" s="124">
        <v>37.130917971901901</v>
      </c>
      <c r="AN96" s="124">
        <v>130.22622304304849</v>
      </c>
      <c r="AO96" s="124">
        <f t="shared" si="14"/>
        <v>27.782576266518458</v>
      </c>
      <c r="AP96" s="124">
        <f t="shared" si="15"/>
        <v>3.1462846930121522</v>
      </c>
      <c r="AR96" s="124">
        <v>33.884708220944482</v>
      </c>
      <c r="AS96" s="124">
        <v>131.47198875761606</v>
      </c>
      <c r="AT96" s="124">
        <f t="shared" si="16"/>
        <v>4.0994433799601717</v>
      </c>
      <c r="AU96" s="124">
        <f t="shared" si="17"/>
        <v>0.27879587208383166</v>
      </c>
      <c r="AW96" s="119">
        <f t="shared" si="18"/>
        <v>34.246088885310535</v>
      </c>
      <c r="AX96" s="119">
        <f t="shared" si="19"/>
        <v>133.96684855999285</v>
      </c>
      <c r="AY96" s="124">
        <f t="shared" si="20"/>
        <v>5.6934201686024721</v>
      </c>
      <c r="AZ96" s="124">
        <f t="shared" si="21"/>
        <v>3.8684932579459654</v>
      </c>
    </row>
    <row r="97" spans="2:52" x14ac:dyDescent="0.25">
      <c r="B97" s="124">
        <v>355.5</v>
      </c>
      <c r="C97" s="124">
        <v>356.27096739394568</v>
      </c>
      <c r="D97" s="124">
        <v>0.59439072252739644</v>
      </c>
      <c r="F97" s="124">
        <v>387</v>
      </c>
      <c r="G97" s="124">
        <v>388.17476634251329</v>
      </c>
      <c r="H97" s="124">
        <v>1.3800759595020624</v>
      </c>
      <c r="K97" s="124">
        <v>394.36</v>
      </c>
      <c r="L97" s="124">
        <v>396.88735577141523</v>
      </c>
      <c r="M97" s="127">
        <v>6.3875271953058022</v>
      </c>
      <c r="O97" s="124">
        <v>424</v>
      </c>
      <c r="P97" s="124">
        <v>427.05316059054729</v>
      </c>
      <c r="Q97" s="124">
        <v>9.3217895916710951</v>
      </c>
      <c r="T97" s="124">
        <v>503.43</v>
      </c>
      <c r="U97" s="124">
        <v>486.63817036849019</v>
      </c>
      <c r="V97" s="125">
        <v>281.96554237365098</v>
      </c>
      <c r="X97" s="124">
        <v>463</v>
      </c>
      <c r="Y97" s="124">
        <v>459.00154016768795</v>
      </c>
      <c r="Z97" s="124">
        <v>15.987681030612913</v>
      </c>
      <c r="AD97" s="126">
        <v>37.56</v>
      </c>
      <c r="AE97" s="126">
        <v>146</v>
      </c>
      <c r="AH97" s="124">
        <v>38.177037117846325</v>
      </c>
      <c r="AI97" s="124">
        <v>154.94793544445963</v>
      </c>
      <c r="AJ97" s="124">
        <f t="shared" si="12"/>
        <v>0.3807348048000968</v>
      </c>
      <c r="AK97" s="124">
        <f t="shared" si="13"/>
        <v>80.065548718216974</v>
      </c>
      <c r="AM97" s="124">
        <v>44.164227803728217</v>
      </c>
      <c r="AN97" s="124">
        <v>147.84631141989863</v>
      </c>
      <c r="AO97" s="124">
        <f t="shared" si="14"/>
        <v>43.615824883536796</v>
      </c>
      <c r="AP97" s="124">
        <f t="shared" si="15"/>
        <v>3.4088658592480807</v>
      </c>
      <c r="AR97" s="124">
        <v>41.630534333859657</v>
      </c>
      <c r="AS97" s="124">
        <v>149.64190404332763</v>
      </c>
      <c r="AT97" s="124">
        <f t="shared" si="16"/>
        <v>16.569249763130266</v>
      </c>
      <c r="AU97" s="124">
        <f t="shared" si="17"/>
        <v>13.263465060806125</v>
      </c>
      <c r="AW97" s="119">
        <f t="shared" si="18"/>
        <v>41.323933085144738</v>
      </c>
      <c r="AX97" s="119">
        <f t="shared" si="19"/>
        <v>150.81205030256194</v>
      </c>
      <c r="AY97" s="124">
        <f t="shared" si="20"/>
        <v>14.167192269447167</v>
      </c>
      <c r="AZ97" s="124">
        <f t="shared" si="21"/>
        <v>23.155828114386484</v>
      </c>
    </row>
    <row r="98" spans="2:52" x14ac:dyDescent="0.25">
      <c r="B98" s="124">
        <v>351.20000000000005</v>
      </c>
      <c r="C98" s="124">
        <v>370.68549543036801</v>
      </c>
      <c r="D98" s="124">
        <v>379.68453216689073</v>
      </c>
      <c r="F98" s="124">
        <v>410</v>
      </c>
      <c r="G98" s="124">
        <v>411.62519642982556</v>
      </c>
      <c r="H98" s="124">
        <v>2.6412634355177604</v>
      </c>
      <c r="K98" s="124">
        <v>39.557000000000002</v>
      </c>
      <c r="L98" s="124">
        <v>38.673905581448189</v>
      </c>
      <c r="M98" s="127">
        <v>0.77985575207736557</v>
      </c>
      <c r="O98" s="124">
        <v>95</v>
      </c>
      <c r="P98" s="124">
        <v>99.749267827804957</v>
      </c>
      <c r="Q98" s="124">
        <v>22.555544900223211</v>
      </c>
      <c r="T98" s="124">
        <v>922</v>
      </c>
      <c r="U98" s="124">
        <v>959.5857971448354</v>
      </c>
      <c r="V98" s="125">
        <v>1412.6921470127165</v>
      </c>
      <c r="X98" s="124">
        <v>554</v>
      </c>
      <c r="Y98" s="124">
        <v>559.01551017920394</v>
      </c>
      <c r="Z98" s="124">
        <v>25.15534235769837</v>
      </c>
      <c r="AD98" s="126">
        <v>43.29</v>
      </c>
      <c r="AE98" s="126">
        <v>155</v>
      </c>
      <c r="AH98" s="124">
        <v>44.855050242149566</v>
      </c>
      <c r="AI98" s="124">
        <v>169.17025338537434</v>
      </c>
      <c r="AJ98" s="124">
        <f t="shared" si="12"/>
        <v>2.4493822604524196</v>
      </c>
      <c r="AK98" s="124">
        <f t="shared" si="13"/>
        <v>200.79608100571286</v>
      </c>
      <c r="AM98" s="124">
        <v>50.661841750685696</v>
      </c>
      <c r="AN98" s="124">
        <v>162.10759250664753</v>
      </c>
      <c r="AO98" s="124">
        <f t="shared" si="14"/>
        <v>54.344050797152754</v>
      </c>
      <c r="AP98" s="124">
        <f t="shared" si="15"/>
        <v>50.517871240552189</v>
      </c>
      <c r="AR98" s="124">
        <v>50.388030920448564</v>
      </c>
      <c r="AS98" s="124">
        <v>164.14193164824698</v>
      </c>
      <c r="AT98" s="124">
        <f t="shared" si="16"/>
        <v>50.382042947643903</v>
      </c>
      <c r="AU98" s="124">
        <f t="shared" si="17"/>
        <v>83.57491426121976</v>
      </c>
      <c r="AW98" s="119">
        <f t="shared" si="18"/>
        <v>48.634974304427942</v>
      </c>
      <c r="AX98" s="119">
        <f t="shared" si="19"/>
        <v>165.13992584675631</v>
      </c>
      <c r="AY98" s="124">
        <f t="shared" si="20"/>
        <v>28.568750314994972</v>
      </c>
      <c r="AZ98" s="124">
        <f t="shared" si="21"/>
        <v>102.81809617771673</v>
      </c>
    </row>
    <row r="99" spans="2:52" x14ac:dyDescent="0.25">
      <c r="B99" s="124">
        <v>273.8</v>
      </c>
      <c r="C99" s="124">
        <v>274.28713290664695</v>
      </c>
      <c r="D99" s="124">
        <v>0.23729846873829083</v>
      </c>
      <c r="F99" s="124">
        <v>350</v>
      </c>
      <c r="G99" s="124">
        <v>347.7834614589778</v>
      </c>
      <c r="H99" s="124">
        <v>4.9130431038368361</v>
      </c>
      <c r="K99" s="124">
        <v>101.29700000000001</v>
      </c>
      <c r="L99" s="124">
        <v>98.348632780520077</v>
      </c>
      <c r="M99" s="127">
        <v>8.6928692609038372</v>
      </c>
      <c r="O99" s="124">
        <v>192</v>
      </c>
      <c r="P99" s="124">
        <v>188.07452914335914</v>
      </c>
      <c r="Q99" s="124">
        <v>15.409321446336701</v>
      </c>
      <c r="T99" s="124">
        <v>799</v>
      </c>
      <c r="U99" s="124">
        <v>779.2999096943513</v>
      </c>
      <c r="V99" s="125">
        <v>388.09355805071391</v>
      </c>
      <c r="X99" s="124">
        <v>550</v>
      </c>
      <c r="Y99" s="124">
        <v>537.18966132791263</v>
      </c>
      <c r="Z99" s="124">
        <v>164.10477689357717</v>
      </c>
      <c r="AD99" s="126">
        <v>51.37</v>
      </c>
      <c r="AE99" s="126">
        <v>162</v>
      </c>
      <c r="AH99" s="124">
        <v>51.538304415215613</v>
      </c>
      <c r="AI99" s="124">
        <v>176.11220534968405</v>
      </c>
      <c r="AJ99" s="124">
        <f t="shared" si="12"/>
        <v>2.8326376181070367E-2</v>
      </c>
      <c r="AK99" s="124">
        <f t="shared" si="13"/>
        <v>199.15433983165101</v>
      </c>
      <c r="AM99" s="124">
        <v>56.617189718063031</v>
      </c>
      <c r="AN99" s="124">
        <v>165.75092771349267</v>
      </c>
      <c r="AO99" s="124">
        <f t="shared" si="14"/>
        <v>27.532999937346418</v>
      </c>
      <c r="AP99" s="124">
        <f t="shared" si="15"/>
        <v>14.069458711847364</v>
      </c>
      <c r="AR99" s="124">
        <v>56.368352539390003</v>
      </c>
      <c r="AS99" s="124">
        <v>167.88343357061743</v>
      </c>
      <c r="AT99" s="124">
        <f t="shared" si="16"/>
        <v>24.983528108026515</v>
      </c>
      <c r="AU99" s="124">
        <f t="shared" si="17"/>
        <v>34.614790579868128</v>
      </c>
      <c r="AW99" s="119">
        <f t="shared" si="18"/>
        <v>54.84128222422288</v>
      </c>
      <c r="AX99" s="119">
        <f t="shared" si="19"/>
        <v>169.91552221126472</v>
      </c>
      <c r="AY99" s="124">
        <f t="shared" si="20"/>
        <v>12.049800280205762</v>
      </c>
      <c r="AZ99" s="124">
        <f t="shared" si="21"/>
        <v>62.65549187702505</v>
      </c>
    </row>
    <row r="100" spans="2:52" x14ac:dyDescent="0.25">
      <c r="B100" s="124">
        <v>240.6</v>
      </c>
      <c r="C100" s="124">
        <v>236.62168105598445</v>
      </c>
      <c r="D100" s="124">
        <v>15.82702162031293</v>
      </c>
      <c r="F100" s="124">
        <v>296</v>
      </c>
      <c r="G100" s="124">
        <v>291.18404533086061</v>
      </c>
      <c r="H100" s="124">
        <v>23.193419375205462</v>
      </c>
      <c r="K100" s="124">
        <v>185.14600000000002</v>
      </c>
      <c r="L100" s="124">
        <v>177.04631983367005</v>
      </c>
      <c r="M100" s="127">
        <v>65.604818796838941</v>
      </c>
      <c r="O100" s="124">
        <v>290</v>
      </c>
      <c r="P100" s="124">
        <v>281.28829013085777</v>
      </c>
      <c r="Q100" s="124">
        <v>75.893888844110052</v>
      </c>
      <c r="T100" s="124">
        <v>639</v>
      </c>
      <c r="U100" s="124">
        <v>659.98892098222575</v>
      </c>
      <c r="V100" s="125">
        <v>440.53480399811633</v>
      </c>
      <c r="X100" s="124">
        <v>509</v>
      </c>
      <c r="Y100" s="124">
        <v>509.7092134388638</v>
      </c>
      <c r="Z100" s="124">
        <v>0.50298370186501518</v>
      </c>
      <c r="AD100" s="126">
        <v>61.25</v>
      </c>
      <c r="AE100" s="126">
        <v>171</v>
      </c>
      <c r="AH100" s="124">
        <v>63.550035492091716</v>
      </c>
      <c r="AI100" s="124">
        <v>182.89453914394318</v>
      </c>
      <c r="AJ100" s="124">
        <f t="shared" si="12"/>
        <v>5.2901632648815822</v>
      </c>
      <c r="AK100" s="124">
        <f t="shared" si="13"/>
        <v>141.4800614467965</v>
      </c>
      <c r="AM100" s="124">
        <v>67.503273784924247</v>
      </c>
      <c r="AN100" s="124">
        <v>171.06582211878424</v>
      </c>
      <c r="AO100" s="124">
        <f t="shared" si="14"/>
        <v>39.10343302922081</v>
      </c>
      <c r="AP100" s="124">
        <f t="shared" si="15"/>
        <v>4.3325513212466062E-3</v>
      </c>
      <c r="AR100" s="124">
        <v>63.470354869646108</v>
      </c>
      <c r="AS100" s="124">
        <v>173.85428690177315</v>
      </c>
      <c r="AT100" s="124">
        <f t="shared" si="16"/>
        <v>4.9299757471611869</v>
      </c>
      <c r="AU100" s="124">
        <f t="shared" si="17"/>
        <v>8.146953717633771</v>
      </c>
      <c r="AW100" s="119">
        <f t="shared" si="18"/>
        <v>64.841221382220695</v>
      </c>
      <c r="AX100" s="119">
        <f t="shared" si="19"/>
        <v>175.93821605483353</v>
      </c>
      <c r="AY100" s="124">
        <f t="shared" si="20"/>
        <v>12.896871016119119</v>
      </c>
      <c r="AZ100" s="124">
        <f t="shared" si="21"/>
        <v>24.385977804215653</v>
      </c>
    </row>
    <row r="101" spans="2:52" x14ac:dyDescent="0.25">
      <c r="B101" s="124">
        <v>475.3</v>
      </c>
      <c r="C101" s="124">
        <v>474.55128613404736</v>
      </c>
      <c r="D101" s="124">
        <v>0.56057245306976611</v>
      </c>
      <c r="F101" s="124">
        <v>471</v>
      </c>
      <c r="G101" s="124">
        <v>469.26463068472691</v>
      </c>
      <c r="H101" s="124">
        <v>3.0115066603913925</v>
      </c>
      <c r="K101" s="124">
        <v>383.9799999999999</v>
      </c>
      <c r="L101" s="124">
        <v>437.43838578588094</v>
      </c>
      <c r="M101" s="127">
        <v>2857.7990108320873</v>
      </c>
      <c r="O101" s="124">
        <v>409</v>
      </c>
      <c r="P101" s="124">
        <v>423.34907769242102</v>
      </c>
      <c r="Q101" s="124">
        <v>205.89603062313452</v>
      </c>
      <c r="T101" s="124">
        <v>372</v>
      </c>
      <c r="U101" s="124">
        <v>366.23528013102668</v>
      </c>
      <c r="V101" s="125">
        <v>33.231995167735725</v>
      </c>
      <c r="X101" s="124">
        <v>417</v>
      </c>
      <c r="Y101" s="124">
        <v>413.93326399728346</v>
      </c>
      <c r="Z101" s="124">
        <v>9.4048697103578132</v>
      </c>
      <c r="AD101" s="126">
        <v>79.27</v>
      </c>
      <c r="AE101" s="126">
        <v>181</v>
      </c>
      <c r="AH101" s="124">
        <v>76.946467193812765</v>
      </c>
      <c r="AI101" s="124">
        <v>192.55774728189627</v>
      </c>
      <c r="AJ101" s="124">
        <f t="shared" si="12"/>
        <v>5.3988047014283076</v>
      </c>
      <c r="AK101" s="124">
        <f t="shared" si="13"/>
        <v>133.58152223218059</v>
      </c>
      <c r="AM101" s="124">
        <v>78.442424937530475</v>
      </c>
      <c r="AN101" s="124">
        <v>182.06255973868838</v>
      </c>
      <c r="AO101" s="124">
        <f t="shared" si="14"/>
        <v>0.68488048402143098</v>
      </c>
      <c r="AP101" s="124">
        <f t="shared" si="15"/>
        <v>1.1290331982815147</v>
      </c>
      <c r="AR101" s="124">
        <v>73.311350859416351</v>
      </c>
      <c r="AS101" s="124">
        <v>184.48395867051082</v>
      </c>
      <c r="AT101" s="124">
        <f t="shared" si="16"/>
        <v>35.505499580578217</v>
      </c>
      <c r="AU101" s="124">
        <f t="shared" si="17"/>
        <v>12.137968017827493</v>
      </c>
      <c r="AW101" s="119">
        <f t="shared" si="18"/>
        <v>76.233414330253197</v>
      </c>
      <c r="AX101" s="119">
        <f t="shared" si="19"/>
        <v>186.36808856369848</v>
      </c>
      <c r="AY101" s="124">
        <f t="shared" si="20"/>
        <v>9.2208525297116157</v>
      </c>
      <c r="AZ101" s="124">
        <f t="shared" si="21"/>
        <v>28.816374827710391</v>
      </c>
    </row>
    <row r="102" spans="2:52" x14ac:dyDescent="0.25">
      <c r="B102" s="124">
        <v>559.79999999999995</v>
      </c>
      <c r="C102" s="124">
        <v>549.08399045280839</v>
      </c>
      <c r="D102" s="124">
        <v>114.83286061550069</v>
      </c>
      <c r="F102" s="124">
        <v>545</v>
      </c>
      <c r="G102" s="124">
        <v>533.80460057411233</v>
      </c>
      <c r="H102" s="124">
        <v>125.33696830516601</v>
      </c>
      <c r="K102" s="124">
        <v>320.61</v>
      </c>
      <c r="L102" s="124">
        <v>320.33317974089186</v>
      </c>
      <c r="M102" s="127">
        <v>7.6629455852702755E-2</v>
      </c>
      <c r="O102" s="124">
        <v>390</v>
      </c>
      <c r="P102" s="124">
        <v>387.82353662686324</v>
      </c>
      <c r="Q102" s="124">
        <v>4.7369928146058227</v>
      </c>
      <c r="T102" s="124">
        <v>132</v>
      </c>
      <c r="U102" s="124">
        <v>140.6820505789417</v>
      </c>
      <c r="V102" s="125">
        <v>75.37800225530188</v>
      </c>
      <c r="X102" s="124">
        <v>282</v>
      </c>
      <c r="Y102" s="124">
        <v>288.70576943725996</v>
      </c>
      <c r="Z102" s="124">
        <v>44.96734374568976</v>
      </c>
      <c r="AD102" s="126">
        <v>106.38</v>
      </c>
      <c r="AE102" s="126">
        <v>191</v>
      </c>
      <c r="AH102" s="124">
        <v>101.13189227412951</v>
      </c>
      <c r="AI102" s="124">
        <v>203.02996778455511</v>
      </c>
      <c r="AJ102" s="124">
        <f t="shared" si="12"/>
        <v>27.542634702341452</v>
      </c>
      <c r="AK102" s="124">
        <f t="shared" si="13"/>
        <v>144.72012489743383</v>
      </c>
      <c r="AM102" s="124">
        <v>105.20740987095613</v>
      </c>
      <c r="AN102" s="124">
        <v>192.62845311776371</v>
      </c>
      <c r="AO102" s="124">
        <f t="shared" si="14"/>
        <v>1.3749676107311162</v>
      </c>
      <c r="AP102" s="124">
        <f t="shared" si="15"/>
        <v>2.6518595567543541</v>
      </c>
      <c r="AR102" s="124">
        <v>96.748329274970217</v>
      </c>
      <c r="AS102" s="124">
        <v>195.74392656945716</v>
      </c>
      <c r="AT102" s="124">
        <f t="shared" si="16"/>
        <v>92.769080955395651</v>
      </c>
      <c r="AU102" s="124">
        <f t="shared" si="17"/>
        <v>22.504839296401567</v>
      </c>
      <c r="AW102" s="119">
        <f t="shared" si="18"/>
        <v>101.02921047335195</v>
      </c>
      <c r="AX102" s="119">
        <f t="shared" si="19"/>
        <v>197.13411582392533</v>
      </c>
      <c r="AY102" s="124">
        <f t="shared" si="20"/>
        <v>28.630948558486391</v>
      </c>
      <c r="AZ102" s="124">
        <f t="shared" si="21"/>
        <v>37.6273769413311</v>
      </c>
    </row>
    <row r="103" spans="2:52" x14ac:dyDescent="0.25">
      <c r="B103" s="124">
        <v>419.4</v>
      </c>
      <c r="C103" s="124">
        <v>418.85394318738452</v>
      </c>
      <c r="D103" s="124">
        <v>0.29817804260375697</v>
      </c>
      <c r="F103" s="124">
        <v>460</v>
      </c>
      <c r="G103" s="124">
        <v>462.23124428814208</v>
      </c>
      <c r="H103" s="124">
        <v>4.9784510733666538</v>
      </c>
      <c r="K103" s="124">
        <v>224.72</v>
      </c>
      <c r="L103" s="124">
        <v>221.41110759631306</v>
      </c>
      <c r="M103" s="127">
        <v>10.948768939177135</v>
      </c>
      <c r="O103" s="124">
        <v>299</v>
      </c>
      <c r="P103" s="124">
        <v>296.22115873600001</v>
      </c>
      <c r="Q103" s="124">
        <v>7.7219587705090804</v>
      </c>
      <c r="T103" s="124">
        <v>376</v>
      </c>
      <c r="U103" s="124">
        <v>365.75301030821407</v>
      </c>
      <c r="V103" s="125">
        <v>105.00079774356705</v>
      </c>
      <c r="X103" s="124">
        <v>432</v>
      </c>
      <c r="Y103" s="124">
        <v>413.75813525471824</v>
      </c>
      <c r="Z103" s="124">
        <v>332.76562938515355</v>
      </c>
      <c r="AD103" s="126">
        <v>174.9</v>
      </c>
      <c r="AE103" s="126">
        <v>233</v>
      </c>
      <c r="AH103" s="124">
        <v>131.68975803233133</v>
      </c>
      <c r="AI103" s="124">
        <v>211.17304133655992</v>
      </c>
      <c r="AJ103" s="124">
        <f t="shared" si="12"/>
        <v>1867.1250109044756</v>
      </c>
      <c r="AK103" s="124">
        <f t="shared" si="13"/>
        <v>476.41612449552201</v>
      </c>
      <c r="AM103" s="124">
        <v>139.46795679817697</v>
      </c>
      <c r="AN103" s="124">
        <v>202.27557738783628</v>
      </c>
      <c r="AO103" s="124">
        <f t="shared" si="14"/>
        <v>1255.429685455854</v>
      </c>
      <c r="AP103" s="124">
        <f t="shared" si="15"/>
        <v>943.9901448508374</v>
      </c>
      <c r="AR103" s="124">
        <v>128.66392810261536</v>
      </c>
      <c r="AS103" s="124">
        <v>204.11195006335504</v>
      </c>
      <c r="AT103" s="124">
        <f t="shared" si="16"/>
        <v>2137.7743445001224</v>
      </c>
      <c r="AU103" s="124">
        <f t="shared" si="17"/>
        <v>834.51942914209292</v>
      </c>
      <c r="AW103" s="119">
        <f t="shared" si="18"/>
        <v>133.2738809777079</v>
      </c>
      <c r="AX103" s="119">
        <f t="shared" si="19"/>
        <v>205.8535229292504</v>
      </c>
      <c r="AY103" s="124">
        <f t="shared" si="20"/>
        <v>1732.7337848580285</v>
      </c>
      <c r="AZ103" s="124">
        <f t="shared" si="21"/>
        <v>736.9312173527336</v>
      </c>
    </row>
    <row r="104" spans="2:52" x14ac:dyDescent="0.25">
      <c r="B104" s="124">
        <v>122.69999999999999</v>
      </c>
      <c r="C104" s="124">
        <v>112.18134083305898</v>
      </c>
      <c r="D104" s="124">
        <v>110.64219067027207</v>
      </c>
      <c r="F104" s="124">
        <v>176</v>
      </c>
      <c r="G104" s="124">
        <v>167.88382805908694</v>
      </c>
      <c r="H104" s="124">
        <v>65.872246974464517</v>
      </c>
      <c r="K104" s="124">
        <v>9.11</v>
      </c>
      <c r="L104" s="124">
        <v>5.6990506562211722</v>
      </c>
      <c r="M104" s="127">
        <v>11.634575425825211</v>
      </c>
      <c r="O104" s="124">
        <v>35</v>
      </c>
      <c r="P104" s="124">
        <v>33.178553582855393</v>
      </c>
      <c r="Q104" s="124">
        <v>3.3176670505289247</v>
      </c>
      <c r="T104" s="124">
        <v>395</v>
      </c>
      <c r="U104" s="124">
        <v>386.50373658586517</v>
      </c>
      <c r="V104" s="125">
        <v>72.186492002366037</v>
      </c>
      <c r="X104" s="124">
        <v>442</v>
      </c>
      <c r="Y104" s="124">
        <v>440.74039615112162</v>
      </c>
      <c r="Z104" s="124">
        <v>1.5866018561092408</v>
      </c>
      <c r="AD104" s="126">
        <v>287.10000000000002</v>
      </c>
      <c r="AE104" s="126">
        <v>327</v>
      </c>
      <c r="AH104" s="124">
        <v>207.48299036433875</v>
      </c>
      <c r="AI104" s="124">
        <v>252.56480781743764</v>
      </c>
      <c r="AJ104" s="124">
        <f t="shared" si="12"/>
        <v>6338.8682233249801</v>
      </c>
      <c r="AK104" s="124">
        <f t="shared" si="13"/>
        <v>5540.5978352549928</v>
      </c>
      <c r="AM104" s="124">
        <v>255.42431982800315</v>
      </c>
      <c r="AN104" s="124">
        <v>275.77309334793284</v>
      </c>
      <c r="AO104" s="124">
        <f t="shared" si="14"/>
        <v>1003.3487143586359</v>
      </c>
      <c r="AP104" s="124">
        <f t="shared" si="15"/>
        <v>2624.1959651396023</v>
      </c>
      <c r="AR104" s="124">
        <v>237.48297491357135</v>
      </c>
      <c r="AS104" s="124">
        <v>283.70244428149596</v>
      </c>
      <c r="AT104" s="124">
        <f t="shared" si="16"/>
        <v>2461.8491784272919</v>
      </c>
      <c r="AU104" s="124">
        <f t="shared" si="17"/>
        <v>1874.6783311969621</v>
      </c>
      <c r="AW104" s="119">
        <f t="shared" si="18"/>
        <v>233.46342836863778</v>
      </c>
      <c r="AX104" s="119">
        <f t="shared" si="19"/>
        <v>270.68011514895551</v>
      </c>
      <c r="AY104" s="124">
        <f t="shared" si="20"/>
        <v>2876.8818163662531</v>
      </c>
      <c r="AZ104" s="124">
        <f t="shared" si="21"/>
        <v>3171.9294296349108</v>
      </c>
    </row>
    <row r="105" spans="2:52" x14ac:dyDescent="0.25">
      <c r="B105" s="124">
        <v>75.34899999999999</v>
      </c>
      <c r="C105" s="124">
        <v>77.582307960284496</v>
      </c>
      <c r="D105" s="124">
        <v>4.9876644454701413</v>
      </c>
      <c r="F105" s="124">
        <v>98</v>
      </c>
      <c r="G105" s="124">
        <v>102.60375940973941</v>
      </c>
      <c r="H105" s="124">
        <v>21.194600702764166</v>
      </c>
      <c r="K105" s="124">
        <v>200.6</v>
      </c>
      <c r="L105" s="124">
        <v>180.513396601229</v>
      </c>
      <c r="M105" s="127">
        <v>403.47163609951826</v>
      </c>
      <c r="O105" s="124">
        <v>307</v>
      </c>
      <c r="P105" s="124">
        <v>277.53989324356604</v>
      </c>
      <c r="Q105" s="124">
        <v>867.89789010048582</v>
      </c>
      <c r="T105" s="124">
        <v>204</v>
      </c>
      <c r="U105" s="124">
        <v>195.72605775545816</v>
      </c>
      <c r="V105" s="125">
        <v>68.458120266014106</v>
      </c>
      <c r="X105" s="124">
        <v>323</v>
      </c>
      <c r="Y105" s="124">
        <v>312.55377812958653</v>
      </c>
      <c r="Z105" s="124">
        <v>109.12355136590463</v>
      </c>
      <c r="AD105" s="126">
        <v>353.2</v>
      </c>
      <c r="AE105" s="126">
        <v>355</v>
      </c>
      <c r="AH105" s="124">
        <v>423.02121189065201</v>
      </c>
      <c r="AI105" s="124">
        <v>424.95913312977945</v>
      </c>
      <c r="AJ105" s="124">
        <f t="shared" si="12"/>
        <v>4875.0016298793271</v>
      </c>
      <c r="AK105" s="124">
        <f t="shared" si="13"/>
        <v>4894.2803082702039</v>
      </c>
      <c r="AM105" s="124">
        <v>410.40423587164014</v>
      </c>
      <c r="AN105" s="124">
        <v>418.81698557797318</v>
      </c>
      <c r="AO105" s="124">
        <f t="shared" si="14"/>
        <v>3272.3246016582416</v>
      </c>
      <c r="AP105" s="124">
        <f t="shared" si="15"/>
        <v>4072.6076482592375</v>
      </c>
      <c r="AR105" s="124">
        <v>441.34976235054387</v>
      </c>
      <c r="AS105" s="124">
        <v>413.9909952621062</v>
      </c>
      <c r="AT105" s="124">
        <f t="shared" si="16"/>
        <v>7770.3806024573632</v>
      </c>
      <c r="AU105" s="124">
        <f t="shared" si="17"/>
        <v>3479.9375220138359</v>
      </c>
      <c r="AW105" s="119">
        <f t="shared" si="18"/>
        <v>424.92507003761199</v>
      </c>
      <c r="AX105" s="119">
        <f t="shared" si="19"/>
        <v>419.25570465661963</v>
      </c>
      <c r="AY105" s="124">
        <f t="shared" si="20"/>
        <v>5144.4856719003465</v>
      </c>
      <c r="AZ105" s="124">
        <f t="shared" si="21"/>
        <v>4128.7955809187297</v>
      </c>
    </row>
    <row r="106" spans="2:52" x14ac:dyDescent="0.25">
      <c r="B106" s="124">
        <v>175.58</v>
      </c>
      <c r="C106" s="124">
        <v>172.67861106855489</v>
      </c>
      <c r="D106" s="124">
        <v>8.4180577315122918</v>
      </c>
      <c r="F106" s="124">
        <v>201</v>
      </c>
      <c r="G106" s="124">
        <v>199.74231960996789</v>
      </c>
      <c r="H106" s="124">
        <v>1.5817599634713122</v>
      </c>
      <c r="K106" s="124">
        <v>498.5</v>
      </c>
      <c r="L106" s="124">
        <v>507.90741061197707</v>
      </c>
      <c r="M106" s="127">
        <v>88.499374422338803</v>
      </c>
      <c r="O106" s="124">
        <v>463</v>
      </c>
      <c r="P106" s="124">
        <v>462.87267097138624</v>
      </c>
      <c r="Q106" s="124">
        <v>1.6212681527723219E-2</v>
      </c>
      <c r="T106" s="124">
        <v>205</v>
      </c>
      <c r="U106" s="124">
        <v>207.16474482863657</v>
      </c>
      <c r="V106" s="125">
        <v>4.6861201731087796</v>
      </c>
      <c r="X106" s="124">
        <v>324</v>
      </c>
      <c r="Y106" s="124">
        <v>324.11961475133268</v>
      </c>
      <c r="Z106" s="124">
        <v>1.4307688736378011E-2</v>
      </c>
      <c r="AD106" s="126">
        <v>494.3</v>
      </c>
      <c r="AE106" s="126">
        <v>431</v>
      </c>
      <c r="AH106" s="124">
        <v>454.25205305349812</v>
      </c>
      <c r="AI106" s="124">
        <v>442.52786401281884</v>
      </c>
      <c r="AJ106" s="124">
        <f t="shared" si="12"/>
        <v>1603.8380546298304</v>
      </c>
      <c r="AK106" s="124">
        <f t="shared" si="13"/>
        <v>132.89164869804367</v>
      </c>
      <c r="AM106" s="124">
        <v>398.48199654592247</v>
      </c>
      <c r="AN106" s="124">
        <v>370.29498189262239</v>
      </c>
      <c r="AO106" s="124">
        <f t="shared" si="14"/>
        <v>9181.0897859256147</v>
      </c>
      <c r="AP106" s="124">
        <f t="shared" si="15"/>
        <v>3685.0992234170435</v>
      </c>
      <c r="AR106" s="124">
        <v>424.46761712975774</v>
      </c>
      <c r="AS106" s="124">
        <v>375.16390254308868</v>
      </c>
      <c r="AT106" s="124">
        <f t="shared" si="16"/>
        <v>4876.5616973361057</v>
      </c>
      <c r="AU106" s="124">
        <f t="shared" si="17"/>
        <v>3117.6697792176988</v>
      </c>
      <c r="AW106" s="119">
        <f t="shared" si="18"/>
        <v>425.73388890972609</v>
      </c>
      <c r="AX106" s="119">
        <f t="shared" si="19"/>
        <v>395.99558281617664</v>
      </c>
      <c r="AY106" s="124">
        <f t="shared" si="20"/>
        <v>4701.3115900437842</v>
      </c>
      <c r="AZ106" s="124">
        <f t="shared" si="21"/>
        <v>1225.3092223791484</v>
      </c>
    </row>
    <row r="107" spans="2:52" x14ac:dyDescent="0.25">
      <c r="B107" s="124">
        <v>274.39</v>
      </c>
      <c r="C107" s="124">
        <v>268.25515489315865</v>
      </c>
      <c r="D107" s="124">
        <v>37.63632448493513</v>
      </c>
      <c r="F107" s="124">
        <v>308</v>
      </c>
      <c r="G107" s="124">
        <v>303.49178005190737</v>
      </c>
      <c r="H107" s="124">
        <v>20.324047100380319</v>
      </c>
      <c r="K107" s="124">
        <v>19.34</v>
      </c>
      <c r="L107" s="124">
        <v>21.354618910248405</v>
      </c>
      <c r="M107" s="127">
        <v>4.0586893535304718</v>
      </c>
      <c r="O107" s="124">
        <v>80</v>
      </c>
      <c r="P107" s="124">
        <v>84.962132161123051</v>
      </c>
      <c r="Q107" s="124">
        <v>24.622755584451724</v>
      </c>
      <c r="T107" s="124">
        <v>711.8</v>
      </c>
      <c r="U107" s="124">
        <v>710.42099355160053</v>
      </c>
      <c r="V107" s="125">
        <v>1.9016587847271902</v>
      </c>
      <c r="X107" s="124">
        <v>539</v>
      </c>
      <c r="Y107" s="124">
        <v>524.15895483372844</v>
      </c>
      <c r="Z107" s="124">
        <v>220.25662162731231</v>
      </c>
      <c r="AD107" s="126">
        <v>589</v>
      </c>
      <c r="AE107" s="126">
        <v>469</v>
      </c>
      <c r="AH107" s="124">
        <v>572.70562773065978</v>
      </c>
      <c r="AI107" s="124">
        <v>531.8137908661414</v>
      </c>
      <c r="AJ107" s="124">
        <f t="shared" si="12"/>
        <v>265.5065676518434</v>
      </c>
      <c r="AK107" s="124">
        <f t="shared" si="13"/>
        <v>3945.5723229753494</v>
      </c>
      <c r="AM107" s="124">
        <v>663.46477860537505</v>
      </c>
      <c r="AN107" s="124">
        <v>505.83312212291247</v>
      </c>
      <c r="AO107" s="124">
        <f t="shared" si="14"/>
        <v>5545.0032527475214</v>
      </c>
      <c r="AP107" s="124">
        <f t="shared" si="15"/>
        <v>1356.6788853213841</v>
      </c>
      <c r="AR107" s="124">
        <v>655.49892800362591</v>
      </c>
      <c r="AS107" s="124">
        <v>486.99907745873725</v>
      </c>
      <c r="AT107" s="124">
        <f t="shared" si="16"/>
        <v>4422.1074256314214</v>
      </c>
      <c r="AU107" s="124">
        <f t="shared" si="17"/>
        <v>323.9667893656233</v>
      </c>
      <c r="AW107" s="119">
        <f t="shared" si="18"/>
        <v>630.55644477988687</v>
      </c>
      <c r="AX107" s="119">
        <f t="shared" si="19"/>
        <v>508.21533014926371</v>
      </c>
      <c r="AY107" s="124">
        <f t="shared" si="20"/>
        <v>1726.9381027437871</v>
      </c>
      <c r="AZ107" s="124">
        <f t="shared" si="21"/>
        <v>1537.842118715751</v>
      </c>
    </row>
    <row r="108" spans="2:52" x14ac:dyDescent="0.25">
      <c r="B108" s="124">
        <v>347.76</v>
      </c>
      <c r="C108" s="124">
        <v>347.52443130335899</v>
      </c>
      <c r="D108" s="124">
        <v>5.5492610837137704E-2</v>
      </c>
      <c r="F108" s="124">
        <v>410</v>
      </c>
      <c r="G108" s="124">
        <v>406.28838143061819</v>
      </c>
      <c r="H108" s="124">
        <v>13.776112404579893</v>
      </c>
      <c r="K108" s="124">
        <v>390.4</v>
      </c>
      <c r="L108" s="124">
        <v>365.99315954323868</v>
      </c>
      <c r="M108" s="127">
        <v>595.69386108180026</v>
      </c>
      <c r="O108" s="124">
        <v>100</v>
      </c>
      <c r="P108" s="124">
        <v>109.32635248234477</v>
      </c>
      <c r="Q108" s="124">
        <v>86.980850624938526</v>
      </c>
      <c r="T108" s="124">
        <v>434.25</v>
      </c>
      <c r="U108" s="124">
        <v>448.94641727478023</v>
      </c>
      <c r="V108" s="125">
        <v>215.98468071445879</v>
      </c>
      <c r="X108" s="124">
        <v>419</v>
      </c>
      <c r="Y108" s="124">
        <v>432.62505802671905</v>
      </c>
      <c r="Z108" s="124">
        <v>185.6422062314611</v>
      </c>
      <c r="AD108" s="126">
        <v>643.79999999999995</v>
      </c>
      <c r="AE108" s="126">
        <v>490</v>
      </c>
      <c r="AH108" s="124">
        <v>599.83778489453505</v>
      </c>
      <c r="AI108" s="124">
        <v>549.79828174207501</v>
      </c>
      <c r="AJ108" s="124">
        <f t="shared" si="12"/>
        <v>1932.6763569791667</v>
      </c>
      <c r="AK108" s="124">
        <f t="shared" si="13"/>
        <v>3575.8344993045807</v>
      </c>
      <c r="AM108" s="124">
        <v>642.55803297919635</v>
      </c>
      <c r="AN108" s="124">
        <v>492.29227266804617</v>
      </c>
      <c r="AO108" s="124">
        <f t="shared" si="14"/>
        <v>1.5424820807637687</v>
      </c>
      <c r="AP108" s="124">
        <f t="shared" si="15"/>
        <v>5.2545139846714903</v>
      </c>
      <c r="AR108" s="124">
        <v>678.47149262696837</v>
      </c>
      <c r="AS108" s="124">
        <v>494.21778296765268</v>
      </c>
      <c r="AT108" s="124">
        <f t="shared" si="16"/>
        <v>1202.1124009819252</v>
      </c>
      <c r="AU108" s="124">
        <f t="shared" si="17"/>
        <v>17.789693162221059</v>
      </c>
      <c r="AW108" s="119">
        <f t="shared" si="18"/>
        <v>640.28910350023318</v>
      </c>
      <c r="AX108" s="119">
        <f t="shared" si="19"/>
        <v>512.1027791259246</v>
      </c>
      <c r="AY108" s="124">
        <f t="shared" si="20"/>
        <v>12.326394232074575</v>
      </c>
      <c r="AZ108" s="124">
        <f t="shared" si="21"/>
        <v>488.53284508940817</v>
      </c>
    </row>
    <row r="109" spans="2:52" x14ac:dyDescent="0.25">
      <c r="B109" s="124">
        <v>155.68</v>
      </c>
      <c r="C109" s="124">
        <v>159.09445297985624</v>
      </c>
      <c r="D109" s="124">
        <v>11.65848915164913</v>
      </c>
      <c r="F109" s="124">
        <v>221</v>
      </c>
      <c r="G109" s="124">
        <v>226.04989053189132</v>
      </c>
      <c r="H109" s="124">
        <v>25.501394384085614</v>
      </c>
      <c r="K109" s="124">
        <v>337.2</v>
      </c>
      <c r="L109" s="124">
        <v>193.94711427412514</v>
      </c>
      <c r="M109" s="127">
        <v>20521.389268790557</v>
      </c>
      <c r="O109" s="124">
        <v>132</v>
      </c>
      <c r="P109" s="124">
        <v>131.56792834289854</v>
      </c>
      <c r="Q109" s="124">
        <v>0.18668591687040165</v>
      </c>
      <c r="T109" s="124">
        <v>226.35</v>
      </c>
      <c r="U109" s="124">
        <v>229.9870647437545</v>
      </c>
      <c r="V109" s="125">
        <v>13.22823995026204</v>
      </c>
      <c r="X109" s="124">
        <v>287</v>
      </c>
      <c r="Y109" s="124">
        <v>285.18945913289281</v>
      </c>
      <c r="Z109" s="124">
        <v>3.2780582314652653</v>
      </c>
      <c r="AD109" s="126">
        <v>683.3</v>
      </c>
      <c r="AE109" s="126">
        <v>506</v>
      </c>
      <c r="AH109" s="124">
        <v>600.30028612810327</v>
      </c>
      <c r="AI109" s="124">
        <v>550.99621865906659</v>
      </c>
      <c r="AJ109" s="124">
        <f t="shared" si="12"/>
        <v>6888.9525028167191</v>
      </c>
      <c r="AK109" s="124">
        <f t="shared" si="13"/>
        <v>2024.659693614532</v>
      </c>
      <c r="AM109" s="124">
        <v>654.07346829547964</v>
      </c>
      <c r="AN109" s="124">
        <v>498.85132099199274</v>
      </c>
      <c r="AO109" s="124">
        <f t="shared" si="14"/>
        <v>854.19015547533093</v>
      </c>
      <c r="AP109" s="124">
        <f t="shared" si="15"/>
        <v>51.103611559523713</v>
      </c>
      <c r="AR109" s="124">
        <v>687.00012330376285</v>
      </c>
      <c r="AS109" s="124">
        <v>500.71638286018788</v>
      </c>
      <c r="AT109" s="124">
        <f t="shared" si="16"/>
        <v>13.69091246304923</v>
      </c>
      <c r="AU109" s="124">
        <f t="shared" si="17"/>
        <v>27.916610080116431</v>
      </c>
      <c r="AW109" s="119">
        <f t="shared" si="18"/>
        <v>647.12462590911525</v>
      </c>
      <c r="AX109" s="119">
        <f t="shared" si="19"/>
        <v>516.85464083708246</v>
      </c>
      <c r="AY109" s="124">
        <f t="shared" si="20"/>
        <v>1308.6576906154521</v>
      </c>
      <c r="AZ109" s="124">
        <f t="shared" si="21"/>
        <v>117.82322770205813</v>
      </c>
    </row>
    <row r="110" spans="2:52" x14ac:dyDescent="0.25">
      <c r="B110" s="124">
        <v>11.699999999999998</v>
      </c>
      <c r="C110" s="124">
        <v>12.25713350859138</v>
      </c>
      <c r="D110" s="124">
        <v>0.31039774639534429</v>
      </c>
      <c r="F110" s="124">
        <v>10</v>
      </c>
      <c r="G110" s="124">
        <v>14.053305531073677</v>
      </c>
      <c r="H110" s="124">
        <v>16.429285728232465</v>
      </c>
      <c r="K110" s="124">
        <v>13.7</v>
      </c>
      <c r="L110" s="124">
        <v>14.428678738848937</v>
      </c>
      <c r="M110" s="127">
        <v>0.53097270445047873</v>
      </c>
      <c r="O110" s="124">
        <v>67</v>
      </c>
      <c r="P110" s="124">
        <v>66.401137878069207</v>
      </c>
      <c r="Q110" s="124">
        <v>0.35863584108345203</v>
      </c>
      <c r="T110" s="124">
        <v>332</v>
      </c>
      <c r="U110" s="124">
        <v>404.65526706550673</v>
      </c>
      <c r="V110" s="125">
        <v>5278.7878323601071</v>
      </c>
      <c r="X110" s="124">
        <v>364</v>
      </c>
      <c r="Y110" s="124">
        <v>393.1865379007138</v>
      </c>
      <c r="Z110" s="124">
        <v>851.8539946298032</v>
      </c>
      <c r="AD110" s="126">
        <v>706.4</v>
      </c>
      <c r="AE110" s="126">
        <v>515</v>
      </c>
      <c r="AH110" s="124">
        <v>602.84179697055117</v>
      </c>
      <c r="AI110" s="124">
        <v>552.72270924337192</v>
      </c>
      <c r="AJ110" s="124">
        <f t="shared" si="12"/>
        <v>10724.30141468854</v>
      </c>
      <c r="AK110" s="124">
        <f t="shared" si="13"/>
        <v>1423.0027926599776</v>
      </c>
      <c r="AM110" s="124">
        <v>675.18396759916925</v>
      </c>
      <c r="AN110" s="124">
        <v>509.36175059839184</v>
      </c>
      <c r="AO110" s="124">
        <f t="shared" si="14"/>
        <v>974.44067884971378</v>
      </c>
      <c r="AP110" s="124">
        <f t="shared" si="15"/>
        <v>31.789856314734816</v>
      </c>
      <c r="AR110" s="124">
        <v>710.68632604909453</v>
      </c>
      <c r="AS110" s="124">
        <v>509.79102631574523</v>
      </c>
      <c r="AT110" s="124">
        <f t="shared" si="16"/>
        <v>18.372590999146539</v>
      </c>
      <c r="AU110" s="124">
        <f t="shared" si="17"/>
        <v>27.133406843258737</v>
      </c>
      <c r="AW110" s="119">
        <f t="shared" si="18"/>
        <v>662.90403020627161</v>
      </c>
      <c r="AX110" s="119">
        <f t="shared" si="19"/>
        <v>523.95849538583639</v>
      </c>
      <c r="AY110" s="124">
        <f t="shared" si="20"/>
        <v>1891.8993882969303</v>
      </c>
      <c r="AZ110" s="124">
        <f t="shared" si="21"/>
        <v>80.254639578051822</v>
      </c>
    </row>
    <row r="111" spans="2:52" x14ac:dyDescent="0.25">
      <c r="B111" s="124">
        <v>439</v>
      </c>
      <c r="C111" s="124">
        <v>426.65838633579165</v>
      </c>
      <c r="D111" s="124">
        <v>152.31542783657432</v>
      </c>
      <c r="F111" s="124">
        <v>446</v>
      </c>
      <c r="G111" s="124">
        <v>449.05826981417727</v>
      </c>
      <c r="H111" s="124">
        <v>9.3530142563078442</v>
      </c>
      <c r="K111" s="124">
        <v>20</v>
      </c>
      <c r="L111" s="124">
        <v>18.621566364560337</v>
      </c>
      <c r="M111" s="127">
        <v>1.9000792873114054</v>
      </c>
      <c r="O111" s="124">
        <v>84</v>
      </c>
      <c r="P111" s="124">
        <v>74.734613515721918</v>
      </c>
      <c r="Q111" s="124">
        <v>85.847386703042957</v>
      </c>
      <c r="T111" s="124">
        <v>352</v>
      </c>
      <c r="U111" s="124">
        <v>369.88778391623816</v>
      </c>
      <c r="V111" s="125">
        <v>319.97281343402875</v>
      </c>
      <c r="X111" s="124">
        <v>376</v>
      </c>
      <c r="Y111" s="124">
        <v>378.97252584736106</v>
      </c>
      <c r="Z111" s="124">
        <v>8.8359099132295587</v>
      </c>
      <c r="AD111" s="126">
        <v>712.1</v>
      </c>
      <c r="AE111" s="126">
        <v>518</v>
      </c>
      <c r="AH111" s="124">
        <v>603.85433257660054</v>
      </c>
      <c r="AI111" s="124">
        <v>553.38984860310245</v>
      </c>
      <c r="AJ111" s="124">
        <f t="shared" si="12"/>
        <v>11717.124515937208</v>
      </c>
      <c r="AK111" s="124">
        <f t="shared" si="13"/>
        <v>1252.4413841505125</v>
      </c>
      <c r="AM111" s="124">
        <v>670.12123531821919</v>
      </c>
      <c r="AN111" s="124">
        <v>509.38214095432681</v>
      </c>
      <c r="AO111" s="124">
        <f t="shared" si="14"/>
        <v>1762.2166842083298</v>
      </c>
      <c r="AP111" s="124">
        <f t="shared" si="15"/>
        <v>74.267494531091145</v>
      </c>
      <c r="AR111" s="124">
        <v>716.42478769452327</v>
      </c>
      <c r="AS111" s="124">
        <v>513.05308784604028</v>
      </c>
      <c r="AT111" s="124">
        <f t="shared" si="16"/>
        <v>18.703788602699746</v>
      </c>
      <c r="AU111" s="124">
        <f t="shared" si="17"/>
        <v>24.47193985899435</v>
      </c>
      <c r="AW111" s="119">
        <f t="shared" si="18"/>
        <v>663.46678519644763</v>
      </c>
      <c r="AX111" s="119">
        <f t="shared" si="19"/>
        <v>525.27502580115652</v>
      </c>
      <c r="AY111" s="124">
        <f t="shared" si="20"/>
        <v>2365.1895821284675</v>
      </c>
      <c r="AZ111" s="124">
        <f t="shared" si="21"/>
        <v>52.926000407493014</v>
      </c>
    </row>
    <row r="112" spans="2:52" x14ac:dyDescent="0.25">
      <c r="B112" s="124">
        <v>374.00000000000006</v>
      </c>
      <c r="C112" s="124">
        <v>386.40930137750263</v>
      </c>
      <c r="D112" s="124">
        <v>153.99076067768723</v>
      </c>
      <c r="F112" s="124">
        <v>429</v>
      </c>
      <c r="G112" s="124">
        <v>433.99981324119324</v>
      </c>
      <c r="H112" s="124">
        <v>24.998132446811226</v>
      </c>
      <c r="K112" s="124">
        <v>74.2</v>
      </c>
      <c r="L112" s="124">
        <v>78.179426258946307</v>
      </c>
      <c r="M112" s="127">
        <v>15.835833350391381</v>
      </c>
      <c r="O112" s="124">
        <v>203</v>
      </c>
      <c r="P112" s="124">
        <v>204.45949290600615</v>
      </c>
      <c r="Q112" s="124">
        <v>2.130119542682269</v>
      </c>
      <c r="T112" s="124">
        <v>323</v>
      </c>
      <c r="U112" s="124">
        <v>318.94644634730679</v>
      </c>
      <c r="V112" s="125">
        <v>16.431297215262468</v>
      </c>
      <c r="X112" s="124">
        <v>388</v>
      </c>
      <c r="Y112" s="124">
        <v>385.21029338978173</v>
      </c>
      <c r="Z112" s="124">
        <v>7.7824629710955371</v>
      </c>
      <c r="AD112" s="126">
        <v>693.4</v>
      </c>
      <c r="AE112" s="126">
        <v>509</v>
      </c>
      <c r="AH112" s="124">
        <v>602.51388343425265</v>
      </c>
      <c r="AI112" s="124">
        <v>552.99350306509621</v>
      </c>
      <c r="AJ112" s="124">
        <f>POWER($AD112-AH112,2)</f>
        <v>8260.286184402612</v>
      </c>
      <c r="AK112" s="124">
        <f t="shared" si="13"/>
        <v>1935.4283119386293</v>
      </c>
      <c r="AM112" s="124">
        <v>661.38203385004329</v>
      </c>
      <c r="AN112" s="124">
        <v>507.60565843911064</v>
      </c>
      <c r="AO112" s="124">
        <f t="shared" si="14"/>
        <v>1025.1501563797726</v>
      </c>
      <c r="AP112" s="124">
        <f t="shared" si="15"/>
        <v>1.9441883884233735</v>
      </c>
      <c r="AR112" s="124">
        <v>706.02101441575292</v>
      </c>
      <c r="AS112" s="124">
        <v>511.82260068940707</v>
      </c>
      <c r="AT112" s="124">
        <f t="shared" si="16"/>
        <v>159.2900048826435</v>
      </c>
      <c r="AU112" s="124">
        <f t="shared" si="17"/>
        <v>7.967074651841255</v>
      </c>
      <c r="AW112" s="119">
        <f t="shared" si="18"/>
        <v>656.63897723334969</v>
      </c>
      <c r="AX112" s="119">
        <f t="shared" si="19"/>
        <v>524.1405873978714</v>
      </c>
      <c r="AY112" s="124">
        <f t="shared" si="20"/>
        <v>1351.3727948501805</v>
      </c>
      <c r="AZ112" s="124">
        <f t="shared" si="21"/>
        <v>229.23738675258224</v>
      </c>
    </row>
    <row r="113" spans="2:52" x14ac:dyDescent="0.25">
      <c r="B113" s="124">
        <v>164</v>
      </c>
      <c r="C113" s="124">
        <v>171.06443692231016</v>
      </c>
      <c r="D113" s="124">
        <v>49.906269029299111</v>
      </c>
      <c r="F113" s="124">
        <v>246</v>
      </c>
      <c r="G113" s="124">
        <v>237.89639144951178</v>
      </c>
      <c r="H113" s="124">
        <v>65.668471539545763</v>
      </c>
      <c r="K113" s="124">
        <v>272</v>
      </c>
      <c r="L113" s="124">
        <v>275.33952820441186</v>
      </c>
      <c r="M113" s="127">
        <v>11.152448628062322</v>
      </c>
      <c r="O113" s="124">
        <v>354</v>
      </c>
      <c r="P113" s="124">
        <v>355.65349417318481</v>
      </c>
      <c r="Q113" s="124">
        <v>2.7340429807561208</v>
      </c>
      <c r="T113" s="124">
        <v>54.24</v>
      </c>
      <c r="U113" s="124">
        <v>51.268168548477171</v>
      </c>
      <c r="V113" s="125">
        <v>8.8317821762602993</v>
      </c>
      <c r="X113" s="124">
        <v>185</v>
      </c>
      <c r="Y113" s="124">
        <v>175.95416453832732</v>
      </c>
      <c r="Z113" s="124">
        <v>81.827139199655008</v>
      </c>
      <c r="AD113" s="126">
        <v>675.6</v>
      </c>
      <c r="AE113" s="126">
        <v>502</v>
      </c>
      <c r="AH113" s="124">
        <v>595.3702448915077</v>
      </c>
      <c r="AI113" s="124">
        <v>550.13097517181131</v>
      </c>
      <c r="AJ113" s="124">
        <f t="shared" si="12"/>
        <v>6436.8136047686503</v>
      </c>
      <c r="AK113" s="124">
        <f t="shared" si="13"/>
        <v>2316.5907709895173</v>
      </c>
      <c r="AM113" s="124">
        <v>637.31618876665107</v>
      </c>
      <c r="AN113" s="124">
        <v>490.83482044019962</v>
      </c>
      <c r="AO113" s="124">
        <f t="shared" si="14"/>
        <v>1465.6502025506957</v>
      </c>
      <c r="AP113" s="124">
        <f t="shared" si="15"/>
        <v>124.66123460258417</v>
      </c>
      <c r="AR113" s="124">
        <v>665.09895364677243</v>
      </c>
      <c r="AS113" s="124">
        <v>499.52333980343604</v>
      </c>
      <c r="AT113" s="124">
        <f t="shared" si="16"/>
        <v>110.27197451263454</v>
      </c>
      <c r="AU113" s="124">
        <f t="shared" si="17"/>
        <v>6.133845729244209</v>
      </c>
      <c r="AW113" s="119">
        <f t="shared" si="18"/>
        <v>632.59512910164369</v>
      </c>
      <c r="AX113" s="119">
        <f t="shared" si="19"/>
        <v>513.49637847181566</v>
      </c>
      <c r="AY113" s="124">
        <f t="shared" si="20"/>
        <v>1849.4189209842953</v>
      </c>
      <c r="AZ113" s="124">
        <f t="shared" si="21"/>
        <v>132.16671796722659</v>
      </c>
    </row>
    <row r="114" spans="2:52" x14ac:dyDescent="0.25">
      <c r="B114" s="124">
        <v>107.00000000000001</v>
      </c>
      <c r="C114" s="124">
        <v>107.6996879052862</v>
      </c>
      <c r="D114" s="124">
        <v>0.48956316480376638</v>
      </c>
      <c r="F114" s="124">
        <v>210</v>
      </c>
      <c r="G114" s="124">
        <v>199.11625520053565</v>
      </c>
      <c r="H114" s="124">
        <v>118.45590085986734</v>
      </c>
      <c r="K114" s="124">
        <v>193</v>
      </c>
      <c r="L114" s="124">
        <v>203.89232290086281</v>
      </c>
      <c r="M114" s="127">
        <v>118.64269817666039</v>
      </c>
      <c r="O114" s="124">
        <v>292</v>
      </c>
      <c r="P114" s="124">
        <v>300.94893821249315</v>
      </c>
      <c r="Q114" s="124">
        <v>80.08349513102003</v>
      </c>
      <c r="T114" s="124">
        <v>133.91999999999999</v>
      </c>
      <c r="U114" s="124">
        <v>130.75668374141662</v>
      </c>
      <c r="V114" s="125">
        <v>10.006569751817855</v>
      </c>
      <c r="X114" s="124">
        <v>292</v>
      </c>
      <c r="Y114" s="124">
        <v>284.97480098561476</v>
      </c>
      <c r="Z114" s="124">
        <v>49.353421191719299</v>
      </c>
      <c r="AD114" s="126">
        <v>662.2</v>
      </c>
      <c r="AE114" s="126">
        <v>497</v>
      </c>
      <c r="AH114" s="124">
        <v>589.46407952311984</v>
      </c>
      <c r="AI114" s="124">
        <v>547.58787358318898</v>
      </c>
      <c r="AJ114" s="124">
        <f t="shared" si="12"/>
        <v>5290.5141276190416</v>
      </c>
      <c r="AK114" s="124">
        <f t="shared" si="13"/>
        <v>2559.1329536687094</v>
      </c>
      <c r="AM114" s="124">
        <v>640.30282510664244</v>
      </c>
      <c r="AN114" s="124">
        <v>489.56729307991355</v>
      </c>
      <c r="AO114" s="124">
        <f t="shared" si="14"/>
        <v>479.48626831029048</v>
      </c>
      <c r="AP114" s="124">
        <f t="shared" si="15"/>
        <v>55.24513215990094</v>
      </c>
      <c r="AR114" s="124">
        <v>654.42592830312583</v>
      </c>
      <c r="AS114" s="124">
        <v>494.05452190017007</v>
      </c>
      <c r="AT114" s="124">
        <f t="shared" si="16"/>
        <v>60.43619074814076</v>
      </c>
      <c r="AU114" s="124">
        <f t="shared" si="17"/>
        <v>8.6758412365777176</v>
      </c>
      <c r="AW114" s="119">
        <f t="shared" si="18"/>
        <v>628.06427764429611</v>
      </c>
      <c r="AX114" s="119">
        <f t="shared" si="19"/>
        <v>510.40322952109091</v>
      </c>
      <c r="AY114" s="124">
        <f t="shared" si="20"/>
        <v>1165.2475407457052</v>
      </c>
      <c r="AZ114" s="124">
        <f t="shared" si="21"/>
        <v>179.64656159504278</v>
      </c>
    </row>
    <row r="115" spans="2:52" x14ac:dyDescent="0.25">
      <c r="B115" s="124">
        <v>229.2</v>
      </c>
      <c r="C115" s="124">
        <v>230.93619181773977</v>
      </c>
      <c r="D115" s="124">
        <v>3.0143620279865604</v>
      </c>
      <c r="F115" s="124">
        <v>261</v>
      </c>
      <c r="G115" s="124">
        <v>258.85340351831786</v>
      </c>
      <c r="H115" s="124">
        <v>4.6078764551701346</v>
      </c>
      <c r="K115" s="124">
        <v>108.43925999999999</v>
      </c>
      <c r="L115" s="124">
        <v>107.31868516487503</v>
      </c>
      <c r="M115" s="127">
        <v>1.2556879611153209</v>
      </c>
      <c r="O115" s="124">
        <v>193</v>
      </c>
      <c r="P115" s="124">
        <v>196.54952439851286</v>
      </c>
      <c r="Q115" s="124">
        <v>12.599123455638068</v>
      </c>
      <c r="T115" s="124">
        <v>285.7</v>
      </c>
      <c r="U115" s="124">
        <v>283.3862923045383</v>
      </c>
      <c r="V115" s="125">
        <v>5.3532433000386321</v>
      </c>
      <c r="X115" s="124">
        <v>364</v>
      </c>
      <c r="Y115" s="124">
        <v>359.80492873293093</v>
      </c>
      <c r="Z115" s="124">
        <v>17.598622935788473</v>
      </c>
      <c r="AD115" s="126">
        <v>644</v>
      </c>
      <c r="AE115" s="126">
        <v>489</v>
      </c>
      <c r="AH115" s="124">
        <v>586.85644041126227</v>
      </c>
      <c r="AI115" s="124">
        <v>546.23944246789881</v>
      </c>
      <c r="AJ115" s="124">
        <f t="shared" si="12"/>
        <v>3265.3864024716199</v>
      </c>
      <c r="AK115" s="124">
        <f t="shared" si="13"/>
        <v>3276.3537740358979</v>
      </c>
      <c r="AM115" s="124">
        <v>635.23886673857157</v>
      </c>
      <c r="AN115" s="124">
        <v>486.96714750789323</v>
      </c>
      <c r="AO115" s="124">
        <f t="shared" si="14"/>
        <v>76.757456024507505</v>
      </c>
      <c r="AP115" s="124">
        <f t="shared" si="15"/>
        <v>4.1324892546647041</v>
      </c>
      <c r="AR115" s="124">
        <v>644.26818848288713</v>
      </c>
      <c r="AS115" s="124">
        <v>490.71299965829655</v>
      </c>
      <c r="AT115" s="124">
        <f t="shared" si="16"/>
        <v>7.1925062353298361E-2</v>
      </c>
      <c r="AU115" s="124">
        <f t="shared" si="17"/>
        <v>2.934367829324108</v>
      </c>
      <c r="AW115" s="119">
        <f t="shared" si="18"/>
        <v>622.12116521090695</v>
      </c>
      <c r="AX115" s="119">
        <f t="shared" si="19"/>
        <v>507.97319654469612</v>
      </c>
      <c r="AY115" s="124">
        <f t="shared" si="20"/>
        <v>478.68341172842827</v>
      </c>
      <c r="AZ115" s="124">
        <f t="shared" si="21"/>
        <v>359.98218712366889</v>
      </c>
    </row>
    <row r="116" spans="2:52" x14ac:dyDescent="0.25">
      <c r="B116" s="124">
        <v>177.6</v>
      </c>
      <c r="C116" s="124">
        <v>179.09669144275162</v>
      </c>
      <c r="D116" s="124">
        <v>2.240085274805943</v>
      </c>
      <c r="F116" s="124">
        <v>248</v>
      </c>
      <c r="G116" s="124">
        <v>252.77201677479306</v>
      </c>
      <c r="H116" s="124">
        <v>22.772144098906349</v>
      </c>
      <c r="K116" s="124">
        <v>229.48616000000001</v>
      </c>
      <c r="L116" s="124">
        <v>225.39437707270483</v>
      </c>
      <c r="M116" s="127">
        <v>16.742687524104351</v>
      </c>
      <c r="O116" s="124">
        <v>286</v>
      </c>
      <c r="P116" s="124">
        <v>278.90374302866894</v>
      </c>
      <c r="Q116" s="124">
        <v>50.356863003164648</v>
      </c>
      <c r="T116" s="124">
        <v>237.3</v>
      </c>
      <c r="U116" s="124">
        <v>229.77513184732589</v>
      </c>
      <c r="V116" s="125">
        <v>56.62364071512917</v>
      </c>
      <c r="X116" s="124">
        <v>334</v>
      </c>
      <c r="Y116" s="124">
        <v>326.58840031011903</v>
      </c>
      <c r="Z116" s="124">
        <v>54.931809963043726</v>
      </c>
      <c r="AD116" s="126">
        <v>633.5</v>
      </c>
      <c r="AE116" s="126">
        <v>485</v>
      </c>
      <c r="AH116" s="124">
        <v>579.94777151026176</v>
      </c>
      <c r="AI116" s="124">
        <v>542.87390432194434</v>
      </c>
      <c r="AJ116" s="124">
        <f t="shared" si="12"/>
        <v>2867.8411762171322</v>
      </c>
      <c r="AK116" s="124">
        <f t="shared" si="13"/>
        <v>3349.3888014655677</v>
      </c>
      <c r="AM116" s="124">
        <v>611.89102698417935</v>
      </c>
      <c r="AN116" s="124">
        <v>476.13068019612712</v>
      </c>
      <c r="AO116" s="124">
        <f t="shared" si="14"/>
        <v>466.94771479846509</v>
      </c>
      <c r="AP116" s="124">
        <f t="shared" si="15"/>
        <v>78.664833783371733</v>
      </c>
      <c r="AR116" s="124">
        <v>620.07686906667971</v>
      </c>
      <c r="AS116" s="124">
        <v>482.1582725051266</v>
      </c>
      <c r="AT116" s="124">
        <f t="shared" si="16"/>
        <v>180.18044405306017</v>
      </c>
      <c r="AU116" s="124">
        <f t="shared" si="17"/>
        <v>8.075415155119428</v>
      </c>
      <c r="AW116" s="119">
        <f t="shared" si="18"/>
        <v>603.97188918704023</v>
      </c>
      <c r="AX116" s="119">
        <f t="shared" si="19"/>
        <v>500.38761900773267</v>
      </c>
      <c r="AY116" s="124">
        <f t="shared" si="20"/>
        <v>871.90932818243152</v>
      </c>
      <c r="AZ116" s="124">
        <f t="shared" si="21"/>
        <v>236.77881872713567</v>
      </c>
    </row>
    <row r="117" spans="2:52" x14ac:dyDescent="0.25">
      <c r="B117" s="124">
        <v>135.30000000000001</v>
      </c>
      <c r="C117" s="124">
        <v>146.91079699559191</v>
      </c>
      <c r="D117" s="124">
        <v>134.81060687284582</v>
      </c>
      <c r="F117" s="124">
        <v>192</v>
      </c>
      <c r="G117" s="124">
        <v>210.55950571117668</v>
      </c>
      <c r="H117" s="124">
        <v>344.45525224319994</v>
      </c>
      <c r="K117" s="124">
        <v>335.26900000000001</v>
      </c>
      <c r="L117" s="124">
        <v>336.60379256660076</v>
      </c>
      <c r="M117" s="127">
        <v>1.7816711958526286</v>
      </c>
      <c r="O117" s="124">
        <v>368</v>
      </c>
      <c r="P117" s="124">
        <v>374.09696105611016</v>
      </c>
      <c r="Q117" s="124">
        <v>37.172934119723919</v>
      </c>
      <c r="T117" s="124">
        <v>233</v>
      </c>
      <c r="U117" s="124">
        <v>234.40076245350383</v>
      </c>
      <c r="V117" s="125">
        <v>1.9621354511460705</v>
      </c>
      <c r="X117" s="124">
        <v>331</v>
      </c>
      <c r="Y117" s="124">
        <v>332.54041634420736</v>
      </c>
      <c r="Z117" s="124">
        <v>2.3728825135011622</v>
      </c>
      <c r="AD117" s="126">
        <v>626.5</v>
      </c>
      <c r="AE117" s="126">
        <v>483</v>
      </c>
      <c r="AH117" s="124">
        <v>577.20675893688474</v>
      </c>
      <c r="AI117" s="124">
        <v>541.31485710238758</v>
      </c>
      <c r="AJ117" s="124">
        <f t="shared" si="12"/>
        <v>2429.8236145063925</v>
      </c>
      <c r="AK117" s="124">
        <f t="shared" si="13"/>
        <v>3400.622558871883</v>
      </c>
      <c r="AM117" s="124">
        <v>615.69053237603646</v>
      </c>
      <c r="AN117" s="124">
        <v>477.1538558263461</v>
      </c>
      <c r="AO117" s="124">
        <f t="shared" si="14"/>
        <v>116.84459031351602</v>
      </c>
      <c r="AP117" s="124">
        <f t="shared" si="15"/>
        <v>34.17740169914741</v>
      </c>
      <c r="AR117" s="124">
        <v>619.13694048405341</v>
      </c>
      <c r="AS117" s="124">
        <v>480.78471529932995</v>
      </c>
      <c r="AT117" s="124">
        <f t="shared" si="16"/>
        <v>54.214645435371608</v>
      </c>
      <c r="AU117" s="124">
        <f t="shared" si="17"/>
        <v>4.907486305022811</v>
      </c>
      <c r="AW117" s="119">
        <f t="shared" si="18"/>
        <v>604.01141059899157</v>
      </c>
      <c r="AX117" s="119">
        <f t="shared" si="19"/>
        <v>499.75114274268782</v>
      </c>
      <c r="AY117" s="124">
        <f t="shared" si="20"/>
        <v>505.73665324714852</v>
      </c>
      <c r="AZ117" s="124">
        <f t="shared" si="21"/>
        <v>280.6007831859028</v>
      </c>
    </row>
    <row r="118" spans="2:52" x14ac:dyDescent="0.25">
      <c r="D118" s="97">
        <f>SQRT(AVERAGE(D93:D117))</f>
        <v>7.6534381210618161</v>
      </c>
      <c r="E118" s="97"/>
      <c r="F118" s="97"/>
      <c r="G118" s="97"/>
      <c r="H118" s="97">
        <f>SQRT(AVERAGE(H93:H117))</f>
        <v>6.7049452438588446</v>
      </c>
      <c r="K118" s="124">
        <v>279.9051</v>
      </c>
      <c r="L118" s="124">
        <v>279.51620013433978</v>
      </c>
      <c r="M118" s="127">
        <v>0.15124310551053807</v>
      </c>
      <c r="O118" s="124">
        <v>328</v>
      </c>
      <c r="P118" s="124">
        <v>329.09622157468692</v>
      </c>
      <c r="Q118" s="124">
        <v>1.2017017408090749</v>
      </c>
      <c r="T118" s="124">
        <v>336.4</v>
      </c>
      <c r="U118" s="124">
        <v>332.09736915575002</v>
      </c>
      <c r="V118" s="125">
        <v>18.512632181891135</v>
      </c>
      <c r="X118" s="124">
        <v>346</v>
      </c>
      <c r="Y118" s="124">
        <v>344.20684693976943</v>
      </c>
      <c r="Z118" s="124">
        <v>3.2153978974142428</v>
      </c>
      <c r="AD118" s="126">
        <v>608.20000000000005</v>
      </c>
      <c r="AE118" s="126">
        <v>475</v>
      </c>
      <c r="AH118" s="124">
        <v>576.36415343261228</v>
      </c>
      <c r="AI118" s="124">
        <v>540.68675138492404</v>
      </c>
      <c r="AJ118" s="124">
        <f t="shared" si="12"/>
        <v>1013.5211266622551</v>
      </c>
      <c r="AK118" s="124">
        <f t="shared" si="13"/>
        <v>4314.7493075048196</v>
      </c>
      <c r="AM118" s="124">
        <v>610.72683695804585</v>
      </c>
      <c r="AN118" s="124">
        <v>476.79412650570833</v>
      </c>
      <c r="AO118" s="124">
        <f t="shared" si="14"/>
        <v>6.3849050125461808</v>
      </c>
      <c r="AP118" s="124">
        <f t="shared" si="15"/>
        <v>3.2188899184851976</v>
      </c>
      <c r="AR118" s="124">
        <v>613.45417096983283</v>
      </c>
      <c r="AS118" s="124">
        <v>479.76198728189388</v>
      </c>
      <c r="AT118" s="124">
        <f t="shared" si="16"/>
        <v>27.606312580233588</v>
      </c>
      <c r="AU118" s="124">
        <f t="shared" si="17"/>
        <v>22.676522872919065</v>
      </c>
      <c r="AW118" s="119">
        <f t="shared" si="18"/>
        <v>600.18172045349695</v>
      </c>
      <c r="AX118" s="119">
        <f t="shared" si="19"/>
        <v>499.08095505750879</v>
      </c>
      <c r="AY118" s="124">
        <f t="shared" si="20"/>
        <v>64.292806885869879</v>
      </c>
      <c r="AZ118" s="124">
        <f t="shared" si="21"/>
        <v>579.89239648175806</v>
      </c>
    </row>
    <row r="119" spans="2:52" x14ac:dyDescent="0.25">
      <c r="D119" s="97">
        <f>D118/AVERAGE(B93:B117)</f>
        <v>3.1428174659614595E-2</v>
      </c>
      <c r="E119" s="97"/>
      <c r="F119" s="97"/>
      <c r="G119" s="97"/>
      <c r="H119" s="97">
        <f>H118/AVERAGE(F93:F117)</f>
        <v>2.3368692471277167E-2</v>
      </c>
      <c r="K119" s="124">
        <v>210</v>
      </c>
      <c r="L119" s="124">
        <v>209.55327938656293</v>
      </c>
      <c r="M119" s="127">
        <v>0.19955930646958819</v>
      </c>
      <c r="O119" s="124">
        <v>276</v>
      </c>
      <c r="P119" s="124">
        <v>273.17096416095444</v>
      </c>
      <c r="Q119" s="124">
        <v>8.003443778604213</v>
      </c>
      <c r="T119" s="124">
        <v>274.89999999999998</v>
      </c>
      <c r="U119" s="124">
        <v>281.21633588434418</v>
      </c>
      <c r="V119" s="125">
        <v>39.896099003854204</v>
      </c>
      <c r="X119" s="124">
        <v>310</v>
      </c>
      <c r="Y119" s="124">
        <v>311.69398246693754</v>
      </c>
      <c r="Z119" s="124">
        <v>2.8695765982917978</v>
      </c>
      <c r="AD119" s="126">
        <v>586.1</v>
      </c>
      <c r="AE119" s="126">
        <v>468</v>
      </c>
      <c r="AH119" s="124">
        <v>565.03223331386039</v>
      </c>
      <c r="AI119" s="124">
        <v>534.94617085979041</v>
      </c>
      <c r="AJ119" s="124">
        <f t="shared" si="12"/>
        <v>443.85079314161499</v>
      </c>
      <c r="AK119" s="124">
        <f t="shared" si="13"/>
        <v>4481.7897927882514</v>
      </c>
      <c r="AM119" s="124">
        <v>576.95997971014151</v>
      </c>
      <c r="AN119" s="124">
        <v>462.43547037148352</v>
      </c>
      <c r="AO119" s="124">
        <f t="shared" si="14"/>
        <v>83.539970899025278</v>
      </c>
      <c r="AP119" s="124">
        <f t="shared" si="15"/>
        <v>30.963989986637774</v>
      </c>
      <c r="AR119" s="124">
        <v>581.8920778183749</v>
      </c>
      <c r="AS119" s="124">
        <v>468.57726735625556</v>
      </c>
      <c r="AT119" s="124">
        <f t="shared" si="16"/>
        <v>17.706609086612726</v>
      </c>
      <c r="AU119" s="124">
        <f t="shared" si="17"/>
        <v>0.33323760059828483</v>
      </c>
      <c r="AW119" s="119">
        <f t="shared" si="18"/>
        <v>574.62809694745897</v>
      </c>
      <c r="AX119" s="119">
        <f t="shared" si="19"/>
        <v>488.65296952917652</v>
      </c>
      <c r="AY119" s="124">
        <f t="shared" si="20"/>
        <v>131.6045596469007</v>
      </c>
      <c r="AZ119" s="124">
        <f t="shared" si="21"/>
        <v>426.54515037309369</v>
      </c>
    </row>
    <row r="120" spans="2:52" x14ac:dyDescent="0.25">
      <c r="K120" s="124">
        <v>349.51</v>
      </c>
      <c r="L120" s="124">
        <v>325.0876461519872</v>
      </c>
      <c r="M120" s="127">
        <v>596.45136747754509</v>
      </c>
      <c r="O120" s="124">
        <v>386</v>
      </c>
      <c r="P120" s="124">
        <v>397.38666827183238</v>
      </c>
      <c r="Q120" s="124">
        <v>129.65621433275413</v>
      </c>
      <c r="T120" s="124">
        <v>36.518000000000001</v>
      </c>
      <c r="U120" s="124">
        <v>41.322397517853339</v>
      </c>
      <c r="V120" s="125">
        <v>23.082235509555321</v>
      </c>
      <c r="X120" s="124">
        <v>138</v>
      </c>
      <c r="Y120" s="124">
        <v>144.64718042812217</v>
      </c>
      <c r="Z120" s="124">
        <v>44.185007644010426</v>
      </c>
      <c r="AD120" s="126">
        <v>530.70000000000005</v>
      </c>
      <c r="AE120" s="126">
        <v>445</v>
      </c>
      <c r="AH120" s="124">
        <v>551.98493747851205</v>
      </c>
      <c r="AI120" s="124">
        <v>528.19680833442271</v>
      </c>
      <c r="AJ120" s="124">
        <f t="shared" si="12"/>
        <v>453.04856346416506</v>
      </c>
      <c r="AK120" s="124">
        <f t="shared" si="13"/>
        <v>6921.708917034669</v>
      </c>
      <c r="AM120" s="124">
        <v>555.22931905093014</v>
      </c>
      <c r="AN120" s="124">
        <v>457.57139258185111</v>
      </c>
      <c r="AO120" s="124">
        <f t="shared" si="14"/>
        <v>601.68749310232226</v>
      </c>
      <c r="AP120" s="124">
        <f t="shared" si="15"/>
        <v>158.03991144702124</v>
      </c>
      <c r="AR120" s="124">
        <v>558.26384343318102</v>
      </c>
      <c r="AS120" s="124">
        <v>461.06905530344756</v>
      </c>
      <c r="AT120" s="124">
        <f t="shared" si="16"/>
        <v>759.76546480891409</v>
      </c>
      <c r="AU120" s="124">
        <f t="shared" si="17"/>
        <v>258.21453834525602</v>
      </c>
      <c r="AW120" s="119">
        <f t="shared" si="18"/>
        <v>555.1593666542077</v>
      </c>
      <c r="AX120" s="119">
        <f t="shared" si="19"/>
        <v>482.27908540657381</v>
      </c>
      <c r="AY120" s="124">
        <f t="shared" si="20"/>
        <v>598.26061712496539</v>
      </c>
      <c r="AZ120" s="124">
        <f t="shared" si="21"/>
        <v>1389.7302087506246</v>
      </c>
    </row>
    <row r="121" spans="2:52" x14ac:dyDescent="0.25">
      <c r="K121" s="124">
        <v>410.60999999999996</v>
      </c>
      <c r="L121" s="124">
        <v>481.19507034169283</v>
      </c>
      <c r="M121" s="127">
        <v>4982.2521551417303</v>
      </c>
      <c r="O121" s="124">
        <v>408</v>
      </c>
      <c r="P121" s="124">
        <v>412.29516653343455</v>
      </c>
      <c r="Q121" s="124">
        <v>18.448455549936199</v>
      </c>
      <c r="T121" s="124">
        <v>37.522999999999996</v>
      </c>
      <c r="U121" s="124">
        <v>41.057845480445657</v>
      </c>
      <c r="V121" s="125">
        <v>12.495132570627115</v>
      </c>
      <c r="X121" s="124">
        <v>138</v>
      </c>
      <c r="Y121" s="124">
        <v>142.81822352314859</v>
      </c>
      <c r="Z121" s="124">
        <v>23.215277919022402</v>
      </c>
      <c r="AD121" s="126">
        <v>454.3</v>
      </c>
      <c r="AE121" s="126">
        <v>409</v>
      </c>
      <c r="AH121" s="124">
        <v>498.28972249073547</v>
      </c>
      <c r="AI121" s="124">
        <v>498.40872059139673</v>
      </c>
      <c r="AJ121" s="124">
        <f t="shared" si="12"/>
        <v>1935.0956848119172</v>
      </c>
      <c r="AK121" s="124">
        <f t="shared" si="13"/>
        <v>7993.9193177904499</v>
      </c>
      <c r="AM121" s="124">
        <v>456.24543437863457</v>
      </c>
      <c r="AN121" s="124">
        <v>417.59227040544772</v>
      </c>
      <c r="AO121" s="124">
        <f t="shared" si="14"/>
        <v>3.7847149215732325</v>
      </c>
      <c r="AP121" s="124">
        <f t="shared" si="15"/>
        <v>73.82711072033274</v>
      </c>
      <c r="AR121" s="124">
        <v>467.01069684683318</v>
      </c>
      <c r="AS121" s="124">
        <v>424.30828549374837</v>
      </c>
      <c r="AT121" s="124">
        <f t="shared" si="16"/>
        <v>161.56181433209477</v>
      </c>
      <c r="AU121" s="124">
        <f t="shared" si="17"/>
        <v>234.34360475810684</v>
      </c>
      <c r="AW121" s="119">
        <f t="shared" si="18"/>
        <v>473.848617905401</v>
      </c>
      <c r="AX121" s="119">
        <f t="shared" si="19"/>
        <v>446.76975883019759</v>
      </c>
      <c r="AY121" s="124">
        <f t="shared" si="20"/>
        <v>382.14846201136413</v>
      </c>
      <c r="AZ121" s="124">
        <f t="shared" si="21"/>
        <v>1426.5546820912887</v>
      </c>
    </row>
    <row r="122" spans="2:52" x14ac:dyDescent="0.25">
      <c r="K122" s="124">
        <v>625.03</v>
      </c>
      <c r="L122" s="124">
        <v>634.31141871113073</v>
      </c>
      <c r="M122" s="127">
        <v>86.14473329132808</v>
      </c>
      <c r="O122" s="124">
        <v>485</v>
      </c>
      <c r="P122" s="124">
        <v>483.05472444217503</v>
      </c>
      <c r="Q122" s="124">
        <v>3.7840969958712511</v>
      </c>
      <c r="T122" s="124">
        <v>43.417000000000002</v>
      </c>
      <c r="U122" s="124">
        <v>44.017219470150266</v>
      </c>
      <c r="V122" s="125">
        <v>0.36026341234746434</v>
      </c>
      <c r="X122" s="124">
        <v>142</v>
      </c>
      <c r="Y122" s="124">
        <v>144.75664848649697</v>
      </c>
      <c r="Z122" s="124">
        <v>7.5991108781060408</v>
      </c>
      <c r="AD122" s="126">
        <v>387.7</v>
      </c>
      <c r="AE122" s="126">
        <v>377</v>
      </c>
      <c r="AH122" s="124">
        <v>410.95875490011667</v>
      </c>
      <c r="AI122" s="124">
        <v>439.09942190189622</v>
      </c>
      <c r="AJ122" s="124">
        <f t="shared" si="12"/>
        <v>540.96967950370185</v>
      </c>
      <c r="AK122" s="124">
        <f t="shared" si="13"/>
        <v>3856.3382005497083</v>
      </c>
      <c r="AM122" s="124">
        <v>364.63527356216827</v>
      </c>
      <c r="AN122" s="124">
        <v>370.24751758177104</v>
      </c>
      <c r="AO122" s="124">
        <f t="shared" si="14"/>
        <v>531.98160565201363</v>
      </c>
      <c r="AP122" s="124">
        <f t="shared" si="15"/>
        <v>45.596018808491287</v>
      </c>
      <c r="AR122" s="124">
        <v>386.01636931181247</v>
      </c>
      <c r="AS122" s="124">
        <v>375.67905075104983</v>
      </c>
      <c r="AT122" s="124">
        <f t="shared" si="16"/>
        <v>2.8346122942067833</v>
      </c>
      <c r="AU122" s="124">
        <f t="shared" si="17"/>
        <v>1.7449069183020216</v>
      </c>
      <c r="AW122" s="119">
        <f t="shared" si="18"/>
        <v>387.20346592469917</v>
      </c>
      <c r="AX122" s="119">
        <f t="shared" si="19"/>
        <v>395.00866341157234</v>
      </c>
      <c r="AY122" s="124">
        <f t="shared" si="20"/>
        <v>0.24654608793483537</v>
      </c>
      <c r="AZ122" s="124">
        <f t="shared" si="21"/>
        <v>324.3119578713044</v>
      </c>
    </row>
    <row r="123" spans="2:52" x14ac:dyDescent="0.25">
      <c r="K123" s="124">
        <v>526.16000000000008</v>
      </c>
      <c r="L123" s="124">
        <v>461.70953421086585</v>
      </c>
      <c r="M123" s="127">
        <v>4153.8625404363611</v>
      </c>
      <c r="O123" s="124">
        <v>481.99999999999994</v>
      </c>
      <c r="P123" s="124">
        <v>481.07357680503776</v>
      </c>
      <c r="Q123" s="124">
        <v>0.85825993616393903</v>
      </c>
      <c r="T123" s="124">
        <v>125.55299999999998</v>
      </c>
      <c r="U123" s="124">
        <v>126.96246993329439</v>
      </c>
      <c r="V123" s="125">
        <v>1.9866054928609294</v>
      </c>
      <c r="X123" s="124">
        <v>262</v>
      </c>
      <c r="Y123" s="124">
        <v>257.82428835966175</v>
      </c>
      <c r="Z123" s="124">
        <v>17.436567703256355</v>
      </c>
      <c r="AD123" s="126">
        <v>336.6</v>
      </c>
      <c r="AE123" s="126">
        <v>352</v>
      </c>
      <c r="AH123" s="124">
        <v>340.55773671738598</v>
      </c>
      <c r="AI123" s="124">
        <v>380.46550503327614</v>
      </c>
      <c r="AJ123" s="124">
        <f t="shared" si="12"/>
        <v>15.66367992414496</v>
      </c>
      <c r="AK123" s="124">
        <f t="shared" si="13"/>
        <v>810.28497679946952</v>
      </c>
      <c r="AM123" s="124">
        <v>320.49739848488355</v>
      </c>
      <c r="AN123" s="124">
        <v>344.65726439339699</v>
      </c>
      <c r="AO123" s="124">
        <f t="shared" si="14"/>
        <v>259.2937755546314</v>
      </c>
      <c r="AP123" s="124">
        <f t="shared" si="15"/>
        <v>53.915766188475736</v>
      </c>
      <c r="AR123" s="124">
        <v>338.39707253593542</v>
      </c>
      <c r="AS123" s="124">
        <v>347.29136474872564</v>
      </c>
      <c r="AT123" s="124">
        <f t="shared" si="16"/>
        <v>3.2294696994132868</v>
      </c>
      <c r="AU123" s="124">
        <f t="shared" si="17"/>
        <v>22.171245929543545</v>
      </c>
      <c r="AW123" s="119">
        <f t="shared" si="18"/>
        <v>333.150735912735</v>
      </c>
      <c r="AX123" s="119">
        <f t="shared" si="19"/>
        <v>357.47137805846631</v>
      </c>
      <c r="AY123" s="124">
        <f t="shared" si="20"/>
        <v>11.8974227436962</v>
      </c>
      <c r="AZ123" s="124">
        <f t="shared" si="21"/>
        <v>29.935977858666611</v>
      </c>
    </row>
    <row r="124" spans="2:52" x14ac:dyDescent="0.25">
      <c r="K124" s="124">
        <v>266.03999999999996</v>
      </c>
      <c r="L124" s="124">
        <v>271.23291232972878</v>
      </c>
      <c r="M124" s="127">
        <v>26.966338464249528</v>
      </c>
      <c r="O124" s="124">
        <v>356</v>
      </c>
      <c r="P124" s="124">
        <v>359.04061075358874</v>
      </c>
      <c r="Q124" s="124">
        <v>9.2453137548394686</v>
      </c>
      <c r="T124" s="124">
        <v>355.82</v>
      </c>
      <c r="U124" s="124">
        <v>330.34669194465005</v>
      </c>
      <c r="V124" s="125">
        <v>648.88942328275641</v>
      </c>
      <c r="X124" s="124">
        <v>367</v>
      </c>
      <c r="Y124" s="124">
        <v>344.53727275187822</v>
      </c>
      <c r="Z124" s="124">
        <v>504.57411542351269</v>
      </c>
      <c r="AD124" s="126">
        <v>292.2</v>
      </c>
      <c r="AE124" s="126">
        <v>325</v>
      </c>
      <c r="AH124" s="124">
        <v>293.19642175914106</v>
      </c>
      <c r="AI124" s="124">
        <v>340.21995560347506</v>
      </c>
      <c r="AJ124" s="124">
        <f t="shared" si="12"/>
        <v>0.99285632208978758</v>
      </c>
      <c r="AK124" s="124">
        <f t="shared" si="13"/>
        <v>231.64704857175178</v>
      </c>
      <c r="AM124" s="124">
        <v>288.32154567634433</v>
      </c>
      <c r="AN124" s="124">
        <v>327.04566269872669</v>
      </c>
      <c r="AO124" s="124">
        <f t="shared" si="14"/>
        <v>15.042407940683283</v>
      </c>
      <c r="AP124" s="124">
        <f t="shared" si="15"/>
        <v>4.1847358769617529</v>
      </c>
      <c r="AR124" s="124">
        <v>297.37338133020813</v>
      </c>
      <c r="AS124" s="124">
        <v>327.88232486576322</v>
      </c>
      <c r="AT124" s="124">
        <f t="shared" si="16"/>
        <v>26.763874387746188</v>
      </c>
      <c r="AU124" s="124">
        <f t="shared" si="17"/>
        <v>8.3077966317969842</v>
      </c>
      <c r="AW124" s="119">
        <f t="shared" si="18"/>
        <v>292.9637829218978</v>
      </c>
      <c r="AX124" s="119">
        <f t="shared" si="19"/>
        <v>331.71598105598832</v>
      </c>
      <c r="AY124" s="124">
        <f t="shared" si="20"/>
        <v>0.58336435178276236</v>
      </c>
      <c r="AZ124" s="124">
        <f t="shared" si="21"/>
        <v>45.104401544394022</v>
      </c>
    </row>
    <row r="125" spans="2:52" x14ac:dyDescent="0.25">
      <c r="K125" s="124">
        <v>235.09000000000003</v>
      </c>
      <c r="L125" s="124">
        <v>237.0242439016946</v>
      </c>
      <c r="M125" s="127">
        <v>3.7412994712426406</v>
      </c>
      <c r="O125" s="124">
        <v>338</v>
      </c>
      <c r="P125" s="124">
        <v>333.38737234375213</v>
      </c>
      <c r="Q125" s="124">
        <v>21.276333895182685</v>
      </c>
      <c r="T125" s="124">
        <v>408.25</v>
      </c>
      <c r="U125" s="124">
        <v>379.49839269580644</v>
      </c>
      <c r="V125" s="125">
        <v>826.65492257455617</v>
      </c>
      <c r="X125" s="124">
        <v>394</v>
      </c>
      <c r="Y125" s="124">
        <v>380.6762643015382</v>
      </c>
      <c r="Z125" s="124">
        <v>177.52193296246543</v>
      </c>
      <c r="AD125" s="126">
        <v>250.5</v>
      </c>
      <c r="AE125" s="126">
        <v>297</v>
      </c>
      <c r="AH125" s="124">
        <v>247.74186772408189</v>
      </c>
      <c r="AI125" s="124">
        <v>300.74076651263937</v>
      </c>
      <c r="AJ125" s="124">
        <f t="shared" si="12"/>
        <v>7.6072936514612399</v>
      </c>
      <c r="AK125" s="124">
        <f t="shared" si="13"/>
        <v>13.9933341020841</v>
      </c>
      <c r="AM125" s="124">
        <v>249.01191550449471</v>
      </c>
      <c r="AN125" s="124">
        <v>297.8241038606763</v>
      </c>
      <c r="AO125" s="124">
        <f t="shared" si="14"/>
        <v>2.2143954657632356</v>
      </c>
      <c r="AP125" s="124">
        <f t="shared" si="15"/>
        <v>0.67914717318158691</v>
      </c>
      <c r="AR125" s="124">
        <v>256.18242035332258</v>
      </c>
      <c r="AS125" s="124">
        <v>298.2040080454305</v>
      </c>
      <c r="AT125" s="124">
        <f t="shared" si="16"/>
        <v>32.289901071854764</v>
      </c>
      <c r="AU125" s="124">
        <f t="shared" si="17"/>
        <v>1.4496353734613692</v>
      </c>
      <c r="AW125" s="119">
        <f t="shared" si="18"/>
        <v>250.97873452729974</v>
      </c>
      <c r="AX125" s="119">
        <f t="shared" si="19"/>
        <v>298.92295947291541</v>
      </c>
      <c r="AY125" s="124">
        <f t="shared" si="20"/>
        <v>0.22918674762890134</v>
      </c>
      <c r="AZ125" s="124">
        <f t="shared" si="21"/>
        <v>3.6977731344751064</v>
      </c>
    </row>
    <row r="126" spans="2:52" x14ac:dyDescent="0.25">
      <c r="K126" s="124">
        <v>102.6</v>
      </c>
      <c r="L126" s="124">
        <v>104.77067793528883</v>
      </c>
      <c r="M126" s="127">
        <v>4.7118426987498045</v>
      </c>
      <c r="O126" s="124">
        <v>227</v>
      </c>
      <c r="P126" s="124">
        <v>227.84055871720543</v>
      </c>
      <c r="Q126" s="124">
        <v>0.70653895707003034</v>
      </c>
      <c r="T126" s="124">
        <v>185.79000000000002</v>
      </c>
      <c r="U126" s="124">
        <v>201.28373684860861</v>
      </c>
      <c r="V126" s="125">
        <v>240.05588153393168</v>
      </c>
      <c r="X126" s="124">
        <v>251</v>
      </c>
      <c r="Y126" s="124">
        <v>254.83188861162219</v>
      </c>
      <c r="Z126" s="124">
        <v>14.683370331879837</v>
      </c>
      <c r="AD126" s="126">
        <v>213.4</v>
      </c>
      <c r="AE126" s="126">
        <v>269</v>
      </c>
      <c r="AH126" s="124">
        <v>207.04947892439452</v>
      </c>
      <c r="AI126" s="124">
        <v>264.55718483255981</v>
      </c>
      <c r="AJ126" s="124">
        <f t="shared" si="12"/>
        <v>40.329117931709447</v>
      </c>
      <c r="AK126" s="124">
        <f t="shared" si="13"/>
        <v>19.73860661203658</v>
      </c>
      <c r="AM126" s="124">
        <v>210.1492654508948</v>
      </c>
      <c r="AN126" s="124">
        <v>269.90611021410183</v>
      </c>
      <c r="AO126" s="124">
        <f t="shared" si="14"/>
        <v>10.567275108746211</v>
      </c>
      <c r="AP126" s="124">
        <f t="shared" si="15"/>
        <v>0.82103572009966341</v>
      </c>
      <c r="AR126" s="124">
        <v>216.96905143841636</v>
      </c>
      <c r="AS126" s="124">
        <v>268.88746938422253</v>
      </c>
      <c r="AT126" s="124">
        <f t="shared" si="16"/>
        <v>12.738128170061833</v>
      </c>
      <c r="AU126" s="124">
        <f t="shared" si="17"/>
        <v>1.2663139487257263E-2</v>
      </c>
      <c r="AW126" s="119">
        <f t="shared" si="18"/>
        <v>211.38926527123522</v>
      </c>
      <c r="AX126" s="119">
        <f t="shared" si="19"/>
        <v>267.78358814362804</v>
      </c>
      <c r="AY126" s="124">
        <f t="shared" si="20"/>
        <v>4.043054149460807</v>
      </c>
      <c r="AZ126" s="124">
        <f t="shared" si="21"/>
        <v>1.4796578043222841</v>
      </c>
    </row>
    <row r="127" spans="2:52" x14ac:dyDescent="0.25">
      <c r="K127" s="124">
        <v>304.2</v>
      </c>
      <c r="L127" s="124">
        <v>301.70809628305915</v>
      </c>
      <c r="M127" s="127">
        <v>6.2095841345035732</v>
      </c>
      <c r="O127" s="124">
        <v>340</v>
      </c>
      <c r="P127" s="124">
        <v>338.34242131728791</v>
      </c>
      <c r="Q127" s="124">
        <v>2.7475670893815312</v>
      </c>
      <c r="T127" s="124">
        <v>59.568999999999996</v>
      </c>
      <c r="U127" s="124">
        <v>63.322860655800461</v>
      </c>
      <c r="V127" s="125">
        <v>14.091469823166705</v>
      </c>
      <c r="X127" s="124">
        <v>163</v>
      </c>
      <c r="Y127" s="124">
        <v>167.88556251246928</v>
      </c>
      <c r="Z127" s="124">
        <v>23.868721063245122</v>
      </c>
      <c r="AD127" s="126">
        <v>180.8</v>
      </c>
      <c r="AE127" s="126">
        <v>242</v>
      </c>
      <c r="AH127" s="124">
        <v>173.82909117518227</v>
      </c>
      <c r="AI127" s="124">
        <v>233.06512441326498</v>
      </c>
      <c r="AJ127" s="124">
        <f t="shared" si="12"/>
        <v>48.593569843921856</v>
      </c>
      <c r="AK127" s="124">
        <f t="shared" si="13"/>
        <v>79.832001750433434</v>
      </c>
      <c r="AM127" s="124">
        <v>179.61929468334179</v>
      </c>
      <c r="AN127" s="124">
        <v>243.06007149689771</v>
      </c>
      <c r="AO127" s="124">
        <f t="shared" si="14"/>
        <v>1.3940650447849861</v>
      </c>
      <c r="AP127" s="124">
        <f t="shared" si="15"/>
        <v>1.1237515785349428</v>
      </c>
      <c r="AR127" s="124">
        <v>183.15016269578183</v>
      </c>
      <c r="AS127" s="124">
        <v>241.7176312058526</v>
      </c>
      <c r="AT127" s="124">
        <f t="shared" si="16"/>
        <v>5.5232646966444667</v>
      </c>
      <c r="AU127" s="124">
        <f t="shared" si="17"/>
        <v>7.9732135908257895E-2</v>
      </c>
      <c r="AW127" s="119">
        <f t="shared" si="18"/>
        <v>178.86618285143527</v>
      </c>
      <c r="AX127" s="119">
        <f t="shared" si="19"/>
        <v>239.28094237200511</v>
      </c>
      <c r="AY127" s="124">
        <f t="shared" si="20"/>
        <v>3.73964876408307</v>
      </c>
      <c r="AZ127" s="124">
        <f t="shared" si="21"/>
        <v>7.3932743843571744</v>
      </c>
    </row>
    <row r="128" spans="2:52" x14ac:dyDescent="0.25">
      <c r="K128" s="124">
        <v>234.6</v>
      </c>
      <c r="L128" s="124">
        <v>240.547728011998</v>
      </c>
      <c r="M128" s="127">
        <v>35.375468504705793</v>
      </c>
      <c r="O128" s="124">
        <v>289</v>
      </c>
      <c r="P128" s="124">
        <v>298.84257445848368</v>
      </c>
      <c r="Q128" s="124">
        <v>96.876271970795344</v>
      </c>
      <c r="T128" s="124">
        <v>466.44</v>
      </c>
      <c r="U128" s="124">
        <v>478.85346770208207</v>
      </c>
      <c r="V128" s="125">
        <v>154.09418039063479</v>
      </c>
      <c r="X128" s="124">
        <v>424</v>
      </c>
      <c r="Y128" s="124">
        <v>430.77634384669352</v>
      </c>
      <c r="Z128" s="124">
        <v>45.918835928621149</v>
      </c>
      <c r="AD128" s="126">
        <v>155.6</v>
      </c>
      <c r="AE128" s="126">
        <v>219</v>
      </c>
      <c r="AH128" s="124">
        <v>147.26307211584557</v>
      </c>
      <c r="AI128" s="124">
        <v>207.36089769962373</v>
      </c>
      <c r="AJ128" s="124">
        <f t="shared" si="12"/>
        <v>69.504366545591495</v>
      </c>
      <c r="AK128" s="124">
        <f t="shared" si="13"/>
        <v>135.46870235862409</v>
      </c>
      <c r="AM128" s="124">
        <v>152.57406402119813</v>
      </c>
      <c r="AN128" s="124">
        <v>218.17571644036309</v>
      </c>
      <c r="AO128" s="124">
        <f t="shared" si="14"/>
        <v>9.1562885478076215</v>
      </c>
      <c r="AP128" s="124">
        <f t="shared" si="15"/>
        <v>0.6794433866876961</v>
      </c>
      <c r="AR128" s="124">
        <v>152.82740078636351</v>
      </c>
      <c r="AS128" s="124">
        <v>216.20892916350036</v>
      </c>
      <c r="AT128" s="124">
        <f t="shared" si="16"/>
        <v>7.6873063994576398</v>
      </c>
      <c r="AU128" s="124">
        <f t="shared" si="17"/>
        <v>7.790076414358813</v>
      </c>
      <c r="AW128" s="119">
        <f t="shared" si="18"/>
        <v>150.88817897446907</v>
      </c>
      <c r="AX128" s="119">
        <f t="shared" si="19"/>
        <v>213.91518110116237</v>
      </c>
      <c r="AY128" s="124">
        <f t="shared" si="20"/>
        <v>22.201257376635287</v>
      </c>
      <c r="AZ128" s="124">
        <f t="shared" si="21"/>
        <v>25.855383233976276</v>
      </c>
    </row>
    <row r="129" spans="11:52" x14ac:dyDescent="0.25">
      <c r="K129" s="124">
        <v>43.5</v>
      </c>
      <c r="L129" s="124">
        <v>44.613059981049375</v>
      </c>
      <c r="M129" s="127">
        <v>1.2389025214136347</v>
      </c>
      <c r="O129" s="124">
        <v>89</v>
      </c>
      <c r="P129" s="124">
        <v>90.241619407112651</v>
      </c>
      <c r="Q129" s="124">
        <v>1.5416187521187714</v>
      </c>
      <c r="T129" s="124">
        <v>323.7</v>
      </c>
      <c r="U129" s="124">
        <v>329.68976249862175</v>
      </c>
      <c r="V129" s="125">
        <v>35.877254789895566</v>
      </c>
      <c r="X129" s="124">
        <v>353</v>
      </c>
      <c r="Y129" s="124">
        <v>355.46349173130301</v>
      </c>
      <c r="Z129" s="124">
        <v>6.0687915101982952</v>
      </c>
      <c r="AD129" s="126">
        <v>136.69999999999999</v>
      </c>
      <c r="AE129" s="126">
        <v>200</v>
      </c>
      <c r="AH129" s="124">
        <v>131.5569126513096</v>
      </c>
      <c r="AI129" s="124">
        <v>190.75589166011267</v>
      </c>
      <c r="AJ129" s="124">
        <f t="shared" si="12"/>
        <v>26.451347476259109</v>
      </c>
      <c r="AK129" s="124">
        <f t="shared" si="13"/>
        <v>85.453538999574548</v>
      </c>
      <c r="AM129" s="124">
        <v>136.2435586687244</v>
      </c>
      <c r="AN129" s="124">
        <v>200.10172367261569</v>
      </c>
      <c r="AO129" s="124">
        <f t="shared" si="14"/>
        <v>0.20833868889662799</v>
      </c>
      <c r="AP129" s="124">
        <f t="shared" si="15"/>
        <v>1.0347705570424269E-2</v>
      </c>
      <c r="AR129" s="124">
        <v>131.20373329295847</v>
      </c>
      <c r="AS129" s="124">
        <v>198.10601028189689</v>
      </c>
      <c r="AT129" s="124">
        <f t="shared" si="16"/>
        <v>30.208947714932965</v>
      </c>
      <c r="AU129" s="124">
        <f t="shared" si="17"/>
        <v>3.587197052280314</v>
      </c>
      <c r="AW129" s="119">
        <f t="shared" si="18"/>
        <v>133.00140153766418</v>
      </c>
      <c r="AX129" s="119">
        <f t="shared" si="19"/>
        <v>196.32120853820842</v>
      </c>
      <c r="AY129" s="124">
        <f t="shared" si="20"/>
        <v>13.679630585592813</v>
      </c>
      <c r="AZ129" s="124">
        <f t="shared" si="21"/>
        <v>13.5335066193506</v>
      </c>
    </row>
    <row r="130" spans="11:52" x14ac:dyDescent="0.25">
      <c r="K130" s="124">
        <v>8.9756300000000007</v>
      </c>
      <c r="L130" s="124">
        <v>8.0499361471051216</v>
      </c>
      <c r="M130" s="127">
        <v>0.85690910928736597</v>
      </c>
      <c r="O130" s="124">
        <v>41</v>
      </c>
      <c r="P130" s="124">
        <v>43.004294617165044</v>
      </c>
      <c r="Q130" s="124">
        <v>4.0171969123967708</v>
      </c>
      <c r="T130" s="124">
        <v>129.5</v>
      </c>
      <c r="U130" s="124">
        <v>120.77811252866189</v>
      </c>
      <c r="V130" s="125">
        <v>76.071321062684632</v>
      </c>
      <c r="X130" s="124">
        <v>201</v>
      </c>
      <c r="Y130" s="124">
        <v>197.36490062519948</v>
      </c>
      <c r="Z130" s="124">
        <v>13.213947464675117</v>
      </c>
      <c r="AD130" s="126">
        <v>124.6</v>
      </c>
      <c r="AE130" s="126">
        <v>188</v>
      </c>
      <c r="AH130" s="124">
        <v>122.05466180485831</v>
      </c>
      <c r="AI130" s="124">
        <v>180.34437612701998</v>
      </c>
      <c r="AJ130" s="124">
        <f t="shared" si="12"/>
        <v>6.4787465276471128</v>
      </c>
      <c r="AK130" s="124">
        <f t="shared" si="13"/>
        <v>58.608576884541534</v>
      </c>
      <c r="AM130" s="124">
        <v>123.41515509229701</v>
      </c>
      <c r="AN130" s="124">
        <v>185.48977020569345</v>
      </c>
      <c r="AO130" s="124">
        <f t="shared" si="14"/>
        <v>1.4038574553096861</v>
      </c>
      <c r="AP130" s="124">
        <f t="shared" si="15"/>
        <v>6.3012536202243226</v>
      </c>
      <c r="AR130" s="124">
        <v>115.51952471653139</v>
      </c>
      <c r="AS130" s="124">
        <v>182.69111115523575</v>
      </c>
      <c r="AT130" s="124">
        <f t="shared" si="16"/>
        <v>82.455031373684179</v>
      </c>
      <c r="AU130" s="124">
        <f t="shared" si="17"/>
        <v>28.184300766062343</v>
      </c>
      <c r="AW130" s="119">
        <f t="shared" si="18"/>
        <v>120.32978053789559</v>
      </c>
      <c r="AX130" s="119">
        <f t="shared" si="19"/>
        <v>182.84175249598306</v>
      </c>
      <c r="AY130" s="124">
        <f t="shared" si="20"/>
        <v>18.234774254535253</v>
      </c>
      <c r="AZ130" s="124">
        <f t="shared" si="21"/>
        <v>26.607517312697006</v>
      </c>
    </row>
    <row r="131" spans="11:52" x14ac:dyDescent="0.25">
      <c r="K131" s="124">
        <v>280.71280000000002</v>
      </c>
      <c r="L131" s="124">
        <v>281.1643100325681</v>
      </c>
      <c r="M131" s="127">
        <v>0.20386130950962913</v>
      </c>
      <c r="O131" s="124">
        <v>326</v>
      </c>
      <c r="P131" s="124">
        <v>325.32032165049384</v>
      </c>
      <c r="Q131" s="124">
        <v>0.46196265878742021</v>
      </c>
      <c r="T131" s="124">
        <v>20.475270000000002</v>
      </c>
      <c r="U131" s="124">
        <v>27.034063342843499</v>
      </c>
      <c r="V131" s="125">
        <v>43.017770114128176</v>
      </c>
      <c r="X131" s="124">
        <v>124.00000000000001</v>
      </c>
      <c r="Y131" s="124">
        <v>134.19840328326717</v>
      </c>
      <c r="Z131" s="124">
        <v>104.00742952815428</v>
      </c>
      <c r="AD131" s="126">
        <v>118.1</v>
      </c>
      <c r="AE131" s="126">
        <v>181</v>
      </c>
      <c r="AH131" s="124">
        <v>118.61884733390193</v>
      </c>
      <c r="AI131" s="124">
        <v>177.07638355872277</v>
      </c>
      <c r="AJ131" s="124">
        <f t="shared" si="12"/>
        <v>0.26920255589714193</v>
      </c>
      <c r="AK131" s="124">
        <f t="shared" si="13"/>
        <v>15.394765978261015</v>
      </c>
      <c r="AM131" s="124">
        <v>118.02877935814534</v>
      </c>
      <c r="AN131" s="124">
        <v>180.58011338233223</v>
      </c>
      <c r="AO131" s="124">
        <f t="shared" si="14"/>
        <v>5.0723798261885352E-3</v>
      </c>
      <c r="AP131" s="124">
        <f t="shared" si="15"/>
        <v>0.17630477169648101</v>
      </c>
      <c r="AR131" s="124">
        <v>107.3657580266282</v>
      </c>
      <c r="AS131" s="124">
        <v>177.33628064890397</v>
      </c>
      <c r="AT131" s="124">
        <f t="shared" si="16"/>
        <v>115.2239507428968</v>
      </c>
      <c r="AU131" s="124">
        <f t="shared" si="17"/>
        <v>13.422839483595547</v>
      </c>
      <c r="AW131" s="119">
        <f t="shared" si="18"/>
        <v>114.67112823955848</v>
      </c>
      <c r="AX131" s="119">
        <f t="shared" si="19"/>
        <v>178.33092586331966</v>
      </c>
      <c r="AY131" s="124">
        <f t="shared" si="20"/>
        <v>11.757161549553258</v>
      </c>
      <c r="AZ131" s="124">
        <f t="shared" si="21"/>
        <v>7.1239567470958836</v>
      </c>
    </row>
    <row r="132" spans="11:52" x14ac:dyDescent="0.25">
      <c r="K132" s="124">
        <v>321.97890000000001</v>
      </c>
      <c r="L132" s="124">
        <v>323.19267842961932</v>
      </c>
      <c r="M132" s="127">
        <v>1.4732580762091192</v>
      </c>
      <c r="O132" s="124">
        <v>353</v>
      </c>
      <c r="P132" s="124">
        <v>353.90987719212171</v>
      </c>
      <c r="Q132" s="124">
        <v>0.82787650474329111</v>
      </c>
      <c r="T132" s="124">
        <v>224.19686999999999</v>
      </c>
      <c r="U132" s="124">
        <v>226.15731256914091</v>
      </c>
      <c r="V132" s="125">
        <v>3.843335066899864</v>
      </c>
      <c r="X132" s="124">
        <v>305</v>
      </c>
      <c r="Y132" s="124">
        <v>304.67488002657069</v>
      </c>
      <c r="Z132" s="124">
        <v>0.10570299712267495</v>
      </c>
      <c r="AD132" s="126">
        <v>113</v>
      </c>
      <c r="AE132" s="126">
        <v>175</v>
      </c>
      <c r="AH132" s="124">
        <v>118.35798618404183</v>
      </c>
      <c r="AI132" s="124">
        <v>177.08606353013698</v>
      </c>
      <c r="AJ132" s="124">
        <f t="shared" si="12"/>
        <v>28.708015948383181</v>
      </c>
      <c r="AK132" s="124">
        <f t="shared" si="13"/>
        <v>4.3516610517675698</v>
      </c>
      <c r="AM132" s="124">
        <v>116.37707624073782</v>
      </c>
      <c r="AN132" s="124">
        <v>178.10822736250222</v>
      </c>
      <c r="AO132" s="124">
        <f t="shared" si="14"/>
        <v>11.404643935755896</v>
      </c>
      <c r="AP132" s="124">
        <f t="shared" si="15"/>
        <v>9.6610773370075052</v>
      </c>
      <c r="AR132" s="124">
        <v>105.60238266572398</v>
      </c>
      <c r="AS132" s="124">
        <v>174.18656957341938</v>
      </c>
      <c r="AT132" s="124">
        <f t="shared" si="16"/>
        <v>54.724742224381053</v>
      </c>
      <c r="AU132" s="124">
        <f t="shared" si="17"/>
        <v>0.66166905888713523</v>
      </c>
      <c r="AW132" s="119">
        <f t="shared" si="18"/>
        <v>113.44581503016786</v>
      </c>
      <c r="AX132" s="119">
        <f t="shared" si="19"/>
        <v>176.4602868220195</v>
      </c>
      <c r="AY132" s="124">
        <f t="shared" si="20"/>
        <v>0.19875104112357372</v>
      </c>
      <c r="AZ132" s="124">
        <f t="shared" si="21"/>
        <v>2.1324376025638045</v>
      </c>
    </row>
    <row r="133" spans="11:52" x14ac:dyDescent="0.25">
      <c r="K133" s="124">
        <v>12.59338</v>
      </c>
      <c r="L133" s="124">
        <v>13.520626122764153</v>
      </c>
      <c r="M133" s="127">
        <v>0.85978537218115447</v>
      </c>
      <c r="O133" s="124">
        <v>62</v>
      </c>
      <c r="P133" s="124">
        <v>62.196868085012461</v>
      </c>
      <c r="Q133" s="124">
        <v>3.8757042896473706E-2</v>
      </c>
      <c r="T133" s="124">
        <v>541.38630000000001</v>
      </c>
      <c r="U133" s="124">
        <v>546.97840617525651</v>
      </c>
      <c r="V133" s="125">
        <v>31.271651475341923</v>
      </c>
      <c r="X133" s="124">
        <v>445</v>
      </c>
      <c r="Y133" s="124">
        <v>448.07100496717879</v>
      </c>
      <c r="Z133" s="124">
        <v>9.4310715084368262</v>
      </c>
    </row>
    <row r="134" spans="11:52" x14ac:dyDescent="0.25">
      <c r="K134" s="124">
        <v>17.848500000000001</v>
      </c>
      <c r="L134" s="124">
        <v>19.943380080109733</v>
      </c>
      <c r="M134" s="127">
        <v>4.3885225500405571</v>
      </c>
      <c r="O134" s="124">
        <v>71</v>
      </c>
      <c r="P134" s="124">
        <v>73.888718385787712</v>
      </c>
      <c r="Q134" s="124">
        <v>8.3446939123879638</v>
      </c>
      <c r="T134" s="124">
        <v>325.07510000000002</v>
      </c>
      <c r="U134" s="124">
        <v>321.87798833845875</v>
      </c>
      <c r="V134" s="125">
        <v>10.221522976363188</v>
      </c>
      <c r="X134" s="124">
        <v>354</v>
      </c>
      <c r="Y134" s="124">
        <v>352.22712456070349</v>
      </c>
      <c r="Z134" s="124">
        <v>3.1430873232608039</v>
      </c>
      <c r="AJ134" s="97">
        <f>SQRT(AVERAGE(AJ93:AJ132))</f>
        <v>44.565367185880724</v>
      </c>
      <c r="AK134" s="97">
        <f>SQRT(AVERAGE(AK93:AK132))</f>
        <v>42.052845192124906</v>
      </c>
      <c r="AO134" s="97">
        <f>SQRT(AVERAGE(AO93:AO132))</f>
        <v>27.065093835033601</v>
      </c>
      <c r="AP134" s="97">
        <f>SQRT(AVERAGE(AP93:AP132))</f>
        <v>18.447421828804387</v>
      </c>
      <c r="AT134" s="97">
        <f>SQRT(AVERAGE(AT93:AT132))</f>
        <v>25.030551532939327</v>
      </c>
      <c r="AU134" s="97">
        <f>SQRT(AVERAGE(AU93:AU132))</f>
        <v>16.245465298661856</v>
      </c>
      <c r="AY134" s="97">
        <f>SQRT(AVERAGE(AY93:AY132))</f>
        <v>27.100945594855652</v>
      </c>
      <c r="AZ134" s="97">
        <f>SQRT(AVERAGE(AZ93:AZ132))</f>
        <v>21.004347283956097</v>
      </c>
    </row>
    <row r="135" spans="11:52" x14ac:dyDescent="0.25">
      <c r="K135" s="124">
        <v>53.619</v>
      </c>
      <c r="L135" s="124">
        <v>57.378867614961365</v>
      </c>
      <c r="M135" s="127">
        <v>14.136604482035265</v>
      </c>
      <c r="O135" s="124">
        <v>143</v>
      </c>
      <c r="P135" s="124">
        <v>149.92001811121901</v>
      </c>
      <c r="Q135" s="124">
        <v>47.886650659599084</v>
      </c>
      <c r="T135" s="124">
        <v>29.074999999999999</v>
      </c>
      <c r="U135" s="124">
        <v>27.859703599634162</v>
      </c>
      <c r="V135" s="125">
        <v>1.4769453407421604</v>
      </c>
      <c r="X135" s="124">
        <v>100</v>
      </c>
      <c r="Y135" s="124">
        <v>98.18574862468401</v>
      </c>
      <c r="Z135" s="124">
        <v>3.2915080528359626</v>
      </c>
      <c r="AJ135" s="97">
        <f>AJ134/AVERAGE($AD$93:$AD$132)</f>
        <v>0.13156235746312642</v>
      </c>
      <c r="AK135" s="97">
        <f>AK134/AVERAGE($AE$93:$AE$132)</f>
        <v>0.13034589753467618</v>
      </c>
      <c r="AO135" s="97">
        <f>AO134/AVERAGE($AD$93:$AD$132)</f>
        <v>7.9899432558156319E-2</v>
      </c>
      <c r="AP135" s="97">
        <f>AP134/AVERAGE($AE$93:$AE$132)</f>
        <v>5.7179145536782293E-2</v>
      </c>
      <c r="AT135" s="97">
        <f>AT134/AVERAGE($AD$93:$AD$132)</f>
        <v>7.3893217451579521E-2</v>
      </c>
      <c r="AU135" s="97">
        <f>AU134/AVERAGE($AE$93:$AE$132)</f>
        <v>5.0354018748273867E-2</v>
      </c>
      <c r="AY135" s="97">
        <f>AY134/AVERAGE($AD$93:$AD$132)</f>
        <v>8.0005271292115765E-2</v>
      </c>
      <c r="AZ135" s="97">
        <f>AZ134/AVERAGE($AE$93:$AE$132)</f>
        <v>6.5104524708116535E-2</v>
      </c>
    </row>
    <row r="136" spans="11:52" x14ac:dyDescent="0.25">
      <c r="K136" s="124">
        <v>94.592100000000002</v>
      </c>
      <c r="L136" s="124">
        <v>98.43399482860039</v>
      </c>
      <c r="M136" s="127">
        <v>14.760155874026406</v>
      </c>
      <c r="O136" s="124">
        <v>212</v>
      </c>
      <c r="P136" s="124">
        <v>207.23650267538198</v>
      </c>
      <c r="Q136" s="124">
        <v>22.690906761642989</v>
      </c>
      <c r="T136" s="124">
        <v>77.039999999999992</v>
      </c>
      <c r="U136" s="124">
        <v>72.612100350542221</v>
      </c>
      <c r="V136" s="125">
        <v>19.606295305668251</v>
      </c>
      <c r="X136" s="124">
        <v>171</v>
      </c>
      <c r="Y136" s="124">
        <v>174.25673053713516</v>
      </c>
      <c r="Z136" s="124">
        <v>10.606293791508635</v>
      </c>
    </row>
    <row r="137" spans="11:52" x14ac:dyDescent="0.25">
      <c r="K137" s="124">
        <v>127.71720000000001</v>
      </c>
      <c r="L137" s="124">
        <v>132.70669699824646</v>
      </c>
      <c r="M137" s="127">
        <v>24.895080295510351</v>
      </c>
      <c r="O137" s="124">
        <v>243.00000000000003</v>
      </c>
      <c r="P137" s="124">
        <v>244.64869071444758</v>
      </c>
      <c r="Q137" s="124">
        <v>2.7181810719055854</v>
      </c>
      <c r="T137" s="124">
        <v>180.506</v>
      </c>
      <c r="U137" s="124">
        <v>156.93227371486728</v>
      </c>
      <c r="V137" s="125">
        <v>555.7205709663574</v>
      </c>
      <c r="X137" s="124">
        <v>251</v>
      </c>
      <c r="Y137" s="124">
        <v>229.62351756986249</v>
      </c>
      <c r="Z137" s="124">
        <v>456.95400108597784</v>
      </c>
    </row>
    <row r="138" spans="11:52" x14ac:dyDescent="0.25">
      <c r="K138" s="124">
        <v>524.34400000000005</v>
      </c>
      <c r="L138" s="124">
        <v>505.31585127848052</v>
      </c>
      <c r="M138" s="127">
        <v>362.07044376826525</v>
      </c>
      <c r="O138" s="124">
        <v>473</v>
      </c>
      <c r="P138" s="124">
        <v>458.46008962328057</v>
      </c>
      <c r="Q138" s="124">
        <v>211.40899376303346</v>
      </c>
      <c r="T138" s="124">
        <v>508.55000000000007</v>
      </c>
      <c r="U138" s="124">
        <v>507.44156827873508</v>
      </c>
      <c r="V138" s="125">
        <v>1.2286208807064731</v>
      </c>
      <c r="X138" s="124">
        <v>433</v>
      </c>
      <c r="Y138" s="124">
        <v>435.00757683020089</v>
      </c>
      <c r="Z138" s="124">
        <v>4.0303647291594515</v>
      </c>
      <c r="AE138" s="97"/>
      <c r="AF138" s="97" t="s">
        <v>27</v>
      </c>
      <c r="AG138" s="97" t="s">
        <v>28</v>
      </c>
    </row>
    <row r="139" spans="11:52" x14ac:dyDescent="0.25">
      <c r="K139" s="124">
        <v>349.55499999999995</v>
      </c>
      <c r="L139" s="124">
        <v>349.65080292648594</v>
      </c>
      <c r="M139" s="127">
        <v>9.1782007232795119E-3</v>
      </c>
      <c r="O139" s="124">
        <v>385</v>
      </c>
      <c r="P139" s="124">
        <v>383.13813351705375</v>
      </c>
      <c r="Q139" s="124">
        <v>3.4665468003186555</v>
      </c>
      <c r="T139" s="124">
        <v>320.95999999999998</v>
      </c>
      <c r="U139" s="124">
        <v>317.5790317461491</v>
      </c>
      <c r="V139" s="125">
        <v>11.430946333547475</v>
      </c>
      <c r="X139" s="124">
        <v>351</v>
      </c>
      <c r="Y139" s="124">
        <v>350.16999393722205</v>
      </c>
      <c r="Z139" s="124">
        <v>0.68891006424816159</v>
      </c>
      <c r="AE139" s="97" t="s">
        <v>56</v>
      </c>
      <c r="AF139" s="97">
        <f>AJ135*100</f>
        <v>13.156235746312642</v>
      </c>
      <c r="AG139" s="97">
        <f>AK135*100</f>
        <v>13.034589753467618</v>
      </c>
    </row>
    <row r="140" spans="11:52" x14ac:dyDescent="0.25">
      <c r="K140" s="124">
        <v>280.50399999999996</v>
      </c>
      <c r="L140" s="124">
        <v>281.56211254402933</v>
      </c>
      <c r="M140" s="127">
        <v>1.1196021558323064</v>
      </c>
      <c r="O140" s="124">
        <v>338</v>
      </c>
      <c r="P140" s="124">
        <v>337.19374788601954</v>
      </c>
      <c r="Q140" s="124">
        <v>0.65004247129796555</v>
      </c>
      <c r="T140" s="124">
        <v>159.84</v>
      </c>
      <c r="U140" s="124">
        <v>177.02633432645823</v>
      </c>
      <c r="V140" s="125">
        <v>295.37008758079622</v>
      </c>
      <c r="X140" s="124">
        <v>229</v>
      </c>
      <c r="Y140" s="124">
        <v>237.1775026516429</v>
      </c>
      <c r="Z140" s="124">
        <v>66.871549617626599</v>
      </c>
      <c r="AE140" s="97" t="s">
        <v>57</v>
      </c>
      <c r="AF140" s="97">
        <f>AO135*100</f>
        <v>7.989943255815632</v>
      </c>
      <c r="AG140" s="97">
        <f>AP135*100</f>
        <v>5.717914553678229</v>
      </c>
    </row>
    <row r="141" spans="11:52" x14ac:dyDescent="0.25">
      <c r="K141" s="124">
        <v>11.4229</v>
      </c>
      <c r="L141" s="124">
        <v>12.632221173264302</v>
      </c>
      <c r="M141" s="127">
        <v>1.4624577001053471</v>
      </c>
      <c r="O141" s="124">
        <v>57</v>
      </c>
      <c r="P141" s="124">
        <v>61.258573059866812</v>
      </c>
      <c r="Q141" s="124">
        <v>18.135444506223383</v>
      </c>
      <c r="T141" s="124">
        <v>10.909549999999999</v>
      </c>
      <c r="U141" s="124">
        <v>13.976964735165321</v>
      </c>
      <c r="V141" s="125">
        <v>9.4090331575093415</v>
      </c>
      <c r="X141" s="124">
        <v>87</v>
      </c>
      <c r="Y141" s="124">
        <v>90.344340879330474</v>
      </c>
      <c r="Z141" s="124">
        <v>11.184615917160929</v>
      </c>
      <c r="AE141" s="97" t="s">
        <v>58</v>
      </c>
      <c r="AF141" s="97">
        <f>AT135*100</f>
        <v>7.389321745157952</v>
      </c>
      <c r="AG141" s="97">
        <f>AU135*100</f>
        <v>5.0354018748273868</v>
      </c>
    </row>
    <row r="142" spans="11:52" x14ac:dyDescent="0.25">
      <c r="K142" s="124">
        <v>16.810199999999998</v>
      </c>
      <c r="L142" s="124">
        <v>18.479984281963336</v>
      </c>
      <c r="M142" s="127">
        <v>2.7881795482918199</v>
      </c>
      <c r="O142" s="124">
        <v>70</v>
      </c>
      <c r="P142" s="124">
        <v>71.781371735407873</v>
      </c>
      <c r="Q142" s="124">
        <v>3.1732852597100583</v>
      </c>
      <c r="T142" s="124">
        <v>14.989719999999998</v>
      </c>
      <c r="U142" s="124">
        <v>18.145890707105437</v>
      </c>
      <c r="V142" s="125">
        <v>9.9614135323904449</v>
      </c>
      <c r="X142" s="124">
        <v>100</v>
      </c>
      <c r="Y142" s="124">
        <v>101.40189820415345</v>
      </c>
      <c r="Z142" s="124">
        <v>1.9653185748086801</v>
      </c>
      <c r="AE142" s="97" t="s">
        <v>59</v>
      </c>
      <c r="AF142" s="97">
        <f>AY135*100</f>
        <v>8.0005271292115765</v>
      </c>
      <c r="AG142" s="97">
        <f>AZ135*100</f>
        <v>6.5104524708116536</v>
      </c>
    </row>
    <row r="143" spans="11:52" x14ac:dyDescent="0.25">
      <c r="K143" s="124">
        <v>29.174400000000009</v>
      </c>
      <c r="L143" s="124">
        <v>31.837794962303519</v>
      </c>
      <c r="M143" s="127">
        <v>7.0936727252237155</v>
      </c>
      <c r="O143" s="124">
        <v>96</v>
      </c>
      <c r="P143" s="124">
        <v>97.480020835442716</v>
      </c>
      <c r="Q143" s="124">
        <v>2.1904616733445539</v>
      </c>
      <c r="T143" s="124">
        <v>29.29243</v>
      </c>
      <c r="U143" s="124">
        <v>33.768838372595191</v>
      </c>
      <c r="V143" s="125">
        <v>20.038231918240328</v>
      </c>
      <c r="X143" s="124">
        <v>138</v>
      </c>
      <c r="Y143" s="124">
        <v>139.94015517163123</v>
      </c>
      <c r="Z143" s="124">
        <v>3.7642020900074176</v>
      </c>
    </row>
    <row r="144" spans="11:52" x14ac:dyDescent="0.25">
      <c r="K144" s="124">
        <v>107.1914</v>
      </c>
      <c r="L144" s="124">
        <v>110.86739286454758</v>
      </c>
      <c r="M144" s="127">
        <v>13.51292354020473</v>
      </c>
      <c r="O144" s="124">
        <v>167</v>
      </c>
      <c r="P144" s="124">
        <v>179.44018670145257</v>
      </c>
      <c r="Q144" s="124">
        <v>154.75824516699748</v>
      </c>
      <c r="T144" s="124">
        <v>295.86660000000001</v>
      </c>
      <c r="U144" s="124">
        <v>295.65446830597472</v>
      </c>
      <c r="V144" s="125">
        <v>4.499985561003849E-2</v>
      </c>
      <c r="X144" s="124">
        <v>347</v>
      </c>
      <c r="Y144" s="124">
        <v>339.68025806308947</v>
      </c>
      <c r="Z144" s="124">
        <v>53.578622022966748</v>
      </c>
    </row>
    <row r="145" spans="11:26" x14ac:dyDescent="0.25">
      <c r="K145" s="124">
        <v>285.786</v>
      </c>
      <c r="L145" s="124">
        <v>283.49971288892777</v>
      </c>
      <c r="M145" s="127">
        <v>5.2271087542549886</v>
      </c>
      <c r="O145" s="124">
        <v>340</v>
      </c>
      <c r="P145" s="124">
        <v>333.72751195303874</v>
      </c>
      <c r="Q145" s="124">
        <v>39.344106299271843</v>
      </c>
      <c r="T145" s="124">
        <v>491.3288</v>
      </c>
      <c r="U145" s="124">
        <v>491.85051819172025</v>
      </c>
      <c r="V145" s="125">
        <v>0.27218987157185148</v>
      </c>
      <c r="X145" s="124">
        <v>461</v>
      </c>
      <c r="Y145" s="124">
        <v>457.69821928702265</v>
      </c>
      <c r="Z145" s="124">
        <v>10.901755876589201</v>
      </c>
    </row>
    <row r="146" spans="11:26" x14ac:dyDescent="0.25">
      <c r="K146" s="124">
        <v>313.49199999999996</v>
      </c>
      <c r="L146" s="124">
        <v>313.90658164005822</v>
      </c>
      <c r="M146" s="127">
        <v>0.17187793627339576</v>
      </c>
      <c r="O146" s="124">
        <v>361</v>
      </c>
      <c r="P146" s="124">
        <v>362.83068606867124</v>
      </c>
      <c r="Q146" s="124">
        <v>3.3514114820269643</v>
      </c>
      <c r="T146" s="124">
        <v>498.68760000000003</v>
      </c>
      <c r="U146" s="124">
        <v>498.10355057344003</v>
      </c>
      <c r="V146" s="125">
        <v>0.34111373266506489</v>
      </c>
      <c r="X146" s="124">
        <v>465</v>
      </c>
      <c r="Y146" s="124">
        <v>461.31509652103063</v>
      </c>
      <c r="Z146" s="124">
        <v>13.5785136493206</v>
      </c>
    </row>
    <row r="147" spans="11:26" x14ac:dyDescent="0.25">
      <c r="K147" s="124">
        <v>377.42700000000002</v>
      </c>
      <c r="L147" s="124">
        <v>377.94925200655854</v>
      </c>
      <c r="M147" s="127">
        <v>0.2727471583543975</v>
      </c>
      <c r="O147" s="124">
        <v>404</v>
      </c>
      <c r="P147" s="124">
        <v>402.41683234807419</v>
      </c>
      <c r="Q147" s="124">
        <v>2.5064198141042677</v>
      </c>
      <c r="T147" s="124">
        <v>436.28480000000002</v>
      </c>
      <c r="U147" s="124">
        <v>434.16407099691043</v>
      </c>
      <c r="V147" s="125">
        <v>4.4974915045453807</v>
      </c>
      <c r="X147" s="124">
        <v>434</v>
      </c>
      <c r="Y147" s="124">
        <v>434.6628633189539</v>
      </c>
      <c r="Z147" s="124">
        <v>0.43938777961457437</v>
      </c>
    </row>
    <row r="148" spans="11:26" x14ac:dyDescent="0.25">
      <c r="K148" s="124">
        <v>391.73599999999999</v>
      </c>
      <c r="L148" s="124">
        <v>392.00568502968298</v>
      </c>
      <c r="M148" s="127">
        <v>7.2730015235114853E-2</v>
      </c>
      <c r="O148" s="124">
        <v>413</v>
      </c>
      <c r="P148" s="124">
        <v>410.65574325652261</v>
      </c>
      <c r="Q148" s="124">
        <v>5.4955396793392071</v>
      </c>
      <c r="T148" s="124">
        <v>401.27820000000003</v>
      </c>
      <c r="U148" s="124">
        <v>398.75373185554901</v>
      </c>
      <c r="V148" s="125">
        <v>6.3729394123479794</v>
      </c>
      <c r="X148" s="124">
        <v>416</v>
      </c>
      <c r="Y148" s="124">
        <v>416.74057234866518</v>
      </c>
      <c r="Z148" s="124">
        <v>0.54844740360746436</v>
      </c>
    </row>
    <row r="149" spans="11:26" x14ac:dyDescent="0.25">
      <c r="K149" s="124">
        <v>354.58800000000002</v>
      </c>
      <c r="L149" s="124">
        <v>355.35385459077793</v>
      </c>
      <c r="M149" s="127">
        <v>0.58653325421559344</v>
      </c>
      <c r="O149" s="124">
        <v>389</v>
      </c>
      <c r="P149" s="124">
        <v>388.7497330234753</v>
      </c>
      <c r="Q149" s="124">
        <v>6.2633559538814346E-2</v>
      </c>
      <c r="T149" s="124">
        <v>167.40465</v>
      </c>
      <c r="U149" s="124">
        <v>188.40733516668595</v>
      </c>
      <c r="V149" s="125">
        <v>441.11278421093004</v>
      </c>
      <c r="X149" s="124">
        <v>237</v>
      </c>
      <c r="Y149" s="124">
        <v>255.01992780707252</v>
      </c>
      <c r="Z149" s="124">
        <v>324.71779817210546</v>
      </c>
    </row>
    <row r="150" spans="11:26" x14ac:dyDescent="0.25">
      <c r="K150" s="124">
        <v>160.91400000000002</v>
      </c>
      <c r="L150" s="124">
        <v>158.16257407074525</v>
      </c>
      <c r="M150" s="127">
        <v>7.5703446441754467</v>
      </c>
      <c r="O150" s="124">
        <v>232</v>
      </c>
      <c r="P150" s="124">
        <v>228.76893647339276</v>
      </c>
      <c r="Q150" s="124">
        <v>10.439771512971639</v>
      </c>
      <c r="V150" s="97">
        <f>SQRT(AVERAGE(V93:V149))</f>
        <v>14.761412488249201</v>
      </c>
      <c r="W150" s="97"/>
      <c r="X150" s="97"/>
      <c r="Y150" s="97"/>
      <c r="Z150" s="97">
        <f>SQRT(AVERAGE(Z93:Z149))</f>
        <v>8.5424445087173115</v>
      </c>
    </row>
    <row r="151" spans="11:26" x14ac:dyDescent="0.25">
      <c r="K151" s="124">
        <v>51.281999999999996</v>
      </c>
      <c r="L151" s="124">
        <v>52.760962067429944</v>
      </c>
      <c r="M151" s="127">
        <v>2.1873287968966633</v>
      </c>
      <c r="O151" s="124">
        <v>119</v>
      </c>
      <c r="P151" s="124">
        <v>119.47037362094555</v>
      </c>
      <c r="Q151" s="124">
        <v>0.22125134328142923</v>
      </c>
      <c r="V151" s="97">
        <f>V150/AVERAGE(T93:T149)</f>
        <v>5.1953966711022079E-2</v>
      </c>
      <c r="W151" s="97"/>
      <c r="X151" s="97"/>
      <c r="Y151" s="97"/>
      <c r="Z151" s="97">
        <f>Z150/AVERAGE(X93:X149)</f>
        <v>2.6937338846917836E-2</v>
      </c>
    </row>
    <row r="152" spans="11:26" x14ac:dyDescent="0.25">
      <c r="K152" s="124">
        <v>127.80000000000001</v>
      </c>
      <c r="L152" s="124">
        <v>134.57959628256779</v>
      </c>
      <c r="M152" s="127">
        <v>45.962925754606871</v>
      </c>
      <c r="O152" s="124">
        <v>197</v>
      </c>
      <c r="P152" s="124">
        <v>209.61850606122906</v>
      </c>
      <c r="Q152" s="124">
        <v>159.22669521727443</v>
      </c>
    </row>
    <row r="153" spans="11:26" x14ac:dyDescent="0.25">
      <c r="K153" s="124">
        <v>129.12</v>
      </c>
      <c r="L153" s="124">
        <v>137.78390179922457</v>
      </c>
      <c r="M153" s="127">
        <v>75.063194386606597</v>
      </c>
      <c r="O153" s="124">
        <v>195</v>
      </c>
      <c r="P153" s="124">
        <v>200.48028869937912</v>
      </c>
      <c r="Q153" s="124">
        <v>30.033564228542446</v>
      </c>
    </row>
    <row r="154" spans="11:26" x14ac:dyDescent="0.25">
      <c r="K154" s="124">
        <v>130.16</v>
      </c>
      <c r="L154" s="124">
        <v>129.79485957543025</v>
      </c>
      <c r="M154" s="127">
        <v>0.1333275296549736</v>
      </c>
      <c r="O154" s="124">
        <v>195</v>
      </c>
      <c r="P154" s="124">
        <v>194.85722662018338</v>
      </c>
      <c r="Q154" s="124">
        <v>2.0384237984260065E-2</v>
      </c>
    </row>
    <row r="155" spans="11:26" x14ac:dyDescent="0.25">
      <c r="K155" s="124">
        <v>241.20999999999998</v>
      </c>
      <c r="L155" s="124">
        <v>241.18410274789673</v>
      </c>
      <c r="M155" s="127">
        <v>6.7066766649923483E-4</v>
      </c>
      <c r="O155" s="124">
        <v>302</v>
      </c>
      <c r="P155" s="124">
        <v>301.32175495839687</v>
      </c>
      <c r="Q155" s="124">
        <v>0.46001633645923673</v>
      </c>
    </row>
    <row r="156" spans="11:26" x14ac:dyDescent="0.25">
      <c r="K156" s="124">
        <v>274.38</v>
      </c>
      <c r="L156" s="124">
        <v>268.18171228791402</v>
      </c>
      <c r="M156" s="127">
        <v>38.418770561795945</v>
      </c>
      <c r="O156" s="124">
        <v>328</v>
      </c>
      <c r="P156" s="124">
        <v>319.92949485016823</v>
      </c>
      <c r="Q156" s="124">
        <v>65.133053373461195</v>
      </c>
    </row>
    <row r="157" spans="11:26" x14ac:dyDescent="0.25">
      <c r="K157" s="124">
        <v>341.5</v>
      </c>
      <c r="L157" s="124">
        <v>339.12497194774068</v>
      </c>
      <c r="M157" s="127">
        <v>5.6407582490187202</v>
      </c>
      <c r="O157" s="124">
        <v>381</v>
      </c>
      <c r="P157" s="124">
        <v>377.03530773004462</v>
      </c>
      <c r="Q157" s="124">
        <v>15.718784795443931</v>
      </c>
    </row>
    <row r="158" spans="11:26" x14ac:dyDescent="0.25">
      <c r="M158" s="97">
        <f>SQRT(AVERAGE(M93:M157))</f>
        <v>23.439292986247359</v>
      </c>
      <c r="N158" s="97"/>
      <c r="O158" s="97"/>
      <c r="P158" s="97"/>
      <c r="Q158" s="97">
        <f>SQRT(AVERAGE(Q93:Q157))</f>
        <v>6.7746686161100591</v>
      </c>
    </row>
    <row r="159" spans="11:26" x14ac:dyDescent="0.25">
      <c r="M159" s="97">
        <f>M158/AVERAGE(K93:K157)</f>
        <v>0.10919384985218307</v>
      </c>
      <c r="N159" s="97"/>
      <c r="O159" s="97"/>
      <c r="P159" s="97"/>
      <c r="Q159" s="97">
        <f>Q158/AVERAGE(O93:O157)</f>
        <v>2.6269370640526986E-2</v>
      </c>
    </row>
    <row r="163" spans="2:52" x14ac:dyDescent="0.25">
      <c r="B163" s="98" t="s">
        <v>64</v>
      </c>
      <c r="C163" s="98"/>
      <c r="D163" s="98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97"/>
      <c r="AH163" s="97"/>
      <c r="AI163" s="97"/>
      <c r="AL163" s="97"/>
      <c r="AM163" s="97"/>
      <c r="AN163" s="97"/>
      <c r="AQ163" s="97"/>
      <c r="AR163" s="97"/>
      <c r="AS163" s="97"/>
      <c r="AV163" s="97"/>
      <c r="AW163" s="97"/>
      <c r="AX163" s="97"/>
      <c r="AY163" s="97"/>
      <c r="AZ163" s="97"/>
    </row>
    <row r="164" spans="2:52" x14ac:dyDescent="0.25">
      <c r="B164" s="97" t="s">
        <v>47</v>
      </c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97"/>
      <c r="AH164" s="97"/>
      <c r="AI164" s="97"/>
      <c r="AL164" s="97"/>
      <c r="AM164" s="97"/>
      <c r="AN164" s="97"/>
      <c r="AQ164" s="97"/>
      <c r="AR164" s="97"/>
      <c r="AS164" s="97"/>
      <c r="AV164" s="97"/>
      <c r="AW164" s="97"/>
      <c r="AX164" s="97"/>
      <c r="AY164" s="97"/>
      <c r="AZ164" s="97"/>
    </row>
    <row r="165" spans="2:52" x14ac:dyDescent="0.25">
      <c r="B165" s="97" t="s">
        <v>48</v>
      </c>
      <c r="C165" s="97"/>
      <c r="D165" s="97"/>
      <c r="E165" s="97"/>
      <c r="F165" s="97"/>
      <c r="G165" s="97"/>
      <c r="H165" s="97"/>
      <c r="I165" s="97"/>
      <c r="J165" s="97"/>
      <c r="K165" s="97" t="s">
        <v>51</v>
      </c>
      <c r="L165" s="97"/>
      <c r="M165" s="97"/>
      <c r="N165" s="97"/>
      <c r="O165" s="97"/>
      <c r="P165" s="97"/>
      <c r="Q165" s="97"/>
      <c r="R165" s="97"/>
      <c r="S165" s="97"/>
      <c r="T165" s="97" t="s">
        <v>52</v>
      </c>
      <c r="U165" s="97"/>
      <c r="V165" s="97"/>
      <c r="W165" s="97"/>
      <c r="X165" s="97"/>
      <c r="Y165" s="97"/>
      <c r="Z165" s="97"/>
      <c r="AA165" s="97"/>
      <c r="AB165" s="97"/>
      <c r="AC165" s="97"/>
      <c r="AD165" s="97" t="s">
        <v>65</v>
      </c>
      <c r="AE165" s="97"/>
      <c r="AF165" s="97"/>
      <c r="AG165" s="97"/>
      <c r="AH165" s="97" t="s">
        <v>48</v>
      </c>
      <c r="AI165" s="97"/>
      <c r="AL165" s="97"/>
      <c r="AM165" s="97" t="s">
        <v>51</v>
      </c>
      <c r="AN165" s="97"/>
      <c r="AQ165" s="97"/>
      <c r="AR165" s="97" t="s">
        <v>52</v>
      </c>
      <c r="AS165" s="97"/>
      <c r="AV165" s="97"/>
      <c r="AW165" s="97" t="s">
        <v>54</v>
      </c>
      <c r="AX165" s="97"/>
      <c r="AY165" s="97"/>
      <c r="AZ165" s="97"/>
    </row>
    <row r="166" spans="2:52" x14ac:dyDescent="0.25">
      <c r="B166" s="97" t="s">
        <v>31</v>
      </c>
      <c r="C166" s="97" t="s">
        <v>49</v>
      </c>
      <c r="D166" s="97" t="s">
        <v>30</v>
      </c>
      <c r="E166" s="97"/>
      <c r="F166" s="97" t="s">
        <v>32</v>
      </c>
      <c r="G166" s="97" t="s">
        <v>29</v>
      </c>
      <c r="H166" s="97" t="s">
        <v>30</v>
      </c>
      <c r="I166" s="97"/>
      <c r="J166" s="97"/>
      <c r="K166" s="97" t="s">
        <v>31</v>
      </c>
      <c r="L166" s="97" t="s">
        <v>49</v>
      </c>
      <c r="M166" s="97" t="s">
        <v>30</v>
      </c>
      <c r="N166" s="97"/>
      <c r="O166" s="97" t="s">
        <v>32</v>
      </c>
      <c r="P166" s="97" t="s">
        <v>29</v>
      </c>
      <c r="Q166" s="97" t="s">
        <v>30</v>
      </c>
      <c r="R166" s="97"/>
      <c r="S166" s="97"/>
      <c r="T166" s="97" t="s">
        <v>31</v>
      </c>
      <c r="U166" s="97" t="s">
        <v>49</v>
      </c>
      <c r="V166" s="97" t="s">
        <v>30</v>
      </c>
      <c r="W166" s="97"/>
      <c r="X166" s="97" t="s">
        <v>32</v>
      </c>
      <c r="Y166" s="97" t="s">
        <v>29</v>
      </c>
      <c r="Z166" s="97" t="s">
        <v>30</v>
      </c>
      <c r="AA166" s="97"/>
      <c r="AB166" s="97"/>
      <c r="AC166" s="97"/>
      <c r="AD166" s="97" t="s">
        <v>31</v>
      </c>
      <c r="AE166" s="97" t="s">
        <v>32</v>
      </c>
      <c r="AF166" s="97"/>
      <c r="AG166" s="97"/>
      <c r="AH166" s="97" t="s">
        <v>49</v>
      </c>
      <c r="AI166" s="97" t="s">
        <v>29</v>
      </c>
      <c r="AJ166" s="97" t="s">
        <v>50</v>
      </c>
      <c r="AK166" s="97" t="s">
        <v>55</v>
      </c>
      <c r="AL166" s="97"/>
      <c r="AM166" s="97" t="s">
        <v>49</v>
      </c>
      <c r="AN166" s="97" t="s">
        <v>29</v>
      </c>
      <c r="AO166" s="97" t="s">
        <v>50</v>
      </c>
      <c r="AP166" s="97" t="s">
        <v>55</v>
      </c>
      <c r="AQ166" s="97"/>
      <c r="AR166" s="97" t="s">
        <v>49</v>
      </c>
      <c r="AS166" s="97" t="s">
        <v>29</v>
      </c>
      <c r="AT166" s="97" t="s">
        <v>50</v>
      </c>
      <c r="AU166" s="97" t="s">
        <v>55</v>
      </c>
      <c r="AV166" s="97"/>
      <c r="AW166" s="97" t="s">
        <v>49</v>
      </c>
      <c r="AX166" s="97" t="s">
        <v>29</v>
      </c>
      <c r="AY166" s="97" t="s">
        <v>50</v>
      </c>
      <c r="AZ166" s="97" t="s">
        <v>55</v>
      </c>
    </row>
    <row r="167" spans="2:52" x14ac:dyDescent="0.25">
      <c r="B167" s="124">
        <v>91</v>
      </c>
      <c r="C167" s="124">
        <v>94.475649145721349</v>
      </c>
      <c r="D167" s="124">
        <v>12.08013698415354</v>
      </c>
      <c r="F167" s="124">
        <v>44.13</v>
      </c>
      <c r="G167" s="124">
        <v>46.654073044697512</v>
      </c>
      <c r="H167" s="124">
        <v>6.3709447349685542</v>
      </c>
      <c r="K167" s="124">
        <v>13.308999999999999</v>
      </c>
      <c r="L167" s="124">
        <v>9.362487453957133</v>
      </c>
      <c r="M167" s="127">
        <v>15.574961276073747</v>
      </c>
      <c r="O167" s="124">
        <v>34</v>
      </c>
      <c r="P167" s="124">
        <v>38.119609800550499</v>
      </c>
      <c r="Q167" s="124">
        <v>16.971184908791724</v>
      </c>
      <c r="T167" s="124">
        <v>26.241999999999997</v>
      </c>
      <c r="U167" s="124">
        <v>29.056388896785375</v>
      </c>
      <c r="V167" s="125">
        <v>7.9207848623488148</v>
      </c>
      <c r="X167" s="124">
        <v>92</v>
      </c>
      <c r="Y167" s="124">
        <v>94.268024043019949</v>
      </c>
      <c r="Z167" s="124">
        <v>5.1439330597165558</v>
      </c>
      <c r="AD167" s="126">
        <v>10.909549999999999</v>
      </c>
      <c r="AE167" s="126">
        <v>87</v>
      </c>
      <c r="AH167" s="124">
        <v>8.4415599857212644</v>
      </c>
      <c r="AI167" s="124">
        <v>101.06203201051973</v>
      </c>
      <c r="AJ167" s="124">
        <f>POWER($AD167-AH167,2)</f>
        <v>6.0909747105795509</v>
      </c>
      <c r="AK167" s="124">
        <f>POWER($AE167-AI167,2)</f>
        <v>197.74074426488156</v>
      </c>
      <c r="AM167" s="124">
        <v>23.523999819333756</v>
      </c>
      <c r="AN167" s="124">
        <v>90.153506582389895</v>
      </c>
      <c r="AO167" s="124">
        <f>POWER($AD167-AM167,2)</f>
        <v>159.12434424448946</v>
      </c>
      <c r="AP167" s="124">
        <f>POWER($AE167-AN167,2)</f>
        <v>9.9446037651763941</v>
      </c>
      <c r="AR167" s="124">
        <v>12.709055559741412</v>
      </c>
      <c r="AS167" s="124">
        <v>87.017517908215197</v>
      </c>
      <c r="AT167" s="124">
        <f>POWER($AD167-AR167,2)</f>
        <v>3.2382202595402534</v>
      </c>
      <c r="AU167" s="124">
        <f>POWER($AE167-AS167,2)</f>
        <v>3.0687710823606843E-4</v>
      </c>
      <c r="AW167" s="119">
        <f>AVERAGE(AH167,AM167,AR167)</f>
        <v>14.891538454932146</v>
      </c>
      <c r="AX167" s="119">
        <f>AVERAGE(AI167,AN167,AS167)</f>
        <v>92.744352167041612</v>
      </c>
      <c r="AY167" s="124">
        <f>POWER($AD167-AW167,2)</f>
        <v>15.856232055212903</v>
      </c>
      <c r="AZ167" s="124">
        <f>POWER($AE167-AX167,2)</f>
        <v>32.997581818995663</v>
      </c>
    </row>
    <row r="168" spans="2:52" x14ac:dyDescent="0.25">
      <c r="B168" s="124">
        <v>124</v>
      </c>
      <c r="C168" s="124">
        <v>133.9957287549563</v>
      </c>
      <c r="D168" s="124">
        <v>99.914593342660297</v>
      </c>
      <c r="F168" s="124">
        <v>61.550000000000004</v>
      </c>
      <c r="G168" s="124">
        <v>64.776575454976836</v>
      </c>
      <c r="H168" s="124">
        <v>10.410789166658949</v>
      </c>
      <c r="K168" s="124">
        <v>23.971999999999998</v>
      </c>
      <c r="L168" s="124">
        <v>13.136817894856053</v>
      </c>
      <c r="M168" s="127">
        <v>117.40117125163157</v>
      </c>
      <c r="O168" s="124">
        <v>77</v>
      </c>
      <c r="P168" s="124">
        <v>67.536729686753048</v>
      </c>
      <c r="Q168" s="124">
        <v>89.553485021581054</v>
      </c>
      <c r="T168" s="124">
        <v>35.617000000000004</v>
      </c>
      <c r="U168" s="124">
        <v>37.19312839288942</v>
      </c>
      <c r="V168" s="125">
        <v>2.484180710872173</v>
      </c>
      <c r="X168" s="124">
        <v>113</v>
      </c>
      <c r="Y168" s="124">
        <v>116.02708070906813</v>
      </c>
      <c r="Z168" s="124">
        <v>9.1632176192124142</v>
      </c>
      <c r="AD168" s="126">
        <v>11.30045</v>
      </c>
      <c r="AE168" s="126">
        <v>88</v>
      </c>
      <c r="AH168" s="124">
        <v>8.7808325766421227</v>
      </c>
      <c r="AI168" s="124">
        <v>102.3745911074756</v>
      </c>
      <c r="AJ168" s="124">
        <f t="shared" ref="AJ168:AJ208" si="22">POWER($AD168-AH168,2)</f>
        <v>6.3484719600885873</v>
      </c>
      <c r="AK168" s="124">
        <f t="shared" ref="AK168:AK208" si="23">POWER($AE168-AI168,2)</f>
        <v>206.62886950711646</v>
      </c>
      <c r="AM168" s="124">
        <v>23.868767599207548</v>
      </c>
      <c r="AN168" s="124">
        <v>91.842734923727036</v>
      </c>
      <c r="AO168" s="124">
        <f t="shared" ref="AO168:AO208" si="24">POWER($AD168-AM168,2)</f>
        <v>157.96260727455018</v>
      </c>
      <c r="AP168" s="124">
        <f t="shared" ref="AP168:AP208" si="25">POWER($AE168-AN168,2)</f>
        <v>14.766611694031431</v>
      </c>
      <c r="AR168" s="124">
        <v>13.334069138386669</v>
      </c>
      <c r="AS168" s="124">
        <v>89.103980661318658</v>
      </c>
      <c r="AT168" s="124">
        <f t="shared" ref="AT168:AT208" si="26">POWER($AD168-AR168,2)</f>
        <v>4.1356068000125381</v>
      </c>
      <c r="AU168" s="124">
        <f t="shared" ref="AU168:AU208" si="27">POWER($AE168-AS168,2)</f>
        <v>1.2187733005655825</v>
      </c>
      <c r="AW168" s="119">
        <f t="shared" ref="AW168:AW207" si="28">AVERAGE(AH168,AM168,AR168)</f>
        <v>15.327889771412112</v>
      </c>
      <c r="AX168" s="119">
        <f t="shared" ref="AX168:AX208" si="29">AVERAGE(AI168,AN168,AS168)</f>
        <v>94.440435564173754</v>
      </c>
      <c r="AY168" s="124">
        <f t="shared" ref="AY168:AY208" si="30">POWER($AD168-AW168,2)</f>
        <v>16.220271112352048</v>
      </c>
      <c r="AZ168" s="124">
        <f t="shared" ref="AZ168:AZ208" si="31">POWER($AE168-AX168,2)</f>
        <v>41.479210256274101</v>
      </c>
    </row>
    <row r="169" spans="2:52" x14ac:dyDescent="0.25">
      <c r="B169" s="124">
        <v>265</v>
      </c>
      <c r="C169" s="124">
        <v>263.96768206910804</v>
      </c>
      <c r="D169" s="124">
        <v>1.0656803104410646</v>
      </c>
      <c r="F169" s="124">
        <v>232.8</v>
      </c>
      <c r="G169" s="124">
        <v>226.92692346025351</v>
      </c>
      <c r="H169" s="124">
        <v>34.493028041720798</v>
      </c>
      <c r="K169" s="124">
        <v>124.771</v>
      </c>
      <c r="L169" s="124">
        <v>123.80315937082132</v>
      </c>
      <c r="M169" s="127">
        <v>0.93671548348898592</v>
      </c>
      <c r="O169" s="124">
        <v>256</v>
      </c>
      <c r="P169" s="124">
        <v>244.07080381785713</v>
      </c>
      <c r="Q169" s="124">
        <v>142.30572155205212</v>
      </c>
      <c r="T169" s="124">
        <v>173.17</v>
      </c>
      <c r="U169" s="124">
        <v>179.87151048005705</v>
      </c>
      <c r="V169" s="125">
        <v>44.910242714314698</v>
      </c>
      <c r="X169" s="124">
        <v>278</v>
      </c>
      <c r="Y169" s="124">
        <v>281.65125406586475</v>
      </c>
      <c r="Z169" s="124">
        <v>13.331656253493854</v>
      </c>
      <c r="AD169" s="126">
        <v>11.700570000000001</v>
      </c>
      <c r="AE169" s="126">
        <v>89</v>
      </c>
      <c r="AH169" s="124">
        <v>9.3980701476154813</v>
      </c>
      <c r="AI169" s="124">
        <v>103.73803052035836</v>
      </c>
      <c r="AJ169" s="124">
        <f t="shared" si="22"/>
        <v>5.3015055702307343</v>
      </c>
      <c r="AK169" s="124">
        <f t="shared" si="23"/>
        <v>217.20954361901465</v>
      </c>
      <c r="AM169" s="124">
        <v>24.398713984628614</v>
      </c>
      <c r="AN169" s="124">
        <v>93.036264610413653</v>
      </c>
      <c r="AO169" s="124">
        <f t="shared" si="24"/>
        <v>161.24286065435984</v>
      </c>
      <c r="AP169" s="124">
        <f t="shared" si="25"/>
        <v>16.291432005277677</v>
      </c>
      <c r="AR169" s="124">
        <v>13.411498909395197</v>
      </c>
      <c r="AS169" s="124">
        <v>90.305581055708188</v>
      </c>
      <c r="AT169" s="124">
        <f t="shared" si="26"/>
        <v>2.9272777330042365</v>
      </c>
      <c r="AU169" s="124">
        <f t="shared" si="27"/>
        <v>1.7045418930241076</v>
      </c>
      <c r="AW169" s="119">
        <f t="shared" si="28"/>
        <v>15.736094347213099</v>
      </c>
      <c r="AX169" s="119">
        <f t="shared" si="29"/>
        <v>95.693292062160069</v>
      </c>
      <c r="AY169" s="124">
        <f t="shared" si="30"/>
        <v>16.285456756949699</v>
      </c>
      <c r="AZ169" s="124">
        <f t="shared" si="31"/>
        <v>44.800158629374984</v>
      </c>
    </row>
    <row r="170" spans="2:52" x14ac:dyDescent="0.25">
      <c r="B170" s="124">
        <v>318</v>
      </c>
      <c r="C170" s="124">
        <v>312.32239712465218</v>
      </c>
      <c r="D170" s="124">
        <v>32.235174410157789</v>
      </c>
      <c r="F170" s="124">
        <v>284.7</v>
      </c>
      <c r="G170" s="124">
        <v>275.08077501138757</v>
      </c>
      <c r="H170" s="124">
        <v>92.529489381545531</v>
      </c>
      <c r="K170" s="124">
        <v>436.1</v>
      </c>
      <c r="L170" s="124">
        <v>453.20584900995749</v>
      </c>
      <c r="M170" s="127">
        <v>292.61007035146287</v>
      </c>
      <c r="O170" s="124">
        <v>436</v>
      </c>
      <c r="P170" s="124">
        <v>443.86765322444325</v>
      </c>
      <c r="Q170" s="124">
        <v>61.89996726009219</v>
      </c>
      <c r="T170" s="124">
        <v>572.57000000000005</v>
      </c>
      <c r="U170" s="124">
        <v>576.2845527790796</v>
      </c>
      <c r="V170" s="125">
        <v>13.797902348567638</v>
      </c>
      <c r="X170" s="124">
        <v>481</v>
      </c>
      <c r="Y170" s="124">
        <v>479.67786393326634</v>
      </c>
      <c r="Z170" s="124">
        <v>1.7480437789579599</v>
      </c>
      <c r="AD170" s="126">
        <v>12.411569999999999</v>
      </c>
      <c r="AE170" s="126">
        <v>91</v>
      </c>
      <c r="AH170" s="124">
        <v>10.005579118202906</v>
      </c>
      <c r="AI170" s="124">
        <v>104.89377362966874</v>
      </c>
      <c r="AJ170" s="124">
        <f t="shared" si="22"/>
        <v>5.7887921232907544</v>
      </c>
      <c r="AK170" s="124">
        <f t="shared" si="23"/>
        <v>193.03694567247857</v>
      </c>
      <c r="AM170" s="124">
        <v>24.961651963199223</v>
      </c>
      <c r="AN170" s="124">
        <v>93.96662262447721</v>
      </c>
      <c r="AO170" s="124">
        <f t="shared" si="24"/>
        <v>157.5045572830185</v>
      </c>
      <c r="AP170" s="124">
        <f t="shared" si="25"/>
        <v>8.8008497960600529</v>
      </c>
      <c r="AR170" s="124">
        <v>13.744351795710509</v>
      </c>
      <c r="AS170" s="124">
        <v>91.217861017614837</v>
      </c>
      <c r="AT170" s="124">
        <f t="shared" si="26"/>
        <v>1.7763073149773307</v>
      </c>
      <c r="AU170" s="124">
        <f t="shared" si="27"/>
        <v>4.7463422996172226E-2</v>
      </c>
      <c r="AW170" s="119">
        <f t="shared" si="28"/>
        <v>16.23719429237088</v>
      </c>
      <c r="AX170" s="119">
        <f t="shared" si="29"/>
        <v>96.692752423920254</v>
      </c>
      <c r="AY170" s="124">
        <f t="shared" si="30"/>
        <v>14.635401226378201</v>
      </c>
      <c r="AZ170" s="124">
        <f t="shared" si="31"/>
        <v>32.407430160049927</v>
      </c>
    </row>
    <row r="171" spans="2:52" x14ac:dyDescent="0.25">
      <c r="B171" s="124">
        <v>387</v>
      </c>
      <c r="C171" s="124">
        <v>386.47421888502481</v>
      </c>
      <c r="D171" s="124">
        <v>0.27644578086455268</v>
      </c>
      <c r="F171" s="124">
        <v>355.5</v>
      </c>
      <c r="G171" s="124">
        <v>356.11981184651825</v>
      </c>
      <c r="H171" s="124">
        <v>0.38416672508435779</v>
      </c>
      <c r="K171" s="124">
        <v>394.36</v>
      </c>
      <c r="L171" s="124">
        <v>398.25760234386053</v>
      </c>
      <c r="M171" s="127">
        <v>15.191304030866961</v>
      </c>
      <c r="O171" s="124">
        <v>424</v>
      </c>
      <c r="P171" s="124">
        <v>425.40409522318498</v>
      </c>
      <c r="Q171" s="124">
        <v>1.9714833957708831</v>
      </c>
      <c r="T171" s="124">
        <v>503.42999999999995</v>
      </c>
      <c r="U171" s="124">
        <v>489.1193166027391</v>
      </c>
      <c r="V171" s="125">
        <v>204.79565929663721</v>
      </c>
      <c r="X171" s="124">
        <v>463</v>
      </c>
      <c r="Y171" s="124">
        <v>461.33926313150567</v>
      </c>
      <c r="Z171" s="124">
        <v>2.758046946376338</v>
      </c>
      <c r="AD171" s="126">
        <v>13.47072</v>
      </c>
      <c r="AE171" s="126">
        <v>94</v>
      </c>
      <c r="AH171" s="124">
        <v>11.113758766782039</v>
      </c>
      <c r="AI171" s="124">
        <v>107.36151960389873</v>
      </c>
      <c r="AJ171" s="124">
        <f t="shared" si="22"/>
        <v>5.5552662548923299</v>
      </c>
      <c r="AK171" s="124">
        <f t="shared" si="23"/>
        <v>178.53020612537003</v>
      </c>
      <c r="AM171" s="124">
        <v>25.915713500531748</v>
      </c>
      <c r="AN171" s="124">
        <v>96.649748648550158</v>
      </c>
      <c r="AO171" s="124">
        <f t="shared" si="24"/>
        <v>154.87786322827745</v>
      </c>
      <c r="AP171" s="124">
        <f t="shared" si="25"/>
        <v>7.0211679004933902</v>
      </c>
      <c r="AR171" s="124">
        <v>15.047278717300943</v>
      </c>
      <c r="AS171" s="124">
        <v>94.575385037783477</v>
      </c>
      <c r="AT171" s="124">
        <f t="shared" si="26"/>
        <v>2.4855373890975931</v>
      </c>
      <c r="AU171" s="124">
        <f t="shared" si="27"/>
        <v>0.33106794170509279</v>
      </c>
      <c r="AW171" s="119">
        <f t="shared" si="28"/>
        <v>17.358916994871574</v>
      </c>
      <c r="AX171" s="119">
        <f t="shared" si="29"/>
        <v>99.52888443007744</v>
      </c>
      <c r="AY171" s="124">
        <f t="shared" si="30"/>
        <v>15.11807587092834</v>
      </c>
      <c r="AZ171" s="124">
        <f t="shared" si="31"/>
        <v>30.568563041152739</v>
      </c>
    </row>
    <row r="172" spans="2:52" x14ac:dyDescent="0.25">
      <c r="B172" s="124">
        <v>410</v>
      </c>
      <c r="C172" s="124">
        <v>414.76293421848067</v>
      </c>
      <c r="D172" s="124">
        <v>22.685542369574033</v>
      </c>
      <c r="F172" s="124">
        <v>351.20000000000005</v>
      </c>
      <c r="G172" s="124">
        <v>376.12122673423232</v>
      </c>
      <c r="H172" s="124">
        <v>621.06754193901361</v>
      </c>
      <c r="K172" s="124">
        <v>39.557000000000002</v>
      </c>
      <c r="L172" s="124">
        <v>27.885414809211763</v>
      </c>
      <c r="M172" s="127">
        <v>136.22590086582733</v>
      </c>
      <c r="O172" s="124">
        <v>95</v>
      </c>
      <c r="P172" s="124">
        <v>91.864865855834239</v>
      </c>
      <c r="Q172" s="124">
        <v>9.8290661019139787</v>
      </c>
      <c r="T172" s="124">
        <v>922</v>
      </c>
      <c r="U172" s="124">
        <v>966.25214896850912</v>
      </c>
      <c r="V172" s="125">
        <v>1958.2526883311227</v>
      </c>
      <c r="X172" s="124">
        <v>554</v>
      </c>
      <c r="Y172" s="124">
        <v>565.3752839870682</v>
      </c>
      <c r="Z172" s="124">
        <v>129.39708578645022</v>
      </c>
      <c r="AD172" s="126">
        <v>14.989719999999998</v>
      </c>
      <c r="AE172" s="126">
        <v>100</v>
      </c>
      <c r="AH172" s="124">
        <v>12.696444136957334</v>
      </c>
      <c r="AI172" s="124">
        <v>111.15571135532709</v>
      </c>
      <c r="AJ172" s="124">
        <f t="shared" si="22"/>
        <v>5.2591141840140772</v>
      </c>
      <c r="AK172" s="124">
        <f t="shared" si="23"/>
        <v>124.44989584337367</v>
      </c>
      <c r="AM172" s="124">
        <v>27.354370319230696</v>
      </c>
      <c r="AN172" s="124">
        <v>100.56443265856817</v>
      </c>
      <c r="AO172" s="124">
        <f t="shared" si="24"/>
        <v>152.88457751685181</v>
      </c>
      <c r="AP172" s="124">
        <f t="shared" si="25"/>
        <v>0.31858422605832715</v>
      </c>
      <c r="AR172" s="124">
        <v>16.207633985044268</v>
      </c>
      <c r="AS172" s="124">
        <v>98.819034932608503</v>
      </c>
      <c r="AT172" s="124">
        <f t="shared" si="26"/>
        <v>1.4833144749664131</v>
      </c>
      <c r="AU172" s="124">
        <f t="shared" si="27"/>
        <v>1.3946784903990037</v>
      </c>
      <c r="AW172" s="119">
        <f t="shared" si="28"/>
        <v>18.752816147077432</v>
      </c>
      <c r="AX172" s="119">
        <f t="shared" si="29"/>
        <v>103.51305964883458</v>
      </c>
      <c r="AY172" s="124">
        <f t="shared" si="30"/>
        <v>14.160892612149027</v>
      </c>
      <c r="AZ172" s="124">
        <f t="shared" si="31"/>
        <v>12.341588096269774</v>
      </c>
    </row>
    <row r="173" spans="2:52" x14ac:dyDescent="0.25">
      <c r="B173" s="124">
        <v>350</v>
      </c>
      <c r="C173" s="124">
        <v>345.33538525898945</v>
      </c>
      <c r="D173" s="124">
        <v>21.758630682052946</v>
      </c>
      <c r="F173" s="124">
        <v>273.8</v>
      </c>
      <c r="G173" s="124">
        <v>273.68834068643758</v>
      </c>
      <c r="H173" s="124">
        <v>1.2467802305232414E-2</v>
      </c>
      <c r="K173" s="124">
        <v>101.29700000000001</v>
      </c>
      <c r="L173" s="124">
        <v>96.328163544506296</v>
      </c>
      <c r="M173" s="127">
        <v>24.689335721443346</v>
      </c>
      <c r="O173" s="124">
        <v>192</v>
      </c>
      <c r="P173" s="124">
        <v>186.4587876056579</v>
      </c>
      <c r="Q173" s="124">
        <v>30.70503479921047</v>
      </c>
      <c r="T173" s="124">
        <v>799</v>
      </c>
      <c r="U173" s="124">
        <v>781.40106629200636</v>
      </c>
      <c r="V173" s="125">
        <v>309.72246765835467</v>
      </c>
      <c r="X173" s="124">
        <v>550</v>
      </c>
      <c r="Y173" s="124">
        <v>539.27142298788829</v>
      </c>
      <c r="Z173" s="124">
        <v>115.1023647048119</v>
      </c>
      <c r="AD173" s="126">
        <v>17.147869999999998</v>
      </c>
      <c r="AE173" s="126">
        <v>106</v>
      </c>
      <c r="AH173" s="124">
        <v>14.575381794669825</v>
      </c>
      <c r="AI173" s="124">
        <v>118.37755342526475</v>
      </c>
      <c r="AJ173" s="124">
        <f t="shared" si="22"/>
        <v>6.6176955665628512</v>
      </c>
      <c r="AK173" s="124">
        <f t="shared" si="23"/>
        <v>153.20382879528316</v>
      </c>
      <c r="AM173" s="124">
        <v>29.596012591612503</v>
      </c>
      <c r="AN173" s="124">
        <v>109.25641877743193</v>
      </c>
      <c r="AO173" s="124">
        <f t="shared" si="24"/>
        <v>154.9562539811173</v>
      </c>
      <c r="AP173" s="124">
        <f t="shared" si="25"/>
        <v>10.604263254011279</v>
      </c>
      <c r="AR173" s="124">
        <v>18.206628240998242</v>
      </c>
      <c r="AS173" s="124">
        <v>107.88449277913271</v>
      </c>
      <c r="AT173" s="124">
        <f t="shared" si="26"/>
        <v>1.1209690128816969</v>
      </c>
      <c r="AU173" s="124">
        <f t="shared" si="27"/>
        <v>3.5513130346033388</v>
      </c>
      <c r="AW173" s="119">
        <f t="shared" si="28"/>
        <v>20.792674209093523</v>
      </c>
      <c r="AX173" s="119">
        <f t="shared" si="29"/>
        <v>111.83948832727646</v>
      </c>
      <c r="AY173" s="124">
        <f t="shared" si="30"/>
        <v>13.284597722625879</v>
      </c>
      <c r="AZ173" s="124">
        <f t="shared" si="31"/>
        <v>34.099623924397982</v>
      </c>
    </row>
    <row r="174" spans="2:52" x14ac:dyDescent="0.25">
      <c r="B174" s="124">
        <v>296</v>
      </c>
      <c r="C174" s="124">
        <v>291.67958067867585</v>
      </c>
      <c r="D174" s="124">
        <v>18.666023112071048</v>
      </c>
      <c r="F174" s="124">
        <v>240.6</v>
      </c>
      <c r="G174" s="124">
        <v>238.07604060190408</v>
      </c>
      <c r="H174" s="124">
        <v>6.3703710432366751</v>
      </c>
      <c r="K174" s="124">
        <v>185.14600000000002</v>
      </c>
      <c r="L174" s="124">
        <v>180.1563622308536</v>
      </c>
      <c r="M174" s="127">
        <v>24.896485067292389</v>
      </c>
      <c r="O174" s="124">
        <v>290</v>
      </c>
      <c r="P174" s="124">
        <v>281.78929281874105</v>
      </c>
      <c r="Q174" s="124">
        <v>67.41571241637736</v>
      </c>
      <c r="T174" s="124">
        <v>639</v>
      </c>
      <c r="U174" s="124">
        <v>661.09379154441501</v>
      </c>
      <c r="V174" s="125">
        <v>488.13562480806428</v>
      </c>
      <c r="X174" s="124">
        <v>509</v>
      </c>
      <c r="Y174" s="124">
        <v>506.10230386241307</v>
      </c>
      <c r="Z174" s="124">
        <v>8.3966429057862335</v>
      </c>
      <c r="AD174" s="126">
        <v>19.97091</v>
      </c>
      <c r="AE174" s="126">
        <v>115</v>
      </c>
      <c r="AH174" s="124">
        <v>17.825867625692617</v>
      </c>
      <c r="AI174" s="124">
        <v>125.68960583396687</v>
      </c>
      <c r="AJ174" s="124">
        <f t="shared" si="22"/>
        <v>4.6012067875742568</v>
      </c>
      <c r="AK174" s="124">
        <f t="shared" si="23"/>
        <v>114.26767288557845</v>
      </c>
      <c r="AM174" s="124">
        <v>32.381548997586478</v>
      </c>
      <c r="AN174" s="124">
        <v>116.07560169807947</v>
      </c>
      <c r="AO174" s="124">
        <f t="shared" si="24"/>
        <v>154.02396032841429</v>
      </c>
      <c r="AP174" s="124">
        <f t="shared" si="25"/>
        <v>1.1569190129114326</v>
      </c>
      <c r="AR174" s="124">
        <v>20.171348788849368</v>
      </c>
      <c r="AS174" s="124">
        <v>114.69161901352052</v>
      </c>
      <c r="AT174" s="124">
        <f t="shared" si="26"/>
        <v>4.0175708075401599E-2</v>
      </c>
      <c r="AU174" s="124">
        <f t="shared" si="27"/>
        <v>9.5098832822055571E-2</v>
      </c>
      <c r="AW174" s="119">
        <f t="shared" si="28"/>
        <v>23.459588470709487</v>
      </c>
      <c r="AX174" s="119">
        <f t="shared" si="29"/>
        <v>118.81894218185562</v>
      </c>
      <c r="AY174" s="124">
        <f t="shared" si="30"/>
        <v>12.170877471991888</v>
      </c>
      <c r="AZ174" s="124">
        <f t="shared" si="31"/>
        <v>14.584319388356151</v>
      </c>
    </row>
    <row r="175" spans="2:52" x14ac:dyDescent="0.25">
      <c r="B175" s="124">
        <v>471</v>
      </c>
      <c r="C175" s="124">
        <v>467.53286491743711</v>
      </c>
      <c r="D175" s="124">
        <v>12.021025680738383</v>
      </c>
      <c r="F175" s="124">
        <v>475.3</v>
      </c>
      <c r="G175" s="124">
        <v>481.74323758063008</v>
      </c>
      <c r="H175" s="124">
        <v>41.515310520443613</v>
      </c>
      <c r="K175" s="124">
        <v>383.9799999999999</v>
      </c>
      <c r="L175" s="124">
        <v>430.70169657517238</v>
      </c>
      <c r="M175" s="127">
        <v>2182.9169308624832</v>
      </c>
      <c r="O175" s="124">
        <v>409</v>
      </c>
      <c r="P175" s="124">
        <v>429.00437019689423</v>
      </c>
      <c r="Q175" s="124">
        <v>400.17482697439004</v>
      </c>
      <c r="T175" s="124">
        <v>372</v>
      </c>
      <c r="U175" s="124">
        <v>366.12673967936229</v>
      </c>
      <c r="V175" s="125">
        <v>34.495186793977403</v>
      </c>
      <c r="X175" s="124">
        <v>417</v>
      </c>
      <c r="Y175" s="124">
        <v>420.43315173531511</v>
      </c>
      <c r="Z175" s="124">
        <v>11.78653083769713</v>
      </c>
      <c r="AD175" s="126">
        <v>23.711130000000001</v>
      </c>
      <c r="AE175" s="126">
        <v>125</v>
      </c>
      <c r="AH175" s="124">
        <v>22.019917193119124</v>
      </c>
      <c r="AI175" s="124">
        <v>136.24466714898932</v>
      </c>
      <c r="AJ175" s="124">
        <f t="shared" si="22"/>
        <v>2.8602007581578945</v>
      </c>
      <c r="AK175" s="124">
        <f t="shared" si="23"/>
        <v>126.44253929155964</v>
      </c>
      <c r="AM175" s="124">
        <v>35.896532032104261</v>
      </c>
      <c r="AN175" s="124">
        <v>127.92520201000258</v>
      </c>
      <c r="AO175" s="124">
        <f t="shared" si="24"/>
        <v>148.48402268401063</v>
      </c>
      <c r="AP175" s="124">
        <f t="shared" si="25"/>
        <v>8.5568067993231267</v>
      </c>
      <c r="AR175" s="124">
        <v>24.408746231799032</v>
      </c>
      <c r="AS175" s="124">
        <v>126.56642011473322</v>
      </c>
      <c r="AT175" s="124">
        <f t="shared" si="26"/>
        <v>0.4866684068694801</v>
      </c>
      <c r="AU175" s="124">
        <f t="shared" si="27"/>
        <v>2.4536719758408321</v>
      </c>
      <c r="AW175" s="119">
        <f t="shared" si="28"/>
        <v>27.441731819007472</v>
      </c>
      <c r="AX175" s="119">
        <f t="shared" si="29"/>
        <v>130.24542975790837</v>
      </c>
      <c r="AY175" s="124">
        <f t="shared" si="30"/>
        <v>13.917389931981857</v>
      </c>
      <c r="AZ175" s="124">
        <f t="shared" si="31"/>
        <v>27.514533345150646</v>
      </c>
    </row>
    <row r="176" spans="2:52" x14ac:dyDescent="0.25">
      <c r="B176" s="124">
        <v>545</v>
      </c>
      <c r="C176" s="124">
        <v>531.91543069934482</v>
      </c>
      <c r="D176" s="124">
        <v>171.20595378364786</v>
      </c>
      <c r="F176" s="124">
        <v>559.79999999999995</v>
      </c>
      <c r="G176" s="124">
        <v>545.25758192787873</v>
      </c>
      <c r="H176" s="124">
        <v>211.48192338435794</v>
      </c>
      <c r="K176" s="124">
        <v>320.61</v>
      </c>
      <c r="L176" s="124">
        <v>321.1738930038573</v>
      </c>
      <c r="M176" s="127">
        <v>0.31797531979919547</v>
      </c>
      <c r="O176" s="124">
        <v>390</v>
      </c>
      <c r="P176" s="124">
        <v>385.79150028346373</v>
      </c>
      <c r="Q176" s="124">
        <v>17.711469864085835</v>
      </c>
      <c r="T176" s="124">
        <v>132</v>
      </c>
      <c r="U176" s="124">
        <v>141.69658049478161</v>
      </c>
      <c r="V176" s="125">
        <v>94.023673291779247</v>
      </c>
      <c r="X176" s="124">
        <v>282</v>
      </c>
      <c r="Y176" s="124">
        <v>287.16164598516912</v>
      </c>
      <c r="Z176" s="124">
        <v>26.642589276212455</v>
      </c>
      <c r="AD176" s="126">
        <v>29.29243</v>
      </c>
      <c r="AE176" s="126">
        <v>138</v>
      </c>
      <c r="AH176" s="124">
        <v>27.503004117261952</v>
      </c>
      <c r="AI176" s="124">
        <v>147.95045173562613</v>
      </c>
      <c r="AJ176" s="124">
        <f t="shared" si="22"/>
        <v>3.2020449898128409</v>
      </c>
      <c r="AK176" s="124">
        <f t="shared" si="23"/>
        <v>99.011489743025095</v>
      </c>
      <c r="AM176" s="124">
        <v>39.810050575372486</v>
      </c>
      <c r="AN176" s="124">
        <v>139.95719798102226</v>
      </c>
      <c r="AO176" s="124">
        <f t="shared" si="24"/>
        <v>110.62034256749867</v>
      </c>
      <c r="AP176" s="124">
        <f t="shared" si="25"/>
        <v>3.8306239369176165</v>
      </c>
      <c r="AR176" s="124">
        <v>29.169964750607818</v>
      </c>
      <c r="AS176" s="124">
        <v>138.22724485778332</v>
      </c>
      <c r="AT176" s="124">
        <f t="shared" si="26"/>
        <v>1.499773730868924E-2</v>
      </c>
      <c r="AU176" s="124">
        <f t="shared" si="27"/>
        <v>5.1640225388960799E-2</v>
      </c>
      <c r="AW176" s="119">
        <f t="shared" si="28"/>
        <v>32.161006481080754</v>
      </c>
      <c r="AX176" s="119">
        <f t="shared" si="29"/>
        <v>142.04496485814391</v>
      </c>
      <c r="AY176" s="124">
        <f t="shared" si="30"/>
        <v>8.2287310278096459</v>
      </c>
      <c r="AZ176" s="124">
        <f t="shared" si="31"/>
        <v>16.361740703619208</v>
      </c>
    </row>
    <row r="177" spans="2:52" x14ac:dyDescent="0.25">
      <c r="B177" s="124">
        <v>460</v>
      </c>
      <c r="C177" s="124">
        <v>465.66958411924321</v>
      </c>
      <c r="D177" s="124">
        <v>32.144184085174821</v>
      </c>
      <c r="F177" s="124">
        <v>419.4</v>
      </c>
      <c r="G177" s="124">
        <v>421.61649312345349</v>
      </c>
      <c r="H177" s="124">
        <v>4.9128417663167294</v>
      </c>
      <c r="K177" s="124">
        <v>224.72</v>
      </c>
      <c r="L177" s="124">
        <v>222.35143100077372</v>
      </c>
      <c r="M177" s="127">
        <v>5.6101191040957996</v>
      </c>
      <c r="O177" s="124">
        <v>299</v>
      </c>
      <c r="P177" s="124">
        <v>294.73135593883347</v>
      </c>
      <c r="Q177" s="124">
        <v>18.221322120932253</v>
      </c>
      <c r="T177" s="124">
        <v>376</v>
      </c>
      <c r="U177" s="124">
        <v>371.32453624048605</v>
      </c>
      <c r="V177" s="125">
        <v>21.859961366528278</v>
      </c>
      <c r="X177" s="124">
        <v>432</v>
      </c>
      <c r="Y177" s="124">
        <v>416.19940930736965</v>
      </c>
      <c r="Z177" s="124">
        <v>249.65866623603688</v>
      </c>
      <c r="AD177" s="126">
        <v>37.667409999999997</v>
      </c>
      <c r="AE177" s="126">
        <v>156</v>
      </c>
      <c r="AH177" s="124">
        <v>36.697827699341616</v>
      </c>
      <c r="AI177" s="124">
        <v>163.41649460166863</v>
      </c>
      <c r="AJ177" s="124">
        <f t="shared" si="22"/>
        <v>0.94008983774999877</v>
      </c>
      <c r="AK177" s="124">
        <f t="shared" si="23"/>
        <v>55.004392176579955</v>
      </c>
      <c r="AM177" s="124">
        <v>45.556428879829511</v>
      </c>
      <c r="AN177" s="124">
        <v>156.30359698182087</v>
      </c>
      <c r="AO177" s="124">
        <f t="shared" si="24"/>
        <v>62.236618886306523</v>
      </c>
      <c r="AP177" s="124">
        <f t="shared" si="25"/>
        <v>9.2171127370744177E-2</v>
      </c>
      <c r="AR177" s="124">
        <v>38.356285207388517</v>
      </c>
      <c r="AS177" s="124">
        <v>155.06422979298628</v>
      </c>
      <c r="AT177" s="124">
        <f t="shared" si="26"/>
        <v>0.47454905135457648</v>
      </c>
      <c r="AU177" s="124">
        <f t="shared" si="27"/>
        <v>0.87566588033449655</v>
      </c>
      <c r="AW177" s="119">
        <f t="shared" si="28"/>
        <v>40.203513928853219</v>
      </c>
      <c r="AX177" s="119">
        <f t="shared" si="29"/>
        <v>158.26144045882526</v>
      </c>
      <c r="AY177" s="124">
        <f t="shared" si="30"/>
        <v>6.4318231379447512</v>
      </c>
      <c r="AZ177" s="124">
        <f t="shared" si="31"/>
        <v>5.1141129488118144</v>
      </c>
    </row>
    <row r="178" spans="2:52" x14ac:dyDescent="0.25">
      <c r="B178" s="124">
        <v>176</v>
      </c>
      <c r="C178" s="124">
        <v>173.05507925962326</v>
      </c>
      <c r="D178" s="124">
        <v>8.6725581671011138</v>
      </c>
      <c r="F178" s="124">
        <v>122.69999999999999</v>
      </c>
      <c r="G178" s="124">
        <v>117.98419189340169</v>
      </c>
      <c r="H178" s="124">
        <v>22.238846098258268</v>
      </c>
      <c r="K178" s="124">
        <v>9.11</v>
      </c>
      <c r="L178" s="124">
        <v>9.3613391211318753</v>
      </c>
      <c r="M178" s="127">
        <v>6.3171353811343756E-2</v>
      </c>
      <c r="O178" s="124">
        <v>35</v>
      </c>
      <c r="P178" s="124">
        <v>40.492484618184839</v>
      </c>
      <c r="Q178" s="124">
        <v>30.167387280997062</v>
      </c>
      <c r="T178" s="124">
        <v>395</v>
      </c>
      <c r="U178" s="124">
        <v>387.25032850222141</v>
      </c>
      <c r="V178" s="125">
        <v>60.057408323481894</v>
      </c>
      <c r="X178" s="124">
        <v>442</v>
      </c>
      <c r="Y178" s="124">
        <v>443.8657099454752</v>
      </c>
      <c r="Z178" s="124">
        <v>3.4808736006450842</v>
      </c>
      <c r="AD178" s="126">
        <v>48.78199</v>
      </c>
      <c r="AE178" s="126">
        <v>177</v>
      </c>
      <c r="AH178" s="124">
        <v>50.26482671612704</v>
      </c>
      <c r="AI178" s="124">
        <v>184.83433059147717</v>
      </c>
      <c r="AJ178" s="124">
        <f t="shared" si="22"/>
        <v>2.1988047266944215</v>
      </c>
      <c r="AK178" s="124">
        <f t="shared" si="23"/>
        <v>61.376735816555012</v>
      </c>
      <c r="AM178" s="124">
        <v>54.019539932469584</v>
      </c>
      <c r="AN178" s="124">
        <v>179.67240296193708</v>
      </c>
      <c r="AO178" s="124">
        <f t="shared" si="24"/>
        <v>27.431929295112141</v>
      </c>
      <c r="AP178" s="124">
        <f t="shared" si="25"/>
        <v>7.1417375909700835</v>
      </c>
      <c r="AR178" s="124">
        <v>52.13960276778446</v>
      </c>
      <c r="AS178" s="124">
        <v>178.45526832724647</v>
      </c>
      <c r="AT178" s="124">
        <f t="shared" si="26"/>
        <v>11.273563498389219</v>
      </c>
      <c r="AU178" s="124">
        <f t="shared" si="27"/>
        <v>2.1178059042867443</v>
      </c>
      <c r="AW178" s="119">
        <f t="shared" si="28"/>
        <v>52.141323138793695</v>
      </c>
      <c r="AX178" s="119">
        <f t="shared" si="29"/>
        <v>180.98733396022024</v>
      </c>
      <c r="AY178" s="124">
        <f t="shared" si="30"/>
        <v>11.285119137397494</v>
      </c>
      <c r="AZ178" s="124">
        <f t="shared" si="31"/>
        <v>15.898832110325628</v>
      </c>
    </row>
    <row r="179" spans="2:52" x14ac:dyDescent="0.25">
      <c r="B179" s="124">
        <v>98</v>
      </c>
      <c r="C179" s="124">
        <v>103.91157982990131</v>
      </c>
      <c r="D179" s="124">
        <v>34.946776085296044</v>
      </c>
      <c r="F179" s="124">
        <v>75.34899999999999</v>
      </c>
      <c r="G179" s="124">
        <v>81.771854251348444</v>
      </c>
      <c r="H179" s="124">
        <v>41.253056734064913</v>
      </c>
      <c r="K179" s="124">
        <v>200.6</v>
      </c>
      <c r="L179" s="124">
        <v>183.69952621927186</v>
      </c>
      <c r="M179" s="127">
        <v>285.6260140130791</v>
      </c>
      <c r="O179" s="124">
        <v>307</v>
      </c>
      <c r="P179" s="124">
        <v>280.26829665456017</v>
      </c>
      <c r="Q179" s="124">
        <v>714.58396374859876</v>
      </c>
      <c r="T179" s="124">
        <v>204</v>
      </c>
      <c r="U179" s="124">
        <v>188.79944825320578</v>
      </c>
      <c r="V179" s="125">
        <v>231.05677340696877</v>
      </c>
      <c r="X179" s="124">
        <v>323</v>
      </c>
      <c r="Y179" s="124">
        <v>311.70835411243235</v>
      </c>
      <c r="Z179" s="124">
        <v>127.50126685022352</v>
      </c>
      <c r="AD179" s="126">
        <v>62.785699999999999</v>
      </c>
      <c r="AE179" s="126">
        <v>198</v>
      </c>
      <c r="AH179" s="124">
        <v>66.897300483394758</v>
      </c>
      <c r="AI179" s="124">
        <v>208.0135278623946</v>
      </c>
      <c r="AJ179" s="124">
        <f t="shared" si="22"/>
        <v>16.905258535052024</v>
      </c>
      <c r="AK179" s="124">
        <f t="shared" si="23"/>
        <v>100.2707402509529</v>
      </c>
      <c r="AM179" s="124">
        <v>65.420353924257341</v>
      </c>
      <c r="AN179" s="124">
        <v>203.65753584888557</v>
      </c>
      <c r="AO179" s="124">
        <f t="shared" si="24"/>
        <v>6.9414013006046158</v>
      </c>
      <c r="AP179" s="124">
        <f t="shared" si="25"/>
        <v>32.007711881425401</v>
      </c>
      <c r="AR179" s="124">
        <v>69.157152379959172</v>
      </c>
      <c r="AS179" s="124">
        <v>202.12265950084881</v>
      </c>
      <c r="AT179" s="124">
        <f t="shared" si="26"/>
        <v>40.595405430087411</v>
      </c>
      <c r="AU179" s="124">
        <f t="shared" si="27"/>
        <v>16.996321359938975</v>
      </c>
      <c r="AW179" s="119">
        <f t="shared" si="28"/>
        <v>67.158268929203757</v>
      </c>
      <c r="AX179" s="119">
        <f t="shared" si="29"/>
        <v>204.59790773737632</v>
      </c>
      <c r="AY179" s="124">
        <f t="shared" si="30"/>
        <v>19.119359040638106</v>
      </c>
      <c r="AZ179" s="124">
        <f t="shared" si="31"/>
        <v>43.53238651093028</v>
      </c>
    </row>
    <row r="180" spans="2:52" x14ac:dyDescent="0.25">
      <c r="B180" s="124">
        <v>201</v>
      </c>
      <c r="C180" s="124">
        <v>199.76727837526639</v>
      </c>
      <c r="D180" s="124">
        <v>1.5196026040858808</v>
      </c>
      <c r="F180" s="124">
        <v>175.58</v>
      </c>
      <c r="G180" s="124">
        <v>171.0547843829774</v>
      </c>
      <c r="H180" s="124">
        <v>20.477576380545322</v>
      </c>
      <c r="K180" s="124">
        <v>498.5</v>
      </c>
      <c r="L180" s="124">
        <v>500.00577578024223</v>
      </c>
      <c r="M180" s="127">
        <v>2.2673607003641014</v>
      </c>
      <c r="O180" s="124">
        <v>463</v>
      </c>
      <c r="P180" s="124">
        <v>462.75168365815983</v>
      </c>
      <c r="Q180" s="124">
        <v>6.1661005624882144E-2</v>
      </c>
      <c r="T180" s="124">
        <v>205</v>
      </c>
      <c r="U180" s="124">
        <v>205.05208549706944</v>
      </c>
      <c r="V180" s="125">
        <v>2.7128990049708037E-3</v>
      </c>
      <c r="X180" s="124">
        <v>324</v>
      </c>
      <c r="Y180" s="124">
        <v>321.75707674254011</v>
      </c>
      <c r="Z180" s="124">
        <v>5.0307047388544959</v>
      </c>
      <c r="AD180" s="126">
        <v>81.364640000000009</v>
      </c>
      <c r="AE180" s="126">
        <v>222</v>
      </c>
      <c r="AH180" s="124">
        <v>86.262845672430174</v>
      </c>
      <c r="AI180" s="124">
        <v>228.38120199902042</v>
      </c>
      <c r="AJ180" s="124">
        <f t="shared" si="22"/>
        <v>23.992418809427051</v>
      </c>
      <c r="AK180" s="124">
        <f t="shared" si="23"/>
        <v>40.719738952302194</v>
      </c>
      <c r="AM180" s="124">
        <v>81.089945965663958</v>
      </c>
      <c r="AN180" s="124">
        <v>223.39197933061061</v>
      </c>
      <c r="AO180" s="124">
        <f t="shared" si="24"/>
        <v>7.5456812499815382E-2</v>
      </c>
      <c r="AP180" s="124">
        <f t="shared" si="25"/>
        <v>1.937606456847162</v>
      </c>
      <c r="AR180" s="124">
        <v>89.39092196133646</v>
      </c>
      <c r="AS180" s="124">
        <v>223.2518162983913</v>
      </c>
      <c r="AT180" s="124">
        <f t="shared" si="26"/>
        <v>64.421202122874917</v>
      </c>
      <c r="AU180" s="124">
        <f t="shared" si="27"/>
        <v>1.5670440449181071</v>
      </c>
      <c r="AW180" s="119">
        <f t="shared" si="28"/>
        <v>85.581237866476854</v>
      </c>
      <c r="AX180" s="119">
        <f t="shared" si="29"/>
        <v>225.00833254267411</v>
      </c>
      <c r="AY180" s="124">
        <f t="shared" si="30"/>
        <v>17.779697567577088</v>
      </c>
      <c r="AZ180" s="124">
        <f t="shared" si="31"/>
        <v>9.0500646873120836</v>
      </c>
    </row>
    <row r="181" spans="2:52" x14ac:dyDescent="0.25">
      <c r="B181" s="124">
        <v>308</v>
      </c>
      <c r="C181" s="124">
        <v>305.39603612917432</v>
      </c>
      <c r="D181" s="124">
        <v>6.7806278405654599</v>
      </c>
      <c r="F181" s="124">
        <v>274.39</v>
      </c>
      <c r="G181" s="124">
        <v>269.52274216871723</v>
      </c>
      <c r="H181" s="124">
        <v>23.690198796183324</v>
      </c>
      <c r="K181" s="124">
        <v>19.34</v>
      </c>
      <c r="L181" s="124">
        <v>22.82774964548263</v>
      </c>
      <c r="M181" s="127">
        <v>12.164397589564212</v>
      </c>
      <c r="O181" s="124">
        <v>80</v>
      </c>
      <c r="P181" s="124">
        <v>85.143358323018916</v>
      </c>
      <c r="Q181" s="124">
        <v>26.454134838967953</v>
      </c>
      <c r="T181" s="124">
        <v>711.8</v>
      </c>
      <c r="U181" s="124">
        <v>734.93658514784534</v>
      </c>
      <c r="V181" s="125">
        <v>535.30157230349948</v>
      </c>
      <c r="X181" s="124">
        <v>539</v>
      </c>
      <c r="Y181" s="124">
        <v>534.58217520801747</v>
      </c>
      <c r="Z181" s="124">
        <v>19.517175892655445</v>
      </c>
      <c r="AD181" s="126">
        <v>107.35038000000002</v>
      </c>
      <c r="AE181" s="126">
        <v>249</v>
      </c>
      <c r="AH181" s="124">
        <v>110.7902217254034</v>
      </c>
      <c r="AI181" s="124">
        <v>249.77967676693166</v>
      </c>
      <c r="AJ181" s="124">
        <f t="shared" si="22"/>
        <v>11.832511095826124</v>
      </c>
      <c r="AK181" s="124">
        <f t="shared" si="23"/>
        <v>0.60789586089300296</v>
      </c>
      <c r="AM181" s="124">
        <v>104.57661576639509</v>
      </c>
      <c r="AN181" s="124">
        <v>247.89558231440415</v>
      </c>
      <c r="AO181" s="124">
        <f t="shared" si="24"/>
        <v>7.6937680236258998</v>
      </c>
      <c r="AP181" s="124">
        <f t="shared" si="25"/>
        <v>1.2197384242568901</v>
      </c>
      <c r="AR181" s="124">
        <v>115.83968413191262</v>
      </c>
      <c r="AS181" s="124">
        <v>250.03254341158535</v>
      </c>
      <c r="AT181" s="124">
        <f t="shared" si="26"/>
        <v>72.068284644108417</v>
      </c>
      <c r="AU181" s="124">
        <f t="shared" si="27"/>
        <v>1.0661458968083157</v>
      </c>
      <c r="AW181" s="119">
        <f t="shared" si="28"/>
        <v>110.40217387457038</v>
      </c>
      <c r="AX181" s="119">
        <f t="shared" si="29"/>
        <v>249.23593416430705</v>
      </c>
      <c r="AY181" s="124">
        <f t="shared" si="30"/>
        <v>9.3134458528651987</v>
      </c>
      <c r="AZ181" s="124">
        <f t="shared" si="31"/>
        <v>5.5664929887267768E-2</v>
      </c>
    </row>
    <row r="182" spans="2:52" x14ac:dyDescent="0.25">
      <c r="B182" s="124">
        <v>410</v>
      </c>
      <c r="C182" s="124">
        <v>404.7824859631292</v>
      </c>
      <c r="D182" s="124">
        <v>27.222452724943786</v>
      </c>
      <c r="F182" s="124">
        <v>347.76</v>
      </c>
      <c r="G182" s="124">
        <v>347.19567047531706</v>
      </c>
      <c r="H182" s="124">
        <v>0.31846781242886452</v>
      </c>
      <c r="K182" s="124">
        <v>390.4</v>
      </c>
      <c r="L182" s="124">
        <v>365.49237611612926</v>
      </c>
      <c r="M182" s="127">
        <v>620.38972754036672</v>
      </c>
      <c r="O182" s="124">
        <v>100</v>
      </c>
      <c r="P182" s="124">
        <v>102.17035791671452</v>
      </c>
      <c r="Q182" s="124">
        <v>4.7104534866454006</v>
      </c>
      <c r="T182" s="124">
        <v>434.25</v>
      </c>
      <c r="U182" s="124">
        <v>453.11585938252</v>
      </c>
      <c r="V182" s="125">
        <v>355.92065024101794</v>
      </c>
      <c r="X182" s="124">
        <v>419</v>
      </c>
      <c r="Y182" s="124">
        <v>432.10983388118757</v>
      </c>
      <c r="Z182" s="124">
        <v>171.86774439233352</v>
      </c>
      <c r="AD182" s="126">
        <v>140.84222</v>
      </c>
      <c r="AE182" s="126">
        <v>282</v>
      </c>
      <c r="AH182" s="124">
        <v>141.85202285483678</v>
      </c>
      <c r="AI182" s="124">
        <v>271.05588358056229</v>
      </c>
      <c r="AJ182" s="124">
        <f t="shared" si="22"/>
        <v>1.0197018056365068</v>
      </c>
      <c r="AK182" s="124">
        <f t="shared" si="23"/>
        <v>119.77368420220597</v>
      </c>
      <c r="AM182" s="124">
        <v>140.1249430053555</v>
      </c>
      <c r="AN182" s="124">
        <v>275.10815361666619</v>
      </c>
      <c r="AO182" s="124">
        <f t="shared" si="24"/>
        <v>0.51448628704623611</v>
      </c>
      <c r="AP182" s="124">
        <f t="shared" si="25"/>
        <v>47.497546571471368</v>
      </c>
      <c r="AR182" s="124">
        <v>152.5718176264678</v>
      </c>
      <c r="AS182" s="124">
        <v>280.04272718438835</v>
      </c>
      <c r="AT182" s="124">
        <f t="shared" si="26"/>
        <v>137.58346047883921</v>
      </c>
      <c r="AU182" s="124">
        <f t="shared" si="27"/>
        <v>3.8309168747323383</v>
      </c>
      <c r="AW182" s="119">
        <f t="shared" si="28"/>
        <v>144.84959449555336</v>
      </c>
      <c r="AX182" s="119">
        <f t="shared" si="29"/>
        <v>275.40225479387226</v>
      </c>
      <c r="AY182" s="124">
        <f t="shared" si="30"/>
        <v>16.059050347611578</v>
      </c>
      <c r="AZ182" s="124">
        <f t="shared" si="31"/>
        <v>43.530241804981578</v>
      </c>
    </row>
    <row r="183" spans="2:52" x14ac:dyDescent="0.25">
      <c r="B183" s="124">
        <v>221</v>
      </c>
      <c r="C183" s="124">
        <v>227.67268081358688</v>
      </c>
      <c r="D183" s="124">
        <v>44.524669240010461</v>
      </c>
      <c r="F183" s="124">
        <v>155.68</v>
      </c>
      <c r="G183" s="124">
        <v>162.62407720514804</v>
      </c>
      <c r="H183" s="124">
        <v>48.220208231056525</v>
      </c>
      <c r="K183" s="124">
        <v>337.2</v>
      </c>
      <c r="L183" s="124">
        <v>226.78939138070996</v>
      </c>
      <c r="M183" s="127">
        <v>12190.502495682042</v>
      </c>
      <c r="O183" s="124">
        <v>132</v>
      </c>
      <c r="P183" s="124">
        <v>125.09024644741989</v>
      </c>
      <c r="Q183" s="124">
        <v>47.744694157393496</v>
      </c>
      <c r="T183" s="124">
        <v>226.35</v>
      </c>
      <c r="U183" s="124">
        <v>231.31609531237723</v>
      </c>
      <c r="V183" s="125">
        <v>24.662102651615143</v>
      </c>
      <c r="X183" s="124">
        <v>287</v>
      </c>
      <c r="Y183" s="124">
        <v>284.09021320082604</v>
      </c>
      <c r="Z183" s="124">
        <v>8.4668592166470251</v>
      </c>
      <c r="AD183" s="126">
        <v>178.72471999999999</v>
      </c>
      <c r="AE183" s="126">
        <v>311</v>
      </c>
      <c r="AH183" s="124">
        <v>176.43335236127169</v>
      </c>
      <c r="AI183" s="124">
        <v>293.40924790435946</v>
      </c>
      <c r="AJ183" s="124">
        <f t="shared" si="22"/>
        <v>5.2503656558113203</v>
      </c>
      <c r="AK183" s="124">
        <f t="shared" si="23"/>
        <v>309.43455929028204</v>
      </c>
      <c r="AM183" s="124">
        <v>184.39338927996488</v>
      </c>
      <c r="AN183" s="124">
        <v>310.80735765513441</v>
      </c>
      <c r="AO183" s="124">
        <f t="shared" si="24"/>
        <v>32.133811405617642</v>
      </c>
      <c r="AP183" s="124">
        <f t="shared" si="25"/>
        <v>3.7111073035312761E-2</v>
      </c>
      <c r="AR183" s="124">
        <v>194.20296253752946</v>
      </c>
      <c r="AS183" s="124">
        <v>315.09338332512476</v>
      </c>
      <c r="AT183" s="124">
        <f t="shared" si="26"/>
        <v>239.57599205058665</v>
      </c>
      <c r="AU183" s="124">
        <f t="shared" si="27"/>
        <v>16.755787046409452</v>
      </c>
      <c r="AW183" s="119">
        <f t="shared" si="28"/>
        <v>185.00990139292199</v>
      </c>
      <c r="AX183" s="119">
        <f t="shared" si="29"/>
        <v>306.43666296153953</v>
      </c>
      <c r="AY183" s="124">
        <f t="shared" si="30"/>
        <v>39.503505141932912</v>
      </c>
      <c r="AZ183" s="124">
        <f t="shared" si="31"/>
        <v>20.824044926585216</v>
      </c>
    </row>
    <row r="184" spans="2:52" x14ac:dyDescent="0.25">
      <c r="B184" s="124">
        <v>10</v>
      </c>
      <c r="C184" s="124">
        <v>16.699888305008471</v>
      </c>
      <c r="D184" s="124">
        <v>44.888503299589289</v>
      </c>
      <c r="F184" s="124">
        <v>11.699999999999998</v>
      </c>
      <c r="G184" s="124">
        <v>13.297482485446965</v>
      </c>
      <c r="H184" s="124">
        <v>2.5519502913098204</v>
      </c>
      <c r="K184" s="124">
        <v>13.7</v>
      </c>
      <c r="L184" s="124">
        <v>15.692886317992079</v>
      </c>
      <c r="M184" s="127">
        <v>3.971595876440027</v>
      </c>
      <c r="O184" s="124">
        <v>67</v>
      </c>
      <c r="P184" s="124">
        <v>68.504017151034418</v>
      </c>
      <c r="Q184" s="124">
        <v>2.2620675906056875</v>
      </c>
      <c r="T184" s="124">
        <v>332</v>
      </c>
      <c r="U184" s="124">
        <v>390.8452633884491</v>
      </c>
      <c r="V184" s="125">
        <v>3462.7650232559477</v>
      </c>
      <c r="X184" s="124">
        <v>364</v>
      </c>
      <c r="Y184" s="124">
        <v>387.47103034960099</v>
      </c>
      <c r="Z184" s="124">
        <v>550.88926567189094</v>
      </c>
      <c r="AD184" s="126">
        <v>214.48489999999998</v>
      </c>
      <c r="AE184" s="126">
        <v>331</v>
      </c>
      <c r="AH184" s="124">
        <v>205.55457544240815</v>
      </c>
      <c r="AI184" s="124">
        <v>306.39902146748733</v>
      </c>
      <c r="AJ184" s="124">
        <f t="shared" si="22"/>
        <v>79.75069670392773</v>
      </c>
      <c r="AK184" s="124">
        <f t="shared" si="23"/>
        <v>605.20814475714928</v>
      </c>
      <c r="AM184" s="124">
        <v>227.04442009243169</v>
      </c>
      <c r="AN184" s="124">
        <v>334.49908079727106</v>
      </c>
      <c r="AO184" s="124">
        <f t="shared" si="24"/>
        <v>157.74154495219585</v>
      </c>
      <c r="AP184" s="124">
        <f t="shared" si="25"/>
        <v>12.243566425831096</v>
      </c>
      <c r="AR184" s="124">
        <v>235.06277250801281</v>
      </c>
      <c r="AS184" s="124">
        <v>338.92773192957975</v>
      </c>
      <c r="AT184" s="124">
        <f t="shared" si="26"/>
        <v>423.44883695603028</v>
      </c>
      <c r="AU184" s="124">
        <f t="shared" si="27"/>
        <v>62.848933547278264</v>
      </c>
      <c r="AW184" s="119">
        <f t="shared" si="28"/>
        <v>222.55392268095088</v>
      </c>
      <c r="AX184" s="119">
        <f t="shared" si="29"/>
        <v>326.60861139811271</v>
      </c>
      <c r="AY184" s="124">
        <f t="shared" si="30"/>
        <v>65.109127025699962</v>
      </c>
      <c r="AZ184" s="124">
        <f t="shared" si="31"/>
        <v>19.28429385278557</v>
      </c>
    </row>
    <row r="185" spans="2:52" x14ac:dyDescent="0.25">
      <c r="B185" s="124">
        <v>446</v>
      </c>
      <c r="C185" s="124">
        <v>449.58375873254232</v>
      </c>
      <c r="D185" s="124">
        <v>12.843326653073346</v>
      </c>
      <c r="F185" s="124">
        <v>439</v>
      </c>
      <c r="G185" s="124">
        <v>428.59458204520962</v>
      </c>
      <c r="H185" s="124">
        <v>108.27272281387401</v>
      </c>
      <c r="K185" s="124">
        <v>20</v>
      </c>
      <c r="L185" s="124">
        <v>18.107373606531159</v>
      </c>
      <c r="M185" s="127">
        <v>3.5820346652548736</v>
      </c>
      <c r="O185" s="124">
        <v>84</v>
      </c>
      <c r="P185" s="124">
        <v>74.494572978444509</v>
      </c>
      <c r="Q185" s="124">
        <v>90.353142862117295</v>
      </c>
      <c r="T185" s="124">
        <v>352</v>
      </c>
      <c r="U185" s="124">
        <v>364.98192678280924</v>
      </c>
      <c r="V185" s="125">
        <v>168.53042299421983</v>
      </c>
      <c r="X185" s="124">
        <v>376</v>
      </c>
      <c r="Y185" s="124">
        <v>382.7943362891171</v>
      </c>
      <c r="Z185" s="124">
        <v>46.163005609613492</v>
      </c>
      <c r="AD185" s="126">
        <v>240.4376</v>
      </c>
      <c r="AE185" s="126">
        <v>333</v>
      </c>
      <c r="AH185" s="124">
        <v>225.72384073258752</v>
      </c>
      <c r="AI185" s="124">
        <v>311.67085694651763</v>
      </c>
      <c r="AJ185" s="124">
        <f t="shared" si="22"/>
        <v>216.49471177936678</v>
      </c>
      <c r="AK185" s="124">
        <f t="shared" si="23"/>
        <v>454.93234339591521</v>
      </c>
      <c r="AM185" s="124">
        <v>257.76416864516716</v>
      </c>
      <c r="AN185" s="124">
        <v>345.32904905216617</v>
      </c>
      <c r="AO185" s="124">
        <f t="shared" si="24"/>
        <v>300.20998101568966</v>
      </c>
      <c r="AP185" s="124">
        <f t="shared" si="25"/>
        <v>152.00545053071951</v>
      </c>
      <c r="AR185" s="124">
        <v>260.84952511701226</v>
      </c>
      <c r="AS185" s="124">
        <v>348.33624929372331</v>
      </c>
      <c r="AT185" s="124">
        <f t="shared" si="26"/>
        <v>416.64668698251597</v>
      </c>
      <c r="AU185" s="124">
        <f t="shared" si="27"/>
        <v>235.20054239922882</v>
      </c>
      <c r="AW185" s="119">
        <f t="shared" si="28"/>
        <v>248.11251149825566</v>
      </c>
      <c r="AX185" s="119">
        <f t="shared" si="29"/>
        <v>335.11205176413569</v>
      </c>
      <c r="AY185" s="124">
        <f t="shared" si="30"/>
        <v>58.904266506056842</v>
      </c>
      <c r="AZ185" s="124">
        <f t="shared" si="31"/>
        <v>4.4607626543886614</v>
      </c>
    </row>
    <row r="186" spans="2:52" x14ac:dyDescent="0.25">
      <c r="B186" s="124">
        <v>429</v>
      </c>
      <c r="C186" s="124">
        <v>430.6631782837664</v>
      </c>
      <c r="D186" s="124">
        <v>2.7661620035921448</v>
      </c>
      <c r="F186" s="124">
        <v>374.00000000000006</v>
      </c>
      <c r="G186" s="124">
        <v>382.09629964647576</v>
      </c>
      <c r="H186" s="124">
        <v>65.550067965522544</v>
      </c>
      <c r="K186" s="124">
        <v>74.2</v>
      </c>
      <c r="L186" s="124">
        <v>73.708930703778549</v>
      </c>
      <c r="M186" s="127">
        <v>0.24114905369143413</v>
      </c>
      <c r="O186" s="124">
        <v>203</v>
      </c>
      <c r="P186" s="124">
        <v>209.68400741794488</v>
      </c>
      <c r="Q186" s="124">
        <v>44.675955163142227</v>
      </c>
      <c r="T186" s="124">
        <v>323</v>
      </c>
      <c r="U186" s="124">
        <v>316.76985562318777</v>
      </c>
      <c r="V186" s="125">
        <v>38.814698955925103</v>
      </c>
      <c r="X186" s="124">
        <v>388</v>
      </c>
      <c r="Y186" s="124">
        <v>389.32859997609188</v>
      </c>
      <c r="Z186" s="124">
        <v>1.7651778964713438</v>
      </c>
      <c r="AD186" s="126">
        <v>270.97790000000003</v>
      </c>
      <c r="AE186" s="126">
        <v>335</v>
      </c>
      <c r="AH186" s="124">
        <v>233.48085897147757</v>
      </c>
      <c r="AI186" s="124">
        <v>306.06170306082828</v>
      </c>
      <c r="AJ186" s="124">
        <f t="shared" si="22"/>
        <v>1406.0280858946967</v>
      </c>
      <c r="AK186" s="124">
        <f t="shared" si="23"/>
        <v>837.42502973967544</v>
      </c>
      <c r="AM186" s="124">
        <v>268.93378200862048</v>
      </c>
      <c r="AN186" s="124">
        <v>331.24345884845542</v>
      </c>
      <c r="AO186" s="124">
        <f t="shared" si="24"/>
        <v>4.1784183626815699</v>
      </c>
      <c r="AP186" s="124">
        <f t="shared" si="25"/>
        <v>14.111601423247892</v>
      </c>
      <c r="AR186" s="124">
        <v>268.39521037692566</v>
      </c>
      <c r="AS186" s="124">
        <v>333.03186668903317</v>
      </c>
      <c r="AT186" s="124">
        <f t="shared" si="26"/>
        <v>6.6702856891360458</v>
      </c>
      <c r="AU186" s="124">
        <f t="shared" si="27"/>
        <v>3.8735487297372742</v>
      </c>
      <c r="AW186" s="119">
        <f t="shared" si="28"/>
        <v>256.93661711900791</v>
      </c>
      <c r="AX186" s="119">
        <f t="shared" si="29"/>
        <v>323.44567619943899</v>
      </c>
      <c r="AY186" s="124">
        <f t="shared" si="30"/>
        <v>197.1576249440426</v>
      </c>
      <c r="AZ186" s="124">
        <f t="shared" si="31"/>
        <v>133.50239848821056</v>
      </c>
    </row>
    <row r="187" spans="2:52" x14ac:dyDescent="0.25">
      <c r="B187" s="124">
        <v>246</v>
      </c>
      <c r="C187" s="124">
        <v>236.81166705129547</v>
      </c>
      <c r="D187" s="124">
        <v>84.425462376249229</v>
      </c>
      <c r="F187" s="124">
        <v>164</v>
      </c>
      <c r="G187" s="124">
        <v>171.88757145409835</v>
      </c>
      <c r="H187" s="124">
        <v>62.213783443507154</v>
      </c>
      <c r="K187" s="124">
        <v>272</v>
      </c>
      <c r="L187" s="124">
        <v>280.06414752783803</v>
      </c>
      <c r="M187" s="127">
        <v>65.030475350736225</v>
      </c>
      <c r="O187" s="124">
        <v>354</v>
      </c>
      <c r="P187" s="124">
        <v>354.25008533225582</v>
      </c>
      <c r="Q187" s="124">
        <v>6.254267340950459E-2</v>
      </c>
      <c r="T187" s="124">
        <v>54.24</v>
      </c>
      <c r="U187" s="124">
        <v>53.290176053129798</v>
      </c>
      <c r="V187" s="125">
        <v>0.90216553004809186</v>
      </c>
      <c r="X187" s="124">
        <v>185</v>
      </c>
      <c r="Y187" s="124">
        <v>172.65425086836561</v>
      </c>
      <c r="Z187" s="124">
        <v>152.41752162125135</v>
      </c>
      <c r="AD187" s="126">
        <v>295.86660000000001</v>
      </c>
      <c r="AE187" s="126">
        <v>347</v>
      </c>
      <c r="AH187" s="124">
        <v>262.14683883197949</v>
      </c>
      <c r="AI187" s="124">
        <v>315.22443356774073</v>
      </c>
      <c r="AJ187" s="124">
        <f t="shared" si="22"/>
        <v>1137.0222932283441</v>
      </c>
      <c r="AK187" s="124">
        <f t="shared" si="23"/>
        <v>1009.686622090922</v>
      </c>
      <c r="AM187" s="124">
        <v>301.34371639158115</v>
      </c>
      <c r="AN187" s="124">
        <v>336.42906399265365</v>
      </c>
      <c r="AO187" s="124">
        <f t="shared" si="24"/>
        <v>29.9988039669269</v>
      </c>
      <c r="AP187" s="124">
        <f t="shared" si="25"/>
        <v>111.74468807141153</v>
      </c>
      <c r="AR187" s="124">
        <v>302.02386480658589</v>
      </c>
      <c r="AS187" s="124">
        <v>336.62697196765515</v>
      </c>
      <c r="AT187" s="124">
        <f t="shared" si="26"/>
        <v>37.911909898421122</v>
      </c>
      <c r="AU187" s="124">
        <f t="shared" si="27"/>
        <v>107.59971055981204</v>
      </c>
      <c r="AW187" s="119">
        <f t="shared" si="28"/>
        <v>288.50480667671553</v>
      </c>
      <c r="AX187" s="119">
        <f t="shared" si="29"/>
        <v>329.42682317601651</v>
      </c>
      <c r="AY187" s="124">
        <f t="shared" si="30"/>
        <v>54.196000934755851</v>
      </c>
      <c r="AZ187" s="124">
        <f t="shared" si="31"/>
        <v>308.81654368699037</v>
      </c>
    </row>
    <row r="188" spans="2:52" x14ac:dyDescent="0.25">
      <c r="B188" s="124">
        <v>210</v>
      </c>
      <c r="C188" s="124">
        <v>200.95908398385757</v>
      </c>
      <c r="D188" s="124">
        <v>81.738162410940745</v>
      </c>
      <c r="F188" s="124">
        <v>107.00000000000001</v>
      </c>
      <c r="G188" s="124">
        <v>102.22415034788526</v>
      </c>
      <c r="H188" s="124">
        <v>22.808739899604653</v>
      </c>
      <c r="K188" s="124">
        <v>193</v>
      </c>
      <c r="L188" s="124">
        <v>207.55902295080779</v>
      </c>
      <c r="M188" s="127">
        <v>211.96514928214788</v>
      </c>
      <c r="O188" s="124">
        <v>292</v>
      </c>
      <c r="P188" s="124">
        <v>299.20393833062184</v>
      </c>
      <c r="Q188" s="124">
        <v>51.896727471402556</v>
      </c>
      <c r="T188" s="124">
        <v>133.91999999999999</v>
      </c>
      <c r="U188" s="124">
        <v>139.00700193060877</v>
      </c>
      <c r="V188" s="125">
        <v>25.877588642017439</v>
      </c>
      <c r="X188" s="124">
        <v>292</v>
      </c>
      <c r="Y188" s="124">
        <v>283.59968282463086</v>
      </c>
      <c r="Z188" s="124">
        <v>70.565328646801746</v>
      </c>
      <c r="AD188" s="126">
        <v>322.05889999999999</v>
      </c>
      <c r="AE188" s="126">
        <v>365</v>
      </c>
      <c r="AH188" s="124">
        <v>292.73829831033561</v>
      </c>
      <c r="AI188" s="124">
        <v>339.56622669863901</v>
      </c>
      <c r="AJ188" s="124">
        <f t="shared" si="22"/>
        <v>859.69768344395004</v>
      </c>
      <c r="AK188" s="124">
        <f t="shared" si="23"/>
        <v>646.8768243450229</v>
      </c>
      <c r="AM188" s="124">
        <v>317.48507942649081</v>
      </c>
      <c r="AN188" s="124">
        <v>356.45020564009974</v>
      </c>
      <c r="AO188" s="124">
        <f t="shared" si="24"/>
        <v>20.919834638655853</v>
      </c>
      <c r="AP188" s="124">
        <f t="shared" si="25"/>
        <v>73.098983596582315</v>
      </c>
      <c r="AR188" s="124">
        <v>315.67377292175388</v>
      </c>
      <c r="AS188" s="124">
        <v>350.54788255980304</v>
      </c>
      <c r="AT188" s="124">
        <f t="shared" si="26"/>
        <v>40.769847805351759</v>
      </c>
      <c r="AU188" s="124">
        <f t="shared" si="27"/>
        <v>208.86369850524505</v>
      </c>
      <c r="AW188" s="119">
        <f t="shared" si="28"/>
        <v>308.63238355286012</v>
      </c>
      <c r="AX188" s="119">
        <f t="shared" si="29"/>
        <v>348.8547716328473</v>
      </c>
      <c r="AY188" s="124">
        <f t="shared" si="30"/>
        <v>180.27134390531756</v>
      </c>
      <c r="AZ188" s="124">
        <f t="shared" si="31"/>
        <v>260.66839902751212</v>
      </c>
    </row>
    <row r="189" spans="2:52" x14ac:dyDescent="0.25">
      <c r="B189" s="124">
        <v>261</v>
      </c>
      <c r="C189" s="124">
        <v>257.00551755654163</v>
      </c>
      <c r="D189" s="124">
        <v>15.955889991097123</v>
      </c>
      <c r="F189" s="124">
        <v>229.2</v>
      </c>
      <c r="G189" s="124">
        <v>233.78670081830452</v>
      </c>
      <c r="H189" s="124">
        <v>21.037824396635497</v>
      </c>
      <c r="K189" s="124">
        <v>108.43925999999999</v>
      </c>
      <c r="L189" s="124">
        <v>106.91511352136408</v>
      </c>
      <c r="M189" s="127">
        <v>2.3230224883382542</v>
      </c>
      <c r="O189" s="124">
        <v>193</v>
      </c>
      <c r="P189" s="124">
        <v>195.93768798258705</v>
      </c>
      <c r="Q189" s="124">
        <v>8.6300106830363745</v>
      </c>
      <c r="T189" s="124">
        <v>285.7</v>
      </c>
      <c r="U189" s="124">
        <v>279.86516421331032</v>
      </c>
      <c r="V189" s="125">
        <v>34.045308657634415</v>
      </c>
      <c r="X189" s="124">
        <v>364</v>
      </c>
      <c r="Y189" s="124">
        <v>365.03990775956737</v>
      </c>
      <c r="Z189" s="124">
        <v>1.0814081484084275</v>
      </c>
      <c r="AD189" s="126">
        <v>354.66890000000001</v>
      </c>
      <c r="AE189" s="126">
        <v>387</v>
      </c>
      <c r="AH189" s="124">
        <v>329.30865667073812</v>
      </c>
      <c r="AI189" s="124">
        <v>368.49918352430802</v>
      </c>
      <c r="AJ189" s="124">
        <f t="shared" si="22"/>
        <v>643.1419417193722</v>
      </c>
      <c r="AK189" s="124">
        <f t="shared" si="23"/>
        <v>342.2802102672357</v>
      </c>
      <c r="AM189" s="124">
        <v>346.0540194313723</v>
      </c>
      <c r="AN189" s="124">
        <v>381.22698697891781</v>
      </c>
      <c r="AO189" s="124">
        <f t="shared" si="24"/>
        <v>74.216167211719323</v>
      </c>
      <c r="AP189" s="124">
        <f t="shared" si="25"/>
        <v>33.327679341584542</v>
      </c>
      <c r="AR189" s="124">
        <v>340.00243694625885</v>
      </c>
      <c r="AS189" s="124">
        <v>375.48900120629008</v>
      </c>
      <c r="AT189" s="124">
        <f t="shared" si="26"/>
        <v>215.10513850675429</v>
      </c>
      <c r="AU189" s="124">
        <f t="shared" si="27"/>
        <v>132.50309322879116</v>
      </c>
      <c r="AW189" s="119">
        <f t="shared" si="28"/>
        <v>338.45503768278974</v>
      </c>
      <c r="AX189" s="119">
        <f t="shared" si="29"/>
        <v>375.07172390317197</v>
      </c>
      <c r="AY189" s="124">
        <f t="shared" si="30"/>
        <v>262.8893312414512</v>
      </c>
      <c r="AZ189" s="124">
        <f t="shared" si="31"/>
        <v>142.28377064215891</v>
      </c>
    </row>
    <row r="190" spans="2:52" x14ac:dyDescent="0.25">
      <c r="B190" s="124">
        <v>248</v>
      </c>
      <c r="C190" s="124">
        <v>251.56294528283453</v>
      </c>
      <c r="D190" s="124">
        <v>12.694579088472855</v>
      </c>
      <c r="F190" s="124">
        <v>177.6</v>
      </c>
      <c r="G190" s="124">
        <v>173.79027512284034</v>
      </c>
      <c r="H190" s="124">
        <v>14.514003639649131</v>
      </c>
      <c r="K190" s="124">
        <v>229.48616000000001</v>
      </c>
      <c r="L190" s="124">
        <v>229.93062324893052</v>
      </c>
      <c r="M190" s="127">
        <v>0.19754757964985881</v>
      </c>
      <c r="O190" s="124">
        <v>286</v>
      </c>
      <c r="P190" s="124">
        <v>279.93727665864333</v>
      </c>
      <c r="Q190" s="124">
        <v>36.756614313831022</v>
      </c>
      <c r="T190" s="124">
        <v>237.3</v>
      </c>
      <c r="U190" s="124">
        <v>230.39661030005871</v>
      </c>
      <c r="V190" s="125">
        <v>47.656789349255632</v>
      </c>
      <c r="X190" s="124">
        <v>334</v>
      </c>
      <c r="Y190" s="124">
        <v>328.03960193599278</v>
      </c>
      <c r="Z190" s="124">
        <v>35.526345081421042</v>
      </c>
      <c r="AD190" s="126">
        <v>393.26799999999997</v>
      </c>
      <c r="AE190" s="126">
        <v>412</v>
      </c>
      <c r="AH190" s="124">
        <v>371.04247672395456</v>
      </c>
      <c r="AI190" s="124">
        <v>399.86500425026969</v>
      </c>
      <c r="AJ190" s="124">
        <f t="shared" si="22"/>
        <v>493.97388489403619</v>
      </c>
      <c r="AK190" s="124">
        <f t="shared" si="23"/>
        <v>147.25812184597265</v>
      </c>
      <c r="AM190" s="124">
        <v>384.99589463827891</v>
      </c>
      <c r="AN190" s="124">
        <v>407.13820454781961</v>
      </c>
      <c r="AO190" s="124">
        <f t="shared" si="24"/>
        <v>68.427727115414314</v>
      </c>
      <c r="AP190" s="124">
        <f t="shared" si="25"/>
        <v>23.637055018841906</v>
      </c>
      <c r="AR190" s="124">
        <v>375.96006141006717</v>
      </c>
      <c r="AS190" s="124">
        <v>401.13457339351186</v>
      </c>
      <c r="AT190" s="124">
        <f t="shared" si="26"/>
        <v>299.56473823288513</v>
      </c>
      <c r="AU190" s="124">
        <f t="shared" si="27"/>
        <v>118.05749534098044</v>
      </c>
      <c r="AW190" s="119">
        <f t="shared" si="28"/>
        <v>377.33281092410016</v>
      </c>
      <c r="AX190" s="119">
        <f t="shared" si="29"/>
        <v>402.71259406386707</v>
      </c>
      <c r="AY190" s="124">
        <f t="shared" si="30"/>
        <v>253.93025088467675</v>
      </c>
      <c r="AZ190" s="124">
        <f t="shared" si="31"/>
        <v>86.25590902251713</v>
      </c>
    </row>
    <row r="191" spans="2:52" x14ac:dyDescent="0.25">
      <c r="B191" s="124">
        <v>192</v>
      </c>
      <c r="C191" s="124">
        <v>211.31689473943541</v>
      </c>
      <c r="D191" s="124">
        <v>373.1424223744275</v>
      </c>
      <c r="F191" s="124">
        <v>135.30000000000001</v>
      </c>
      <c r="G191" s="124">
        <v>148.27529377012999</v>
      </c>
      <c r="H191" s="124">
        <v>168.35824842117387</v>
      </c>
      <c r="K191" s="124">
        <v>335.26900000000001</v>
      </c>
      <c r="L191" s="124">
        <v>337.36300285332823</v>
      </c>
      <c r="M191" s="127">
        <v>4.3848479497467281</v>
      </c>
      <c r="O191" s="124">
        <v>368</v>
      </c>
      <c r="P191" s="124">
        <v>376.13561240612228</v>
      </c>
      <c r="Q191" s="124">
        <v>66.188189222650706</v>
      </c>
      <c r="T191" s="124">
        <v>233</v>
      </c>
      <c r="U191" s="124">
        <v>236.5831664799195</v>
      </c>
      <c r="V191" s="125">
        <v>12.839082022818689</v>
      </c>
      <c r="X191" s="124">
        <v>331</v>
      </c>
      <c r="Y191" s="124">
        <v>332.50704140281061</v>
      </c>
      <c r="Z191" s="124">
        <v>2.2711737897853843</v>
      </c>
      <c r="AD191" s="126">
        <v>433.87690000000003</v>
      </c>
      <c r="AE191" s="126">
        <v>433</v>
      </c>
      <c r="AH191" s="124">
        <v>418.44227589694481</v>
      </c>
      <c r="AI191" s="124">
        <v>434.48992689281596</v>
      </c>
      <c r="AJ191" s="124">
        <f t="shared" si="22"/>
        <v>238.22762120261339</v>
      </c>
      <c r="AK191" s="124">
        <f t="shared" si="23"/>
        <v>2.219882145936217</v>
      </c>
      <c r="AM191" s="124">
        <v>428.10369479605987</v>
      </c>
      <c r="AN191" s="124">
        <v>433.17446265330926</v>
      </c>
      <c r="AO191" s="124">
        <f t="shared" si="24"/>
        <v>33.329898326801803</v>
      </c>
      <c r="AP191" s="124">
        <f t="shared" si="25"/>
        <v>3.043721739970803E-2</v>
      </c>
      <c r="AR191" s="124">
        <v>416.72467849672461</v>
      </c>
      <c r="AS191" s="124">
        <v>426.84709837589691</v>
      </c>
      <c r="AT191" s="124">
        <f t="shared" si="26"/>
        <v>294.19870249742394</v>
      </c>
      <c r="AU191" s="124">
        <f t="shared" si="27"/>
        <v>37.858198395890497</v>
      </c>
      <c r="AW191" s="119">
        <f t="shared" si="28"/>
        <v>421.09021639657641</v>
      </c>
      <c r="AX191" s="119">
        <f t="shared" si="29"/>
        <v>431.50382930734071</v>
      </c>
      <c r="AY191" s="124">
        <f t="shared" si="30"/>
        <v>163.4992775740626</v>
      </c>
      <c r="AZ191" s="124">
        <f t="shared" si="31"/>
        <v>2.2385267415725827</v>
      </c>
    </row>
    <row r="192" spans="2:52" x14ac:dyDescent="0.25">
      <c r="D192" s="97">
        <f>SQRT(AVERAGE(D167:D191))</f>
        <v>6.8590803622671785</v>
      </c>
      <c r="E192" s="97"/>
      <c r="F192" s="97"/>
      <c r="G192" s="97"/>
      <c r="H192" s="97">
        <f>SQRT(AVERAGE(H167:H191))</f>
        <v>8.126634160412209</v>
      </c>
      <c r="K192" s="124">
        <v>279.9051</v>
      </c>
      <c r="L192" s="124">
        <v>281.28536332408885</v>
      </c>
      <c r="M192" s="127">
        <v>1.9051268438247853</v>
      </c>
      <c r="O192" s="124">
        <v>328</v>
      </c>
      <c r="P192" s="124">
        <v>330.50306058133646</v>
      </c>
      <c r="Q192" s="124">
        <v>6.2653122738403964</v>
      </c>
      <c r="T192" s="124">
        <v>336.4</v>
      </c>
      <c r="U192" s="124">
        <v>336.82870241238686</v>
      </c>
      <c r="V192" s="125">
        <v>0.18378575838633329</v>
      </c>
      <c r="X192" s="124">
        <v>346</v>
      </c>
      <c r="Y192" s="124">
        <v>343.88484342723802</v>
      </c>
      <c r="Z192" s="124">
        <v>4.4738873272981863</v>
      </c>
      <c r="AD192" s="126">
        <v>468.99200000000002</v>
      </c>
      <c r="AE192" s="126">
        <v>451</v>
      </c>
      <c r="AH192" s="124">
        <v>458.60172988067683</v>
      </c>
      <c r="AI192" s="124">
        <v>462.93977688461689</v>
      </c>
      <c r="AJ192" s="124">
        <f t="shared" si="22"/>
        <v>107.95771315250035</v>
      </c>
      <c r="AK192" s="124">
        <f t="shared" si="23"/>
        <v>142.5582720544318</v>
      </c>
      <c r="AM192" s="124">
        <v>467.48623591653057</v>
      </c>
      <c r="AN192" s="124">
        <v>449.61281926962567</v>
      </c>
      <c r="AO192" s="124">
        <f t="shared" si="24"/>
        <v>2.2673254750665746</v>
      </c>
      <c r="AP192" s="124">
        <f t="shared" si="25"/>
        <v>1.9242703787218467</v>
      </c>
      <c r="AR192" s="124">
        <v>457.58554000969951</v>
      </c>
      <c r="AS192" s="124">
        <v>445.09626336034762</v>
      </c>
      <c r="AT192" s="124">
        <f t="shared" si="26"/>
        <v>130.1073295103262</v>
      </c>
      <c r="AU192" s="124">
        <f t="shared" si="27"/>
        <v>34.854106310373972</v>
      </c>
      <c r="AW192" s="119">
        <f t="shared" si="28"/>
        <v>461.2245019356356</v>
      </c>
      <c r="AX192" s="119">
        <f t="shared" si="29"/>
        <v>452.54961983819675</v>
      </c>
      <c r="AY192" s="124">
        <f>POWER($AD192-AW192,2)</f>
        <v>60.334026179904974</v>
      </c>
      <c r="AZ192" s="124">
        <f t="shared" si="31"/>
        <v>2.4013216429329138</v>
      </c>
    </row>
    <row r="193" spans="4:52" x14ac:dyDescent="0.25">
      <c r="D193" s="97">
        <f>D192/AVERAGE(B167:B191)</f>
        <v>2.3905898376785091E-2</v>
      </c>
      <c r="E193" s="97"/>
      <c r="F193" s="97"/>
      <c r="G193" s="97"/>
      <c r="H193" s="97">
        <f>H192/AVERAGE(F167:F191)</f>
        <v>3.337131283329578E-2</v>
      </c>
      <c r="K193" s="124">
        <v>210</v>
      </c>
      <c r="L193" s="124">
        <v>211.54608059794327</v>
      </c>
      <c r="M193" s="127">
        <v>2.3903652153366299</v>
      </c>
      <c r="O193" s="124">
        <v>276</v>
      </c>
      <c r="P193" s="124">
        <v>271.94927835494917</v>
      </c>
      <c r="Q193" s="124">
        <v>16.408345845683286</v>
      </c>
      <c r="T193" s="124">
        <v>274.89999999999998</v>
      </c>
      <c r="U193" s="124">
        <v>286.20489473192703</v>
      </c>
      <c r="V193" s="125">
        <v>127.80064489995196</v>
      </c>
      <c r="X193" s="124">
        <v>310</v>
      </c>
      <c r="Y193" s="124">
        <v>310.807392263503</v>
      </c>
      <c r="Z193" s="124">
        <v>0.65188226716450492</v>
      </c>
      <c r="AD193" s="126">
        <v>491.32879999999994</v>
      </c>
      <c r="AE193" s="126">
        <v>461</v>
      </c>
      <c r="AH193" s="124">
        <v>488.51184965073281</v>
      </c>
      <c r="AI193" s="124">
        <v>484.96798034214686</v>
      </c>
      <c r="AJ193" s="124">
        <f t="shared" si="22"/>
        <v>7.9352092702362116</v>
      </c>
      <c r="AK193" s="124">
        <f t="shared" si="23"/>
        <v>574.46408168153823</v>
      </c>
      <c r="AM193" s="124">
        <v>493.63933028576491</v>
      </c>
      <c r="AN193" s="124">
        <v>462.30053321595102</v>
      </c>
      <c r="AO193" s="124">
        <f t="shared" si="24"/>
        <v>5.3385502014371493</v>
      </c>
      <c r="AP193" s="124">
        <f t="shared" si="25"/>
        <v>1.6913866457919033</v>
      </c>
      <c r="AR193" s="124">
        <v>483.93144860872479</v>
      </c>
      <c r="AS193" s="124">
        <v>458.01759363605743</v>
      </c>
      <c r="AT193" s="124">
        <f t="shared" si="26"/>
        <v>54.72080760600042</v>
      </c>
      <c r="AU193" s="124">
        <f t="shared" si="27"/>
        <v>8.8947477196851601</v>
      </c>
      <c r="AW193" s="119">
        <f t="shared" si="28"/>
        <v>488.69420951507419</v>
      </c>
      <c r="AX193" s="119">
        <f t="shared" si="29"/>
        <v>468.42870239805171</v>
      </c>
      <c r="AY193" s="124">
        <f t="shared" si="30"/>
        <v>6.9410670232613105</v>
      </c>
      <c r="AZ193" s="124">
        <f t="shared" si="31"/>
        <v>55.185619318819256</v>
      </c>
    </row>
    <row r="194" spans="4:52" x14ac:dyDescent="0.25">
      <c r="K194" s="124">
        <v>349.51</v>
      </c>
      <c r="L194" s="124">
        <v>324.46982974200591</v>
      </c>
      <c r="M194" s="127">
        <v>627.01012654933118</v>
      </c>
      <c r="O194" s="124">
        <v>386</v>
      </c>
      <c r="P194" s="124">
        <v>396.00288035653887</v>
      </c>
      <c r="Q194" s="124">
        <v>100.05761542723113</v>
      </c>
      <c r="T194" s="124">
        <v>36.518000000000001</v>
      </c>
      <c r="U194" s="124">
        <v>37.562240843276669</v>
      </c>
      <c r="V194" s="125">
        <v>1.0904389387671674</v>
      </c>
      <c r="X194" s="124">
        <v>138</v>
      </c>
      <c r="Y194" s="124">
        <v>142.61191204162108</v>
      </c>
      <c r="Z194" s="124">
        <v>21.269732679649536</v>
      </c>
      <c r="AD194" s="126">
        <v>498.68759999999997</v>
      </c>
      <c r="AE194" s="126">
        <v>465</v>
      </c>
      <c r="AH194" s="124">
        <v>499.74626247674672</v>
      </c>
      <c r="AI194" s="124">
        <v>494.93861951822959</v>
      </c>
      <c r="AJ194" s="124">
        <f t="shared" si="22"/>
        <v>1.1207662396715565</v>
      </c>
      <c r="AK194" s="124">
        <f t="shared" si="23"/>
        <v>896.32093865731758</v>
      </c>
      <c r="AM194" s="124">
        <v>500.51123405280407</v>
      </c>
      <c r="AN194" s="124">
        <v>464.22800383105056</v>
      </c>
      <c r="AO194" s="124">
        <f t="shared" si="24"/>
        <v>3.3256411585466905</v>
      </c>
      <c r="AP194" s="124">
        <f t="shared" si="25"/>
        <v>0.59597808487261628</v>
      </c>
      <c r="AR194" s="124">
        <v>492.75835495374446</v>
      </c>
      <c r="AS194" s="124">
        <v>462.51443865538874</v>
      </c>
      <c r="AT194" s="124">
        <f t="shared" si="26"/>
        <v>35.155946818545587</v>
      </c>
      <c r="AU194" s="124">
        <f t="shared" si="27"/>
        <v>6.1780151978257134</v>
      </c>
      <c r="AW194" s="119">
        <f t="shared" si="28"/>
        <v>497.67195049443171</v>
      </c>
      <c r="AX194" s="119">
        <f t="shared" si="29"/>
        <v>473.89368733488965</v>
      </c>
      <c r="AY194" s="124">
        <f t="shared" si="30"/>
        <v>1.0315439181610564</v>
      </c>
      <c r="AZ194" s="124">
        <f t="shared" si="31"/>
        <v>79.097674410776534</v>
      </c>
    </row>
    <row r="195" spans="4:52" x14ac:dyDescent="0.25">
      <c r="K195" s="124">
        <v>410.60999999999996</v>
      </c>
      <c r="L195" s="124">
        <v>465.58351091852717</v>
      </c>
      <c r="M195" s="127">
        <v>3022.0869027094304</v>
      </c>
      <c r="O195" s="124">
        <v>408</v>
      </c>
      <c r="P195" s="124">
        <v>424.56335185113153</v>
      </c>
      <c r="Q195" s="124">
        <v>274.34462454438221</v>
      </c>
      <c r="T195" s="124">
        <v>37.522999999999996</v>
      </c>
      <c r="U195" s="124">
        <v>37.829950938082192</v>
      </c>
      <c r="V195" s="125">
        <v>9.4218878389539837E-2</v>
      </c>
      <c r="X195" s="124">
        <v>138</v>
      </c>
      <c r="Y195" s="124">
        <v>140.57648916213449</v>
      </c>
      <c r="Z195" s="124">
        <v>6.6382964025965014</v>
      </c>
      <c r="AD195" s="126">
        <v>489.69220000000001</v>
      </c>
      <c r="AE195" s="126">
        <v>460</v>
      </c>
      <c r="AH195" s="124">
        <v>498.26863825916467</v>
      </c>
      <c r="AI195" s="124">
        <v>497.18306032325813</v>
      </c>
      <c r="AJ195" s="124">
        <f t="shared" si="22"/>
        <v>73.555293213263354</v>
      </c>
      <c r="AK195" s="124">
        <f t="shared" si="23"/>
        <v>1382.5799750030533</v>
      </c>
      <c r="AM195" s="124">
        <v>492.75341954944366</v>
      </c>
      <c r="AN195" s="124">
        <v>462.12210630900722</v>
      </c>
      <c r="AO195" s="124">
        <f t="shared" si="24"/>
        <v>9.3710651298959782</v>
      </c>
      <c r="AP195" s="124">
        <f t="shared" si="25"/>
        <v>4.5033351867282558</v>
      </c>
      <c r="AR195" s="124">
        <v>485.49389434508805</v>
      </c>
      <c r="AS195" s="124">
        <v>460.75064538805231</v>
      </c>
      <c r="AT195" s="124">
        <f t="shared" si="26"/>
        <v>17.625770372065762</v>
      </c>
      <c r="AU195" s="124">
        <f t="shared" si="27"/>
        <v>0.56346849860419612</v>
      </c>
      <c r="AW195" s="119">
        <f t="shared" si="28"/>
        <v>492.17198405123213</v>
      </c>
      <c r="AX195" s="119">
        <f t="shared" si="29"/>
        <v>473.35193734010591</v>
      </c>
      <c r="AY195" s="124">
        <f t="shared" si="30"/>
        <v>6.149328940745165</v>
      </c>
      <c r="AZ195" s="124">
        <f t="shared" si="31"/>
        <v>178.27423073411435</v>
      </c>
    </row>
    <row r="196" spans="4:52" x14ac:dyDescent="0.25">
      <c r="K196" s="124">
        <v>625.03</v>
      </c>
      <c r="L196" s="124">
        <v>615.49000242360944</v>
      </c>
      <c r="M196" s="127">
        <v>91.011553757537243</v>
      </c>
      <c r="O196" s="124">
        <v>485</v>
      </c>
      <c r="P196" s="124">
        <v>487.62151022685464</v>
      </c>
      <c r="Q196" s="124">
        <v>6.8723158695034599</v>
      </c>
      <c r="T196" s="124">
        <v>43.417000000000002</v>
      </c>
      <c r="U196" s="124">
        <v>43.548532892269698</v>
      </c>
      <c r="V196" s="125">
        <v>1.7300901748831542E-2</v>
      </c>
      <c r="X196" s="124">
        <v>142</v>
      </c>
      <c r="Y196" s="124">
        <v>143.33228957216303</v>
      </c>
      <c r="Z196" s="124">
        <v>1.7749955040943617</v>
      </c>
      <c r="AD196" s="126">
        <v>467.41340000000002</v>
      </c>
      <c r="AE196" s="126">
        <v>449</v>
      </c>
      <c r="AH196" s="124">
        <v>482.12337098155388</v>
      </c>
      <c r="AI196" s="124">
        <v>490.13285222372406</v>
      </c>
      <c r="AJ196" s="124">
        <f t="shared" si="22"/>
        <v>216.38324627815638</v>
      </c>
      <c r="AK196" s="124">
        <f t="shared" si="23"/>
        <v>1691.9115320587211</v>
      </c>
      <c r="AM196" s="124">
        <v>467.97128856604161</v>
      </c>
      <c r="AN196" s="124">
        <v>450.04671778648247</v>
      </c>
      <c r="AO196" s="124">
        <f t="shared" si="24"/>
        <v>0.31123965211993432</v>
      </c>
      <c r="AP196" s="124">
        <f t="shared" si="25"/>
        <v>1.0956181245387717</v>
      </c>
      <c r="AR196" s="124">
        <v>463.60973128469556</v>
      </c>
      <c r="AS196" s="124">
        <v>450.70533671114197</v>
      </c>
      <c r="AT196" s="124">
        <f t="shared" si="26"/>
        <v>14.467895695785943</v>
      </c>
      <c r="AU196" s="124">
        <f t="shared" si="27"/>
        <v>2.9081732983685025</v>
      </c>
      <c r="AW196" s="119">
        <f t="shared" si="28"/>
        <v>471.23479694409701</v>
      </c>
      <c r="AX196" s="119">
        <f t="shared" si="29"/>
        <v>463.62830224044956</v>
      </c>
      <c r="AY196" s="124">
        <f t="shared" si="30"/>
        <v>14.603074604353806</v>
      </c>
      <c r="AZ196" s="124">
        <f t="shared" si="31"/>
        <v>213.98722643794153</v>
      </c>
    </row>
    <row r="197" spans="4:52" x14ac:dyDescent="0.25">
      <c r="K197" s="124">
        <v>526.16000000000008</v>
      </c>
      <c r="L197" s="124">
        <v>476.07526275494735</v>
      </c>
      <c r="M197" s="127">
        <v>2508.4809049059727</v>
      </c>
      <c r="O197" s="124">
        <v>481.99999999999994</v>
      </c>
      <c r="P197" s="124">
        <v>470.05798603606308</v>
      </c>
      <c r="Q197" s="124">
        <v>142.61169751486293</v>
      </c>
      <c r="T197" s="124">
        <v>125.553</v>
      </c>
      <c r="U197" s="124">
        <v>131.35594407597665</v>
      </c>
      <c r="V197" s="125">
        <v>33.674159948912546</v>
      </c>
      <c r="X197" s="124">
        <v>262</v>
      </c>
      <c r="Y197" s="124">
        <v>258.09773331448804</v>
      </c>
      <c r="Z197" s="124">
        <v>15.227685284856506</v>
      </c>
      <c r="AD197" s="126">
        <v>436.28480000000002</v>
      </c>
      <c r="AE197" s="126">
        <v>434</v>
      </c>
      <c r="AH197" s="124">
        <v>457.30311797978646</v>
      </c>
      <c r="AI197" s="124">
        <v>476.65468187689396</v>
      </c>
      <c r="AJ197" s="124">
        <f t="shared" si="22"/>
        <v>441.76969069941418</v>
      </c>
      <c r="AK197" s="124">
        <f t="shared" si="23"/>
        <v>1819.421886019026</v>
      </c>
      <c r="AM197" s="124">
        <v>434.77812984700245</v>
      </c>
      <c r="AN197" s="124">
        <v>434.57782050446519</v>
      </c>
      <c r="AO197" s="124">
        <f t="shared" si="24"/>
        <v>2.2700549499337259</v>
      </c>
      <c r="AP197" s="124">
        <f t="shared" si="25"/>
        <v>0.33387653538041134</v>
      </c>
      <c r="AR197" s="124">
        <v>433.82401949512769</v>
      </c>
      <c r="AS197" s="124">
        <v>435.13522093387655</v>
      </c>
      <c r="AT197" s="124">
        <f t="shared" si="26"/>
        <v>6.0554406931597295</v>
      </c>
      <c r="AU197" s="124">
        <f t="shared" si="27"/>
        <v>1.2887265687115539</v>
      </c>
      <c r="AW197" s="119">
        <f t="shared" si="28"/>
        <v>441.9684224406389</v>
      </c>
      <c r="AX197" s="119">
        <f t="shared" si="29"/>
        <v>448.78924110507859</v>
      </c>
      <c r="AY197" s="124">
        <f t="shared" si="30"/>
        <v>32.303564047733914</v>
      </c>
      <c r="AZ197" s="124">
        <f t="shared" si="31"/>
        <v>218.72165246414613</v>
      </c>
    </row>
    <row r="198" spans="4:52" x14ac:dyDescent="0.25">
      <c r="K198" s="124">
        <v>266.03999999999996</v>
      </c>
      <c r="L198" s="124">
        <v>271.4602239037219</v>
      </c>
      <c r="M198" s="127">
        <v>29.378827166478629</v>
      </c>
      <c r="O198" s="124">
        <v>356</v>
      </c>
      <c r="P198" s="124">
        <v>357.92041227190686</v>
      </c>
      <c r="Q198" s="124">
        <v>3.6879832940904484</v>
      </c>
      <c r="T198" s="124">
        <v>355.82</v>
      </c>
      <c r="U198" s="124">
        <v>330.16269647286151</v>
      </c>
      <c r="V198" s="125">
        <v>658.29722428371269</v>
      </c>
      <c r="X198" s="124">
        <v>367</v>
      </c>
      <c r="Y198" s="124">
        <v>339.43653584676349</v>
      </c>
      <c r="Z198" s="124">
        <v>759.74455612675399</v>
      </c>
      <c r="AD198" s="126">
        <v>401.27820000000003</v>
      </c>
      <c r="AE198" s="126">
        <v>416</v>
      </c>
      <c r="AH198" s="124">
        <v>425.15266211095371</v>
      </c>
      <c r="AI198" s="124">
        <v>456.45009401443508</v>
      </c>
      <c r="AJ198" s="124">
        <f t="shared" si="22"/>
        <v>569.98994108736315</v>
      </c>
      <c r="AK198" s="124">
        <f t="shared" si="23"/>
        <v>1636.2101057766367</v>
      </c>
      <c r="AM198" s="124">
        <v>398.06096437239279</v>
      </c>
      <c r="AN198" s="124">
        <v>416.7390963955105</v>
      </c>
      <c r="AO198" s="124">
        <f t="shared" si="24"/>
        <v>10.350605083545338</v>
      </c>
      <c r="AP198" s="124">
        <f t="shared" si="25"/>
        <v>0.54626348185661455</v>
      </c>
      <c r="AR198" s="124">
        <v>399.35415884819838</v>
      </c>
      <c r="AS198" s="124">
        <v>417.34217954880609</v>
      </c>
      <c r="AT198" s="124">
        <f t="shared" si="26"/>
        <v>3.7019343538262039</v>
      </c>
      <c r="AU198" s="124">
        <f t="shared" si="27"/>
        <v>1.8014459412333101</v>
      </c>
      <c r="AW198" s="119">
        <f t="shared" si="28"/>
        <v>407.52259511051494</v>
      </c>
      <c r="AX198" s="119">
        <f t="shared" si="29"/>
        <v>430.17712331958387</v>
      </c>
      <c r="AY198" s="124">
        <f t="shared" si="30"/>
        <v>38.992470296222585</v>
      </c>
      <c r="AZ198" s="124">
        <f t="shared" si="31"/>
        <v>200.99082561868877</v>
      </c>
    </row>
    <row r="199" spans="4:52" x14ac:dyDescent="0.25">
      <c r="K199" s="124">
        <v>235.09000000000003</v>
      </c>
      <c r="L199" s="124">
        <v>239.30809615350444</v>
      </c>
      <c r="M199" s="127">
        <v>17.792335160208655</v>
      </c>
      <c r="O199" s="124">
        <v>338</v>
      </c>
      <c r="P199" s="124">
        <v>332.41469585287155</v>
      </c>
      <c r="Q199" s="124">
        <v>31.195622415930309</v>
      </c>
      <c r="T199" s="124">
        <v>408.25</v>
      </c>
      <c r="U199" s="124">
        <v>378.01482166796688</v>
      </c>
      <c r="V199" s="125">
        <v>914.16600876984478</v>
      </c>
      <c r="X199" s="124">
        <v>394</v>
      </c>
      <c r="Y199" s="124">
        <v>375.41717617767733</v>
      </c>
      <c r="Z199" s="124">
        <v>345.32134121148277</v>
      </c>
      <c r="AD199" s="126">
        <v>366.72710000000001</v>
      </c>
      <c r="AE199" s="126">
        <v>398</v>
      </c>
      <c r="AH199" s="124">
        <v>387.33232414327568</v>
      </c>
      <c r="AI199" s="124">
        <v>429.87662785189053</v>
      </c>
      <c r="AJ199" s="124">
        <f t="shared" si="22"/>
        <v>424.57526199463086</v>
      </c>
      <c r="AK199" s="124">
        <f t="shared" si="23"/>
        <v>1016.1194032079233</v>
      </c>
      <c r="AM199" s="124">
        <v>362.44831730071832</v>
      </c>
      <c r="AN199" s="124">
        <v>396.83512338371372</v>
      </c>
      <c r="AO199" s="124">
        <f t="shared" si="24"/>
        <v>18.307981387672321</v>
      </c>
      <c r="AP199" s="124">
        <f t="shared" si="25"/>
        <v>1.3569375311705696</v>
      </c>
      <c r="AR199" s="124">
        <v>365.2116873911956</v>
      </c>
      <c r="AS199" s="124">
        <v>397.48775130071976</v>
      </c>
      <c r="AT199" s="124">
        <f t="shared" si="26"/>
        <v>2.2964753749233906</v>
      </c>
      <c r="AU199" s="124">
        <f t="shared" si="27"/>
        <v>0.26239872991429269</v>
      </c>
      <c r="AW199" s="119">
        <f t="shared" si="28"/>
        <v>371.66410961172988</v>
      </c>
      <c r="AX199" s="119">
        <f t="shared" si="29"/>
        <v>408.06650084544134</v>
      </c>
      <c r="AY199" s="124">
        <f t="shared" si="30"/>
        <v>24.374063906313193</v>
      </c>
      <c r="AZ199" s="124">
        <f t="shared" si="31"/>
        <v>101.33443927127121</v>
      </c>
    </row>
    <row r="200" spans="4:52" x14ac:dyDescent="0.25">
      <c r="K200" s="124">
        <v>102.6</v>
      </c>
      <c r="L200" s="124">
        <v>100.34926376698436</v>
      </c>
      <c r="M200" s="127">
        <v>5.0658135906093875</v>
      </c>
      <c r="O200" s="124">
        <v>227</v>
      </c>
      <c r="P200" s="124">
        <v>229.84768330409318</v>
      </c>
      <c r="Q200" s="124">
        <v>8.1093002004110559</v>
      </c>
      <c r="T200" s="124">
        <v>185.79000000000002</v>
      </c>
      <c r="U200" s="124">
        <v>195.56440681594395</v>
      </c>
      <c r="V200" s="125">
        <v>95.539028603571225</v>
      </c>
      <c r="X200" s="124">
        <v>251</v>
      </c>
      <c r="Y200" s="124">
        <v>251.16130226345118</v>
      </c>
      <c r="Z200" s="124">
        <v>2.6018420194472747E-2</v>
      </c>
      <c r="AD200" s="126">
        <v>332.50850000000003</v>
      </c>
      <c r="AE200" s="126">
        <v>372</v>
      </c>
      <c r="AH200" s="124">
        <v>349.68956342757366</v>
      </c>
      <c r="AI200" s="124">
        <v>401.37328582587054</v>
      </c>
      <c r="AJ200" s="124">
        <f t="shared" si="22"/>
        <v>295.18894050230824</v>
      </c>
      <c r="AK200" s="124">
        <f t="shared" si="23"/>
        <v>862.78992020828707</v>
      </c>
      <c r="AM200" s="124">
        <v>331.30669849258447</v>
      </c>
      <c r="AN200" s="124">
        <v>379.1176676576095</v>
      </c>
      <c r="AO200" s="124">
        <f t="shared" si="24"/>
        <v>1.4443268632262951</v>
      </c>
      <c r="AP200" s="124">
        <f t="shared" si="25"/>
        <v>50.661192884180331</v>
      </c>
      <c r="AR200" s="124">
        <v>333.90941937188882</v>
      </c>
      <c r="AS200" s="124">
        <v>379.38697674028953</v>
      </c>
      <c r="AT200" s="124">
        <f t="shared" si="26"/>
        <v>1.9625750865332818</v>
      </c>
      <c r="AU200" s="124">
        <f t="shared" si="27"/>
        <v>54.567425361578479</v>
      </c>
      <c r="AW200" s="119">
        <f t="shared" si="28"/>
        <v>338.30189376401563</v>
      </c>
      <c r="AX200" s="119">
        <f t="shared" si="29"/>
        <v>386.62597674125658</v>
      </c>
      <c r="AY200" s="124">
        <f t="shared" si="30"/>
        <v>33.563411304934895</v>
      </c>
      <c r="AZ200" s="124">
        <f t="shared" si="31"/>
        <v>213.91919563577844</v>
      </c>
    </row>
    <row r="201" spans="4:52" x14ac:dyDescent="0.25">
      <c r="K201" s="124">
        <v>304.2</v>
      </c>
      <c r="L201" s="124">
        <v>302.84262467807991</v>
      </c>
      <c r="M201" s="127">
        <v>1.8424677645576244</v>
      </c>
      <c r="O201" s="124">
        <v>340</v>
      </c>
      <c r="P201" s="124">
        <v>340.73051853352632</v>
      </c>
      <c r="Q201" s="124">
        <v>0.53365732782544772</v>
      </c>
      <c r="T201" s="124">
        <v>59.569000000000003</v>
      </c>
      <c r="U201" s="124">
        <v>61.5542078022022</v>
      </c>
      <c r="V201" s="125">
        <v>3.9410500179244776</v>
      </c>
      <c r="X201" s="124">
        <v>163</v>
      </c>
      <c r="Y201" s="124">
        <v>169.28571359431291</v>
      </c>
      <c r="Z201" s="124">
        <v>39.510195389730114</v>
      </c>
      <c r="AD201" s="126">
        <v>302.24520000000001</v>
      </c>
      <c r="AE201" s="126">
        <v>353</v>
      </c>
      <c r="AH201" s="124">
        <v>309.44950957968496</v>
      </c>
      <c r="AI201" s="124">
        <v>365.79764834002793</v>
      </c>
      <c r="AJ201" s="124">
        <f t="shared" si="22"/>
        <v>51.90207651994028</v>
      </c>
      <c r="AK201" s="124">
        <f t="shared" si="23"/>
        <v>163.77980303501971</v>
      </c>
      <c r="AM201" s="124">
        <v>297.98723883958343</v>
      </c>
      <c r="AN201" s="124">
        <v>346.60884379874022</v>
      </c>
      <c r="AO201" s="124">
        <f t="shared" si="24"/>
        <v>18.13023324361615</v>
      </c>
      <c r="AP201" s="124">
        <f t="shared" si="25"/>
        <v>40.846877588901286</v>
      </c>
      <c r="AR201" s="124">
        <v>304.07492970636071</v>
      </c>
      <c r="AS201" s="124">
        <v>348.31680248832691</v>
      </c>
      <c r="AT201" s="124">
        <f t="shared" si="26"/>
        <v>3.3479107983387943</v>
      </c>
      <c r="AU201" s="124">
        <f t="shared" si="27"/>
        <v>21.932338933340983</v>
      </c>
      <c r="AW201" s="119">
        <f t="shared" si="28"/>
        <v>303.83722604187636</v>
      </c>
      <c r="AX201" s="119">
        <f t="shared" si="29"/>
        <v>353.57443154236506</v>
      </c>
      <c r="AY201" s="124">
        <f t="shared" si="30"/>
        <v>2.5345469180124836</v>
      </c>
      <c r="AZ201" s="124">
        <f t="shared" si="31"/>
        <v>0.32997159686390387</v>
      </c>
    </row>
    <row r="202" spans="4:52" x14ac:dyDescent="0.25">
      <c r="K202" s="124">
        <v>234.6</v>
      </c>
      <c r="L202" s="124">
        <v>244.36815424763654</v>
      </c>
      <c r="M202" s="127">
        <v>95.416837405619873</v>
      </c>
      <c r="O202" s="124">
        <v>289</v>
      </c>
      <c r="P202" s="124">
        <v>298.46690687891999</v>
      </c>
      <c r="Q202" s="124">
        <v>89.622325854142545</v>
      </c>
      <c r="T202" s="124">
        <v>466.44</v>
      </c>
      <c r="U202" s="124">
        <v>473.09411328227816</v>
      </c>
      <c r="V202" s="125">
        <v>44.277223573390636</v>
      </c>
      <c r="X202" s="124">
        <v>424</v>
      </c>
      <c r="Y202" s="124">
        <v>433.24344451051672</v>
      </c>
      <c r="Z202" s="124">
        <v>85.441266419001764</v>
      </c>
      <c r="AD202" s="126">
        <v>268.83006</v>
      </c>
      <c r="AE202" s="126">
        <v>333</v>
      </c>
      <c r="AH202" s="124">
        <v>282.84233410684607</v>
      </c>
      <c r="AI202" s="124">
        <v>342.43958920153057</v>
      </c>
      <c r="AJ202" s="124">
        <f t="shared" si="22"/>
        <v>196.34382564538868</v>
      </c>
      <c r="AK202" s="124">
        <f t="shared" si="23"/>
        <v>89.105844293652467</v>
      </c>
      <c r="AM202" s="124">
        <v>273.91787198792662</v>
      </c>
      <c r="AN202" s="124">
        <v>333.48939633936203</v>
      </c>
      <c r="AO202" s="124">
        <f t="shared" si="24"/>
        <v>25.885830824489762</v>
      </c>
      <c r="AP202" s="124">
        <f t="shared" si="25"/>
        <v>0.23950877698095629</v>
      </c>
      <c r="AR202" s="124">
        <v>279.77174265846941</v>
      </c>
      <c r="AS202" s="124">
        <v>332.90643820650729</v>
      </c>
      <c r="AT202" s="124">
        <f t="shared" si="26"/>
        <v>119.72041939865008</v>
      </c>
      <c r="AU202" s="124">
        <f t="shared" si="27"/>
        <v>8.7538092015726748E-3</v>
      </c>
      <c r="AW202" s="119">
        <f t="shared" si="28"/>
        <v>278.84398291774738</v>
      </c>
      <c r="AX202" s="119">
        <f t="shared" si="29"/>
        <v>336.27847458246669</v>
      </c>
      <c r="AY202" s="124">
        <f t="shared" si="30"/>
        <v>100.27865220258619</v>
      </c>
      <c r="AZ202" s="124">
        <f t="shared" si="31"/>
        <v>10.748395587880109</v>
      </c>
    </row>
    <row r="203" spans="4:52" x14ac:dyDescent="0.25">
      <c r="K203" s="124">
        <v>43.5</v>
      </c>
      <c r="L203" s="124">
        <v>48.457902808181032</v>
      </c>
      <c r="M203" s="127">
        <v>24.580800255369365</v>
      </c>
      <c r="O203" s="124">
        <v>89</v>
      </c>
      <c r="P203" s="124">
        <v>89.012205481229813</v>
      </c>
      <c r="Q203" s="124">
        <v>1.4897377205132066E-4</v>
      </c>
      <c r="T203" s="124">
        <v>129.5</v>
      </c>
      <c r="U203" s="124">
        <v>129.17051131279874</v>
      </c>
      <c r="V203" s="125">
        <v>0.10856279499361145</v>
      </c>
      <c r="X203" s="124">
        <v>201</v>
      </c>
      <c r="Y203" s="124">
        <v>204.08574212150026</v>
      </c>
      <c r="Z203" s="124">
        <v>9.5218044404009277</v>
      </c>
      <c r="AD203" s="126">
        <v>222.17858000000001</v>
      </c>
      <c r="AE203" s="126">
        <v>294</v>
      </c>
      <c r="AH203" s="124">
        <v>242.81150754605008</v>
      </c>
      <c r="AI203" s="124">
        <v>312.28585889720642</v>
      </c>
      <c r="AJ203" s="124">
        <f t="shared" si="22"/>
        <v>425.71769912055174</v>
      </c>
      <c r="AK203" s="124">
        <f t="shared" si="23"/>
        <v>334.37263560854336</v>
      </c>
      <c r="AM203" s="124">
        <v>238.41453838962508</v>
      </c>
      <c r="AN203" s="124">
        <v>311.33574140458802</v>
      </c>
      <c r="AO203" s="124">
        <f t="shared" si="24"/>
        <v>263.60634482963667</v>
      </c>
      <c r="AP203" s="124">
        <f t="shared" si="25"/>
        <v>300.52793004674743</v>
      </c>
      <c r="AR203" s="124">
        <v>238.71968970219211</v>
      </c>
      <c r="AS203" s="124">
        <v>310.65122719825587</v>
      </c>
      <c r="AT203" s="124">
        <f t="shared" si="26"/>
        <v>273.60831017995372</v>
      </c>
      <c r="AU203" s="124">
        <f t="shared" si="27"/>
        <v>277.26336720793591</v>
      </c>
      <c r="AW203" s="119">
        <f t="shared" si="28"/>
        <v>239.9819118792891</v>
      </c>
      <c r="AX203" s="119">
        <f t="shared" si="29"/>
        <v>311.42427583335007</v>
      </c>
      <c r="AY203" s="124">
        <f t="shared" si="30"/>
        <v>316.95862600411118</v>
      </c>
      <c r="AZ203" s="124">
        <f t="shared" si="31"/>
        <v>303.60538831666713</v>
      </c>
    </row>
    <row r="204" spans="4:52" x14ac:dyDescent="0.25">
      <c r="K204" s="124">
        <v>8.9756300000000007</v>
      </c>
      <c r="L204" s="124">
        <v>10.502854487588637</v>
      </c>
      <c r="M204" s="127">
        <v>2.3324146354903732</v>
      </c>
      <c r="O204" s="124">
        <v>41</v>
      </c>
      <c r="P204" s="124">
        <v>47.86023034433196</v>
      </c>
      <c r="Q204" s="124">
        <v>47.062760377293003</v>
      </c>
      <c r="T204" s="124">
        <v>20.475270000000002</v>
      </c>
      <c r="U204" s="124">
        <v>22.280273988895139</v>
      </c>
      <c r="V204" s="125">
        <v>3.2580393999273576</v>
      </c>
      <c r="X204" s="124">
        <v>124.00000000000001</v>
      </c>
      <c r="Y204" s="124">
        <v>130.56437953246149</v>
      </c>
      <c r="Z204" s="124">
        <v>43.091078646199108</v>
      </c>
      <c r="AD204" s="126">
        <v>167.40465</v>
      </c>
      <c r="AE204" s="126">
        <v>237</v>
      </c>
      <c r="AH204" s="124">
        <v>176.74002857609949</v>
      </c>
      <c r="AI204" s="124">
        <v>256.41483701927882</v>
      </c>
      <c r="AJ204" s="124">
        <f t="shared" si="22"/>
        <v>87.149293159097283</v>
      </c>
      <c r="AK204" s="124">
        <f t="shared" si="23"/>
        <v>376.93589648515933</v>
      </c>
      <c r="AM204" s="124">
        <v>178.51672743611059</v>
      </c>
      <c r="AN204" s="124">
        <v>253.49749505382525</v>
      </c>
      <c r="AO204" s="124">
        <f t="shared" si="24"/>
        <v>123.47826494611792</v>
      </c>
      <c r="AP204" s="124">
        <f t="shared" si="25"/>
        <v>272.16734305098851</v>
      </c>
      <c r="AR204" s="124">
        <v>175.4676278354321</v>
      </c>
      <c r="AS204" s="124">
        <v>249.13212753623449</v>
      </c>
      <c r="AT204" s="124">
        <f t="shared" si="26"/>
        <v>65.011611574669203</v>
      </c>
      <c r="AU204" s="124">
        <f t="shared" si="27"/>
        <v>147.18851855545921</v>
      </c>
      <c r="AW204" s="119">
        <f t="shared" si="28"/>
        <v>176.90812794921408</v>
      </c>
      <c r="AX204" s="119">
        <f t="shared" si="29"/>
        <v>253.01481986977953</v>
      </c>
      <c r="AY204" s="124">
        <f t="shared" si="30"/>
        <v>90.316093131198116</v>
      </c>
      <c r="AZ204" s="124">
        <f t="shared" si="31"/>
        <v>256.47445546148521</v>
      </c>
    </row>
    <row r="205" spans="4:52" x14ac:dyDescent="0.25">
      <c r="K205" s="124">
        <v>280.71280000000002</v>
      </c>
      <c r="L205" s="124">
        <v>284.50379326550143</v>
      </c>
      <c r="M205" s="127">
        <v>14.371629939077067</v>
      </c>
      <c r="O205" s="124">
        <v>326</v>
      </c>
      <c r="P205" s="124">
        <v>327.48605288824973</v>
      </c>
      <c r="Q205" s="124">
        <v>2.2083531866753661</v>
      </c>
      <c r="T205" s="124">
        <v>224.19686999999999</v>
      </c>
      <c r="U205" s="124">
        <v>236.96667572418744</v>
      </c>
      <c r="V205" s="125">
        <v>163.06793823349054</v>
      </c>
      <c r="X205" s="124">
        <v>305</v>
      </c>
      <c r="Y205" s="124">
        <v>307.47772273937755</v>
      </c>
      <c r="Z205" s="124">
        <v>6.1391099732286136</v>
      </c>
      <c r="AD205" s="126">
        <v>124.71346</v>
      </c>
      <c r="AE205" s="126">
        <v>189</v>
      </c>
      <c r="AH205" s="124">
        <v>102.52980556442465</v>
      </c>
      <c r="AI205" s="124">
        <v>179.39212754202143</v>
      </c>
      <c r="AJ205" s="124">
        <f t="shared" si="22"/>
        <v>492.11452411702186</v>
      </c>
      <c r="AK205" s="124">
        <f t="shared" si="23"/>
        <v>92.311213168783226</v>
      </c>
      <c r="AM205" s="124">
        <v>115.17337025912663</v>
      </c>
      <c r="AN205" s="124">
        <v>184.18134916985181</v>
      </c>
      <c r="AO205" s="124">
        <f t="shared" si="24"/>
        <v>91.013312263917314</v>
      </c>
      <c r="AP205" s="124">
        <f t="shared" si="25"/>
        <v>23.219395822887808</v>
      </c>
      <c r="AR205" s="124">
        <v>112.71513796842271</v>
      </c>
      <c r="AS205" s="124">
        <v>172.4595529709664</v>
      </c>
      <c r="AT205" s="124">
        <f t="shared" si="26"/>
        <v>143.95973157343295</v>
      </c>
      <c r="AU205" s="124">
        <f t="shared" si="27"/>
        <v>273.58638792026647</v>
      </c>
      <c r="AW205" s="119">
        <f t="shared" si="28"/>
        <v>110.139437930658</v>
      </c>
      <c r="AX205" s="119">
        <f t="shared" si="29"/>
        <v>178.67767656094657</v>
      </c>
      <c r="AY205" s="124">
        <f t="shared" si="30"/>
        <v>212.40211927766745</v>
      </c>
      <c r="AZ205" s="124">
        <f t="shared" si="31"/>
        <v>106.55036118043192</v>
      </c>
    </row>
    <row r="206" spans="4:52" x14ac:dyDescent="0.25">
      <c r="K206" s="124">
        <v>321.97890000000001</v>
      </c>
      <c r="L206" s="124">
        <v>323.37347389373195</v>
      </c>
      <c r="M206" s="127">
        <v>1.9448363450786774</v>
      </c>
      <c r="O206" s="124">
        <v>353</v>
      </c>
      <c r="P206" s="124">
        <v>356.81363834425946</v>
      </c>
      <c r="Q206" s="124">
        <v>14.54383742080603</v>
      </c>
      <c r="T206" s="124">
        <v>541.38630000000001</v>
      </c>
      <c r="U206" s="124">
        <v>532.4249107525153</v>
      </c>
      <c r="V206" s="125">
        <v>80.306497244934462</v>
      </c>
      <c r="X206" s="124">
        <v>445</v>
      </c>
      <c r="Y206" s="124">
        <v>445.29541095557926</v>
      </c>
      <c r="Z206" s="124">
        <v>8.7267632676249762E-2</v>
      </c>
      <c r="AD206" s="126">
        <v>99.652160000000009</v>
      </c>
      <c r="AE206" s="126">
        <v>162</v>
      </c>
      <c r="AH206" s="124">
        <v>69.384785554516739</v>
      </c>
      <c r="AI206" s="124">
        <v>132.78035423497434</v>
      </c>
      <c r="AJ206" s="124">
        <f t="shared" si="22"/>
        <v>916.11395582309365</v>
      </c>
      <c r="AK206" s="124">
        <f t="shared" si="23"/>
        <v>853.78769863358207</v>
      </c>
      <c r="AM206" s="124">
        <v>84.060171878364386</v>
      </c>
      <c r="AN206" s="124">
        <v>152.32593889626713</v>
      </c>
      <c r="AO206" s="124">
        <f t="shared" si="24"/>
        <v>243.11009358522637</v>
      </c>
      <c r="AP206" s="124">
        <f t="shared" si="25"/>
        <v>93.587458238757193</v>
      </c>
      <c r="AR206" s="124">
        <v>99.509384158043261</v>
      </c>
      <c r="AS206" s="124">
        <v>150.56504680224967</v>
      </c>
      <c r="AT206" s="124">
        <f t="shared" si="26"/>
        <v>2.0384941046458337E-2</v>
      </c>
      <c r="AU206" s="124">
        <f t="shared" si="27"/>
        <v>130.75815463474055</v>
      </c>
      <c r="AW206" s="119">
        <f t="shared" si="28"/>
        <v>84.318113863641472</v>
      </c>
      <c r="AX206" s="119">
        <f t="shared" si="29"/>
        <v>145.22377997783039</v>
      </c>
      <c r="AY206" s="124">
        <f>POWER($AD206-AW206,2)</f>
        <v>235.13297091197219</v>
      </c>
      <c r="AZ206" s="124">
        <f t="shared" si="31"/>
        <v>281.44155823224452</v>
      </c>
    </row>
    <row r="207" spans="4:52" x14ac:dyDescent="0.25">
      <c r="K207" s="124">
        <v>12.59338</v>
      </c>
      <c r="L207" s="124">
        <v>14.028867911628346</v>
      </c>
      <c r="M207" s="127">
        <v>2.0606255444311112</v>
      </c>
      <c r="O207" s="124">
        <v>62</v>
      </c>
      <c r="P207" s="124">
        <v>64.320944575937517</v>
      </c>
      <c r="Q207" s="124">
        <v>5.3867837245737809</v>
      </c>
      <c r="T207" s="124">
        <v>325.07510000000002</v>
      </c>
      <c r="U207" s="124">
        <v>325.93026980134488</v>
      </c>
      <c r="V207" s="125">
        <v>0.73131538913220251</v>
      </c>
      <c r="X207" s="124">
        <v>354</v>
      </c>
      <c r="Y207" s="124">
        <v>352.27607314381004</v>
      </c>
      <c r="Z207" s="124">
        <v>2.9719238054930064</v>
      </c>
      <c r="AD207" s="126">
        <v>84.39434</v>
      </c>
      <c r="AE207" s="126">
        <v>142</v>
      </c>
      <c r="AH207" s="124">
        <v>70.447080970366756</v>
      </c>
      <c r="AI207" s="124">
        <v>129.41578738782476</v>
      </c>
      <c r="AJ207" s="124">
        <f t="shared" si="22"/>
        <v>194.52603443968607</v>
      </c>
      <c r="AK207" s="124">
        <f t="shared" si="23"/>
        <v>158.36240706843026</v>
      </c>
      <c r="AM207" s="124">
        <v>77.410837563370009</v>
      </c>
      <c r="AN207" s="124">
        <v>145.5548614763585</v>
      </c>
      <c r="AO207" s="124">
        <f t="shared" si="24"/>
        <v>48.769306282417013</v>
      </c>
      <c r="AP207" s="124">
        <f t="shared" si="25"/>
        <v>12.63704011609771</v>
      </c>
      <c r="AR207" s="124">
        <v>93.819865799242663</v>
      </c>
      <c r="AS207" s="124">
        <v>151.01942835764504</v>
      </c>
      <c r="AT207" s="124">
        <f>POWER($AD207-AR207,2)</f>
        <v>88.840536592189054</v>
      </c>
      <c r="AU207" s="124">
        <f t="shared" si="27"/>
        <v>81.350087898691513</v>
      </c>
      <c r="AW207" s="119">
        <f t="shared" si="28"/>
        <v>80.559261444326481</v>
      </c>
      <c r="AX207" s="119">
        <f t="shared" si="29"/>
        <v>141.9966924072761</v>
      </c>
      <c r="AY207" s="124">
        <f t="shared" si="30"/>
        <v>14.707827528186884</v>
      </c>
      <c r="AZ207" s="124">
        <f t="shared" si="31"/>
        <v>1.0940169627194159E-5</v>
      </c>
    </row>
    <row r="208" spans="4:52" x14ac:dyDescent="0.25">
      <c r="K208" s="124">
        <v>17.848500000000001</v>
      </c>
      <c r="L208" s="124">
        <v>19.742404934304716</v>
      </c>
      <c r="M208" s="127">
        <v>3.5868759001837449</v>
      </c>
      <c r="O208" s="124">
        <v>71</v>
      </c>
      <c r="P208" s="124">
        <v>74.183820663494728</v>
      </c>
      <c r="Q208" s="124">
        <v>10.136714017296013</v>
      </c>
      <c r="T208" s="124">
        <v>235.22289999999998</v>
      </c>
      <c r="U208" s="124">
        <v>241.13985392564811</v>
      </c>
      <c r="V208" s="125">
        <v>35.010343758242819</v>
      </c>
      <c r="X208" s="124">
        <v>290</v>
      </c>
      <c r="Y208" s="124">
        <v>290.09813859346599</v>
      </c>
      <c r="Z208" s="124">
        <v>9.6311835274828055E-3</v>
      </c>
      <c r="AD208" s="126">
        <v>73.5</v>
      </c>
      <c r="AE208" s="126">
        <v>129</v>
      </c>
      <c r="AH208" s="124">
        <v>70.273034484397542</v>
      </c>
      <c r="AI208" s="124">
        <v>126.70001504830988</v>
      </c>
      <c r="AJ208" s="124">
        <f t="shared" si="22"/>
        <v>10.413306438887441</v>
      </c>
      <c r="AK208" s="124">
        <f t="shared" si="23"/>
        <v>5.2899307780010068</v>
      </c>
      <c r="AM208" s="124">
        <v>74.391460398837282</v>
      </c>
      <c r="AN208" s="124">
        <v>131.75259602343172</v>
      </c>
      <c r="AO208" s="124">
        <f t="shared" si="24"/>
        <v>0.79470164269512555</v>
      </c>
      <c r="AP208" s="124">
        <f t="shared" si="25"/>
        <v>7.5767848682121235</v>
      </c>
      <c r="AR208" s="124">
        <v>77.740996325205913</v>
      </c>
      <c r="AS208" s="124">
        <v>133.60271125715232</v>
      </c>
      <c r="AT208" s="124">
        <f t="shared" si="26"/>
        <v>17.986049830410057</v>
      </c>
      <c r="AU208" s="124">
        <f t="shared" si="27"/>
        <v>21.184950916716708</v>
      </c>
      <c r="AW208" s="119">
        <f>AVERAGE(AH208,AM208,AR208)</f>
        <v>74.135163736146907</v>
      </c>
      <c r="AX208" s="119">
        <f t="shared" si="29"/>
        <v>130.68510744296464</v>
      </c>
      <c r="AY208" s="124">
        <f t="shared" si="30"/>
        <v>0.40343297171609815</v>
      </c>
      <c r="AZ208" s="124">
        <f t="shared" si="31"/>
        <v>2.839587094334814</v>
      </c>
    </row>
    <row r="209" spans="11:52" x14ac:dyDescent="0.25">
      <c r="K209" s="124">
        <v>53.619</v>
      </c>
      <c r="L209" s="124">
        <v>57.774478745923069</v>
      </c>
      <c r="M209" s="127">
        <v>17.268003607818368</v>
      </c>
      <c r="O209" s="124">
        <v>143</v>
      </c>
      <c r="P209" s="124">
        <v>148.38576268208934</v>
      </c>
      <c r="Q209" s="124">
        <v>29.006439667786115</v>
      </c>
      <c r="T209" s="124">
        <v>29.074999999999999</v>
      </c>
      <c r="U209" s="124">
        <v>30.623404763508049</v>
      </c>
      <c r="V209" s="125">
        <v>2.3975573116544182</v>
      </c>
      <c r="X209" s="124">
        <v>100</v>
      </c>
      <c r="Y209" s="124">
        <v>99.656971365044797</v>
      </c>
      <c r="Z209" s="124">
        <v>0.11766864439923021</v>
      </c>
    </row>
    <row r="210" spans="11:52" x14ac:dyDescent="0.25">
      <c r="K210" s="124">
        <v>94.592100000000002</v>
      </c>
      <c r="L210" s="124">
        <v>96.336565482528584</v>
      </c>
      <c r="M210" s="127">
        <v>3.0431598197336798</v>
      </c>
      <c r="O210" s="124">
        <v>212</v>
      </c>
      <c r="P210" s="124">
        <v>210.59846918969254</v>
      </c>
      <c r="Q210" s="124">
        <v>1.9642886122410941</v>
      </c>
      <c r="T210" s="124">
        <v>77.039999999999992</v>
      </c>
      <c r="U210" s="124">
        <v>74.139401464717167</v>
      </c>
      <c r="V210" s="125">
        <v>8.4134718628848688</v>
      </c>
      <c r="X210" s="124">
        <v>171</v>
      </c>
      <c r="Y210" s="124">
        <v>178.02034487784147</v>
      </c>
      <c r="Z210" s="124">
        <v>49.285242203834919</v>
      </c>
      <c r="AJ210" s="97">
        <f>SQRT(AVERAGE(AJ167:AJ208))</f>
        <v>15.197789720202676</v>
      </c>
      <c r="AK210" s="97">
        <f>SQRT(AVERAGE(AK167:AK208))</f>
        <v>20.953416703216977</v>
      </c>
      <c r="AL210" s="97"/>
      <c r="AM210" s="97"/>
      <c r="AN210" s="97"/>
      <c r="AO210" s="97">
        <f>SQRT(AVERAGE(AO167:AO208))</f>
        <v>8.736221961688134</v>
      </c>
      <c r="AP210" s="97">
        <f>SQRT(AVERAGE(AP167:AP208))</f>
        <v>5.7836718945173793</v>
      </c>
      <c r="AQ210" s="97"/>
      <c r="AR210" s="97"/>
      <c r="AS210" s="97"/>
      <c r="AT210" s="97">
        <f>SQRT(AVERAGE(AT167:AT208))</f>
        <v>8.8594942469342293</v>
      </c>
      <c r="AU210" s="97">
        <f>SQRT(AVERAGE(AU167:AU208))</f>
        <v>6.9444299899983104</v>
      </c>
      <c r="AV210" s="97"/>
      <c r="AW210" s="97"/>
      <c r="AX210" s="97"/>
      <c r="AY210" s="97">
        <f>SQRT(AVERAGE(AY167:AY208))</f>
        <v>7.9975501728096052</v>
      </c>
      <c r="AZ210" s="97">
        <f>SQRT(AVERAGE(AZ167:AZ208))</f>
        <v>9.2692176370721029</v>
      </c>
    </row>
    <row r="211" spans="11:52" x14ac:dyDescent="0.25">
      <c r="K211" s="124">
        <v>127.71720000000001</v>
      </c>
      <c r="L211" s="124">
        <v>132.76196289167677</v>
      </c>
      <c r="M211" s="127">
        <v>25.449632633238949</v>
      </c>
      <c r="O211" s="124">
        <v>243.00000000000003</v>
      </c>
      <c r="P211" s="124">
        <v>245.65222631243526</v>
      </c>
      <c r="Q211" s="124">
        <v>7.034304412373789</v>
      </c>
      <c r="T211" s="124">
        <v>180.506</v>
      </c>
      <c r="U211" s="124">
        <v>168.4832763246001</v>
      </c>
      <c r="V211" s="125">
        <v>144.54588457502135</v>
      </c>
      <c r="X211" s="124">
        <v>251</v>
      </c>
      <c r="Y211" s="124">
        <v>241.74802954514527</v>
      </c>
      <c r="Z211" s="124">
        <v>85.598957297504811</v>
      </c>
      <c r="AJ211" s="97">
        <f>AJ210/AVERAGE($AD$167:$AD$208)</f>
        <v>7.3844873853323736E-2</v>
      </c>
      <c r="AK211" s="97">
        <f>AK210/AVERAGE($AE$167:$AE$208)</f>
        <v>7.7769839301441587E-2</v>
      </c>
      <c r="AL211" s="97"/>
      <c r="AM211" s="97"/>
      <c r="AN211" s="97"/>
      <c r="AO211" s="97">
        <f>AO210/AVERAGE($AD$167:$AD$208)</f>
        <v>4.244862052920241E-2</v>
      </c>
      <c r="AP211" s="97">
        <f>AP210/AVERAGE($AE$167:$AE$208)</f>
        <v>2.1466438632885287E-2</v>
      </c>
      <c r="AQ211" s="97"/>
      <c r="AR211" s="97"/>
      <c r="AS211" s="97"/>
      <c r="AT211" s="97">
        <f>AT210/AVERAGE($AD$167:$AD$208)</f>
        <v>4.3047590940110785E-2</v>
      </c>
      <c r="AU211" s="97">
        <f>AU210/AVERAGE($AE$167:$AE$208)</f>
        <v>2.577466062035428E-2</v>
      </c>
      <c r="AV211" s="97"/>
      <c r="AW211" s="97"/>
      <c r="AX211" s="97"/>
      <c r="AY211" s="97">
        <f>AY210/AVERAGE($AD$167:$AD$208)</f>
        <v>3.8859471970564739E-2</v>
      </c>
      <c r="AZ211" s="97">
        <f>AZ210/AVERAGE($AE$167:$AE$208)</f>
        <v>3.4403246797192318E-2</v>
      </c>
    </row>
    <row r="212" spans="11:52" x14ac:dyDescent="0.25">
      <c r="K212" s="124">
        <v>524.34400000000005</v>
      </c>
      <c r="L212" s="124">
        <v>502.10648092621477</v>
      </c>
      <c r="M212" s="127">
        <v>494.50725455696409</v>
      </c>
      <c r="O212" s="124">
        <v>473</v>
      </c>
      <c r="P212" s="124">
        <v>459.86808728281068</v>
      </c>
      <c r="Q212" s="124">
        <v>172.44713161187866</v>
      </c>
      <c r="T212" s="124">
        <v>508.54999999999995</v>
      </c>
      <c r="U212" s="124">
        <v>509.02001118257834</v>
      </c>
      <c r="V212" s="125">
        <v>0.22091051174873597</v>
      </c>
      <c r="X212" s="124">
        <v>433</v>
      </c>
      <c r="Y212" s="124">
        <v>433.69792528304356</v>
      </c>
      <c r="Z212" s="124">
        <v>0.4870997007114331</v>
      </c>
    </row>
    <row r="213" spans="11:52" x14ac:dyDescent="0.25">
      <c r="K213" s="124">
        <v>349.55499999999995</v>
      </c>
      <c r="L213" s="124">
        <v>348.34442418172858</v>
      </c>
      <c r="M213" s="127">
        <v>1.4654938117833867</v>
      </c>
      <c r="O213" s="124">
        <v>385</v>
      </c>
      <c r="P213" s="124">
        <v>385.921061342629</v>
      </c>
      <c r="Q213" s="124">
        <v>0.84835399688554058</v>
      </c>
      <c r="T213" s="124">
        <v>320.95999999999998</v>
      </c>
      <c r="U213" s="124">
        <v>321.38637096816092</v>
      </c>
      <c r="V213" s="125">
        <v>0.18179220249049599</v>
      </c>
      <c r="X213" s="124">
        <v>351</v>
      </c>
      <c r="Y213" s="124">
        <v>350.27251605210745</v>
      </c>
      <c r="Z213" s="124">
        <v>0.52923289444133248</v>
      </c>
    </row>
    <row r="214" spans="11:52" x14ac:dyDescent="0.25">
      <c r="K214" s="124">
        <v>280.50399999999996</v>
      </c>
      <c r="L214" s="124">
        <v>283.09786733936181</v>
      </c>
      <c r="M214" s="127">
        <v>6.7281477742081233</v>
      </c>
      <c r="O214" s="124">
        <v>338</v>
      </c>
      <c r="P214" s="124">
        <v>338.0011587647594</v>
      </c>
      <c r="Q214" s="124">
        <v>1.3427357676170981E-6</v>
      </c>
      <c r="T214" s="124">
        <v>159.84</v>
      </c>
      <c r="U214" s="124">
        <v>169.71849861779489</v>
      </c>
      <c r="V214" s="125">
        <v>97.584734941775537</v>
      </c>
      <c r="X214" s="124">
        <v>229</v>
      </c>
      <c r="Y214" s="124">
        <v>232.28733755684169</v>
      </c>
      <c r="Z214" s="124">
        <v>10.806588212621904</v>
      </c>
      <c r="AE214" s="97"/>
      <c r="AF214" s="97" t="s">
        <v>27</v>
      </c>
      <c r="AG214" s="97" t="s">
        <v>28</v>
      </c>
    </row>
    <row r="215" spans="11:52" x14ac:dyDescent="0.25">
      <c r="K215" s="124">
        <v>11.4229</v>
      </c>
      <c r="L215" s="124">
        <v>14.081314680132643</v>
      </c>
      <c r="M215" s="127">
        <v>7.067168611544739</v>
      </c>
      <c r="O215" s="124">
        <v>57</v>
      </c>
      <c r="P215" s="124">
        <v>63.174267753289449</v>
      </c>
      <c r="Q215" s="124">
        <v>38.121582289309941</v>
      </c>
      <c r="T215" s="124">
        <v>20.82</v>
      </c>
      <c r="U215" s="124">
        <v>20.370494508909303</v>
      </c>
      <c r="V215" s="125">
        <v>0.20205518652068891</v>
      </c>
      <c r="X215" s="124">
        <v>106</v>
      </c>
      <c r="Y215" s="124">
        <v>105.85639635222458</v>
      </c>
      <c r="Z215" s="124">
        <v>2.0622007654407307E-2</v>
      </c>
      <c r="AE215" s="97" t="s">
        <v>56</v>
      </c>
      <c r="AF215" s="97">
        <f>AJ211*100</f>
        <v>7.384487385332374</v>
      </c>
      <c r="AG215" s="97">
        <f>AK211*100</f>
        <v>7.7769839301441586</v>
      </c>
    </row>
    <row r="216" spans="11:52" x14ac:dyDescent="0.25">
      <c r="K216" s="124">
        <v>16.810199999999998</v>
      </c>
      <c r="L216" s="124">
        <v>17.868280350665628</v>
      </c>
      <c r="M216" s="127">
        <v>1.1195340284647031</v>
      </c>
      <c r="O216" s="124">
        <v>70</v>
      </c>
      <c r="P216" s="124">
        <v>72.285420879882409</v>
      </c>
      <c r="Q216" s="124">
        <v>5.2231485982024841</v>
      </c>
      <c r="T216" s="124">
        <v>43.29</v>
      </c>
      <c r="U216" s="124">
        <v>46.270591932901063</v>
      </c>
      <c r="V216" s="125">
        <v>8.8839282704748985</v>
      </c>
      <c r="X216" s="124">
        <v>155</v>
      </c>
      <c r="Y216" s="124">
        <v>163.14314781381938</v>
      </c>
      <c r="Z216" s="124">
        <v>66.310856317711384</v>
      </c>
      <c r="AE216" s="97" t="s">
        <v>57</v>
      </c>
      <c r="AF216" s="97">
        <f>AO211*100</f>
        <v>4.244862052920241</v>
      </c>
      <c r="AG216" s="97">
        <f>AP211*100</f>
        <v>2.1466438632885287</v>
      </c>
    </row>
    <row r="217" spans="11:52" x14ac:dyDescent="0.25">
      <c r="K217" s="124">
        <v>29.174400000000009</v>
      </c>
      <c r="L217" s="124">
        <v>32.766821507598458</v>
      </c>
      <c r="M217" s="127">
        <v>12.905492288255909</v>
      </c>
      <c r="O217" s="124">
        <v>96</v>
      </c>
      <c r="P217" s="124">
        <v>95.249995664365045</v>
      </c>
      <c r="Q217" s="124">
        <v>0.56250650347123032</v>
      </c>
      <c r="T217" s="124">
        <v>106.38</v>
      </c>
      <c r="U217" s="124">
        <v>106.91880708888236</v>
      </c>
      <c r="V217" s="125">
        <v>0.29031307902988862</v>
      </c>
      <c r="X217" s="124">
        <v>191</v>
      </c>
      <c r="Y217" s="124">
        <v>202.94777747884578</v>
      </c>
      <c r="Z217" s="124">
        <v>142.74938668401441</v>
      </c>
      <c r="AE217" s="97" t="s">
        <v>58</v>
      </c>
      <c r="AF217" s="97">
        <f>AT211*100</f>
        <v>4.3047590940110787</v>
      </c>
      <c r="AG217" s="97">
        <f>AU211*100</f>
        <v>2.5774660620354282</v>
      </c>
    </row>
    <row r="218" spans="11:52" x14ac:dyDescent="0.25">
      <c r="K218" s="124">
        <v>107.1914</v>
      </c>
      <c r="L218" s="124">
        <v>114.43741564364021</v>
      </c>
      <c r="M218" s="127">
        <v>52.504742707878584</v>
      </c>
      <c r="O218" s="124">
        <v>167</v>
      </c>
      <c r="P218" s="124">
        <v>178.7190532226214</v>
      </c>
      <c r="Q218" s="124">
        <v>137.33620843463297</v>
      </c>
      <c r="T218" s="124">
        <v>675.6</v>
      </c>
      <c r="U218" s="124">
        <v>662.67919365474961</v>
      </c>
      <c r="V218" s="125">
        <v>166.9472366114633</v>
      </c>
      <c r="X218" s="124">
        <v>502</v>
      </c>
      <c r="Y218" s="124">
        <v>498.17597025758744</v>
      </c>
      <c r="Z218" s="124">
        <v>14.623203470855891</v>
      </c>
      <c r="AE218" s="97" t="s">
        <v>59</v>
      </c>
      <c r="AF218" s="97">
        <f>AY211*100</f>
        <v>3.8859471970564741</v>
      </c>
      <c r="AG218" s="97">
        <f>AZ211*100</f>
        <v>3.4403246797192319</v>
      </c>
    </row>
    <row r="219" spans="11:52" x14ac:dyDescent="0.25">
      <c r="K219" s="124">
        <v>285.786</v>
      </c>
      <c r="L219" s="124">
        <v>287.42182695543931</v>
      </c>
      <c r="M219" s="127">
        <v>2.6759298281418529</v>
      </c>
      <c r="O219" s="124">
        <v>340</v>
      </c>
      <c r="P219" s="124">
        <v>335.87984667266568</v>
      </c>
      <c r="Q219" s="124">
        <v>16.975663440744082</v>
      </c>
      <c r="T219" s="124">
        <v>586.1</v>
      </c>
      <c r="U219" s="124">
        <v>582.75477873609702</v>
      </c>
      <c r="V219" s="125">
        <v>11.190505304468781</v>
      </c>
      <c r="X219" s="124">
        <v>468</v>
      </c>
      <c r="Y219" s="124">
        <v>466.29604799625218</v>
      </c>
      <c r="Z219" s="124">
        <v>2.9034524310761953</v>
      </c>
    </row>
    <row r="220" spans="11:52" x14ac:dyDescent="0.25">
      <c r="K220" s="124">
        <v>313.49199999999996</v>
      </c>
      <c r="L220" s="124">
        <v>316.3744642637007</v>
      </c>
      <c r="M220" s="127">
        <v>8.3086002315118499</v>
      </c>
      <c r="O220" s="124">
        <v>361</v>
      </c>
      <c r="P220" s="124">
        <v>364.53767262368342</v>
      </c>
      <c r="Q220" s="124">
        <v>12.515127592359134</v>
      </c>
      <c r="T220" s="124">
        <v>530.70000000000005</v>
      </c>
      <c r="U220" s="124">
        <v>559.64070972871662</v>
      </c>
      <c r="V220" s="125">
        <v>837.56467960182988</v>
      </c>
      <c r="X220" s="124">
        <v>445</v>
      </c>
      <c r="Y220" s="124">
        <v>457.46570419404247</v>
      </c>
      <c r="Z220" s="124">
        <v>155.39378105336812</v>
      </c>
    </row>
    <row r="221" spans="11:52" x14ac:dyDescent="0.25">
      <c r="K221" s="124">
        <v>377.42700000000002</v>
      </c>
      <c r="L221" s="124">
        <v>376.72805864547462</v>
      </c>
      <c r="M221" s="127">
        <v>0.48851901706580425</v>
      </c>
      <c r="O221" s="124">
        <v>404</v>
      </c>
      <c r="P221" s="124">
        <v>404.14889074754115</v>
      </c>
      <c r="Q221" s="124">
        <v>2.2168454703361026E-2</v>
      </c>
      <c r="T221" s="124">
        <v>336.6</v>
      </c>
      <c r="U221" s="124">
        <v>346.255072395166</v>
      </c>
      <c r="V221" s="125">
        <v>93.220422955896012</v>
      </c>
      <c r="X221" s="124">
        <v>352</v>
      </c>
      <c r="Y221" s="124">
        <v>345.18498236985459</v>
      </c>
      <c r="Z221" s="124">
        <v>46.444465299192693</v>
      </c>
    </row>
    <row r="222" spans="11:52" x14ac:dyDescent="0.25">
      <c r="K222" s="124">
        <v>391.73599999999999</v>
      </c>
      <c r="L222" s="124">
        <v>389.96849989445485</v>
      </c>
      <c r="M222" s="127">
        <v>3.1240566231020774</v>
      </c>
      <c r="O222" s="124">
        <v>413</v>
      </c>
      <c r="P222" s="124">
        <v>411.97268271320792</v>
      </c>
      <c r="Q222" s="124">
        <v>1.0553808077418478</v>
      </c>
      <c r="T222" s="124">
        <v>292.2</v>
      </c>
      <c r="U222" s="124">
        <v>304.17145104980386</v>
      </c>
      <c r="V222" s="125">
        <v>143.31564023785029</v>
      </c>
      <c r="X222" s="124">
        <v>325</v>
      </c>
      <c r="Y222" s="124">
        <v>327.72049303560124</v>
      </c>
      <c r="Z222" s="124">
        <v>7.4010823567548325</v>
      </c>
    </row>
    <row r="223" spans="11:52" x14ac:dyDescent="0.25">
      <c r="K223" s="124">
        <v>354.58800000000002</v>
      </c>
      <c r="L223" s="124">
        <v>354.65374657895381</v>
      </c>
      <c r="M223" s="127">
        <v>4.3226126441272472E-3</v>
      </c>
      <c r="O223" s="124">
        <v>389</v>
      </c>
      <c r="P223" s="124">
        <v>390.45740172673055</v>
      </c>
      <c r="Q223" s="124">
        <v>2.1240197930771951</v>
      </c>
      <c r="T223" s="124">
        <v>124.6</v>
      </c>
      <c r="U223" s="124">
        <v>123.24055002974671</v>
      </c>
      <c r="V223" s="125">
        <v>1.8481042216216441</v>
      </c>
      <c r="X223" s="124">
        <v>188</v>
      </c>
      <c r="Y223" s="124">
        <v>187.50853412931306</v>
      </c>
      <c r="Z223" s="124">
        <v>0.24153870205006955</v>
      </c>
    </row>
    <row r="224" spans="11:52" x14ac:dyDescent="0.25">
      <c r="K224" s="124">
        <v>160.91400000000002</v>
      </c>
      <c r="L224" s="124">
        <v>157.25271716844833</v>
      </c>
      <c r="M224" s="127">
        <v>13.404991972615145</v>
      </c>
      <c r="O224" s="124">
        <v>232</v>
      </c>
      <c r="P224" s="124">
        <v>226.23052189036929</v>
      </c>
      <c r="Q224" s="124">
        <v>33.286877657507965</v>
      </c>
      <c r="V224" s="97">
        <f>SQRT(AVERAGE(V167:V223))</f>
        <v>14.422935979723208</v>
      </c>
      <c r="W224" s="97"/>
      <c r="X224" s="97"/>
      <c r="Y224" s="97"/>
      <c r="Z224" s="97">
        <f>SQRT(AVERAGE(Z167:Z223))</f>
        <v>8.0508106582693539</v>
      </c>
    </row>
    <row r="225" spans="2:52" x14ac:dyDescent="0.25">
      <c r="K225" s="124">
        <v>51.281999999999996</v>
      </c>
      <c r="L225" s="124">
        <v>54.019125283429467</v>
      </c>
      <c r="M225" s="127">
        <v>7.4918548171888606</v>
      </c>
      <c r="O225" s="124">
        <v>119</v>
      </c>
      <c r="P225" s="124">
        <v>116.47307792337008</v>
      </c>
      <c r="Q225" s="124">
        <v>6.3853351813596451</v>
      </c>
      <c r="V225" s="97">
        <f>V224/AVERAGE(T167:T223)</f>
        <v>4.9894581348114378E-2</v>
      </c>
      <c r="W225" s="97"/>
      <c r="X225" s="97"/>
      <c r="Y225" s="97"/>
      <c r="Z225" s="97">
        <f>Z224/AVERAGE(X167:X223)</f>
        <v>2.5409535300185665E-2</v>
      </c>
    </row>
    <row r="226" spans="2:52" x14ac:dyDescent="0.25">
      <c r="K226" s="124">
        <v>127.80000000000001</v>
      </c>
      <c r="L226" s="124">
        <v>138.31321154811687</v>
      </c>
      <c r="M226" s="127">
        <v>110.52761705545764</v>
      </c>
      <c r="O226" s="124">
        <v>197</v>
      </c>
      <c r="P226" s="124">
        <v>207.48810891990658</v>
      </c>
      <c r="Q226" s="124">
        <v>110.00042871582396</v>
      </c>
    </row>
    <row r="227" spans="2:52" x14ac:dyDescent="0.25">
      <c r="K227" s="124">
        <v>129.12</v>
      </c>
      <c r="L227" s="124">
        <v>143.10587742561776</v>
      </c>
      <c r="M227" s="127">
        <v>195.60476736440441</v>
      </c>
      <c r="O227" s="124">
        <v>195</v>
      </c>
      <c r="P227" s="124">
        <v>198.75751593362347</v>
      </c>
      <c r="Q227" s="124">
        <v>14.11892599143423</v>
      </c>
    </row>
    <row r="228" spans="2:52" x14ac:dyDescent="0.25">
      <c r="K228" s="124">
        <v>130.16</v>
      </c>
      <c r="L228" s="124">
        <v>136.43122282801787</v>
      </c>
      <c r="M228" s="127">
        <v>39.32823575865244</v>
      </c>
      <c r="O228" s="124">
        <v>195</v>
      </c>
      <c r="P228" s="124">
        <v>191.67699924695162</v>
      </c>
      <c r="Q228" s="124">
        <v>11.042334004760074</v>
      </c>
    </row>
    <row r="229" spans="2:52" x14ac:dyDescent="0.25">
      <c r="K229" s="124">
        <v>241.20999999999998</v>
      </c>
      <c r="L229" s="124">
        <v>246.15586800379216</v>
      </c>
      <c r="M229" s="127">
        <v>24.461610310935296</v>
      </c>
      <c r="O229" s="124">
        <v>302</v>
      </c>
      <c r="P229" s="124">
        <v>301.63168363857125</v>
      </c>
      <c r="Q229" s="124">
        <v>0.13565694209611631</v>
      </c>
    </row>
    <row r="230" spans="2:52" x14ac:dyDescent="0.25">
      <c r="K230" s="124">
        <v>274.38</v>
      </c>
      <c r="L230" s="124">
        <v>270.19179727534009</v>
      </c>
      <c r="M230" s="127">
        <v>17.541042062848629</v>
      </c>
      <c r="O230" s="124">
        <v>328</v>
      </c>
      <c r="P230" s="124">
        <v>321.03093205270397</v>
      </c>
      <c r="Q230" s="124">
        <v>48.567908054028841</v>
      </c>
    </row>
    <row r="231" spans="2:52" x14ac:dyDescent="0.25">
      <c r="K231" s="124">
        <v>341.5</v>
      </c>
      <c r="L231" s="124">
        <v>338.92858110778752</v>
      </c>
      <c r="M231" s="127">
        <v>6.6121951192272457</v>
      </c>
      <c r="O231" s="124">
        <v>381</v>
      </c>
      <c r="P231" s="124">
        <v>378.97778117645942</v>
      </c>
      <c r="Q231" s="124">
        <v>4.0893689702818632</v>
      </c>
    </row>
    <row r="232" spans="2:52" x14ac:dyDescent="0.25">
      <c r="M232" s="97">
        <f>SQRT(AVERAGE(M167:M231))</f>
        <v>19.10375346718018</v>
      </c>
      <c r="N232" s="97"/>
      <c r="O232" s="97"/>
      <c r="P232" s="97"/>
      <c r="Q232" s="97">
        <f>SQRT(AVERAGE(Q167:Q231))</f>
        <v>7.2251881830774973</v>
      </c>
    </row>
    <row r="233" spans="2:52" x14ac:dyDescent="0.25">
      <c r="M233" s="97">
        <f>M232/AVERAGE(K167:K231)</f>
        <v>8.8996386918851589E-2</v>
      </c>
      <c r="N233" s="97"/>
      <c r="O233" s="97"/>
      <c r="P233" s="97"/>
      <c r="Q233" s="97">
        <f>Q232/AVERAGE(O167:O231)</f>
        <v>2.8016299701726265E-2</v>
      </c>
    </row>
    <row r="239" spans="2:52" x14ac:dyDescent="0.25">
      <c r="B239" s="98" t="s">
        <v>66</v>
      </c>
      <c r="C239" s="98"/>
      <c r="D239" s="98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  <c r="AC239" s="97"/>
      <c r="AD239" s="97"/>
      <c r="AE239" s="97"/>
      <c r="AF239" s="97"/>
      <c r="AG239" s="97"/>
      <c r="AH239" s="97"/>
      <c r="AI239" s="97"/>
      <c r="AL239" s="97"/>
      <c r="AM239" s="97"/>
      <c r="AN239" s="97"/>
      <c r="AQ239" s="97"/>
      <c r="AR239" s="97"/>
      <c r="AS239" s="97"/>
      <c r="AV239" s="97"/>
      <c r="AW239" s="97"/>
      <c r="AX239" s="97"/>
      <c r="AY239" s="97"/>
      <c r="AZ239" s="97"/>
    </row>
    <row r="240" spans="2:52" x14ac:dyDescent="0.25">
      <c r="B240" s="97" t="s">
        <v>67</v>
      </c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  <c r="AC240" s="97"/>
      <c r="AD240" s="97"/>
      <c r="AE240" s="97"/>
      <c r="AF240" s="97"/>
      <c r="AG240" s="97"/>
      <c r="AH240" s="97"/>
      <c r="AI240" s="97"/>
      <c r="AL240" s="97"/>
      <c r="AM240" s="97"/>
      <c r="AN240" s="97"/>
      <c r="AQ240" s="97"/>
      <c r="AR240" s="97"/>
      <c r="AS240" s="97"/>
      <c r="AV240" s="97"/>
      <c r="AW240" s="97"/>
      <c r="AX240" s="97"/>
      <c r="AY240" s="97"/>
      <c r="AZ240" s="97"/>
    </row>
    <row r="241" spans="2:29" x14ac:dyDescent="0.25">
      <c r="B241" s="97" t="s">
        <v>53</v>
      </c>
      <c r="C241" s="97"/>
      <c r="D241" s="97"/>
      <c r="E241" s="97"/>
      <c r="F241" s="97" t="s">
        <v>68</v>
      </c>
      <c r="G241" s="97"/>
      <c r="H241" s="97"/>
      <c r="I241" s="97"/>
      <c r="J241" s="97"/>
      <c r="K241" s="97" t="s">
        <v>69</v>
      </c>
      <c r="L241" s="97"/>
      <c r="M241" s="97"/>
      <c r="N241" s="97"/>
      <c r="O241" s="97"/>
      <c r="P241" s="97" t="s">
        <v>70</v>
      </c>
      <c r="Q241" s="97"/>
      <c r="R241" s="97"/>
      <c r="S241" s="97"/>
      <c r="T241" s="97"/>
      <c r="U241" s="97" t="s">
        <v>54</v>
      </c>
      <c r="V241" s="97"/>
      <c r="W241" s="97"/>
      <c r="X241" s="97"/>
      <c r="Y241" s="97"/>
      <c r="Z241" s="97"/>
      <c r="AA241" s="97"/>
      <c r="AB241" s="97"/>
      <c r="AC241" s="97"/>
    </row>
    <row r="242" spans="2:29" x14ac:dyDescent="0.25">
      <c r="B242" s="97" t="s">
        <v>31</v>
      </c>
      <c r="C242" s="97" t="s">
        <v>32</v>
      </c>
      <c r="D242" s="97"/>
      <c r="E242" s="97"/>
      <c r="F242" s="97" t="s">
        <v>49</v>
      </c>
      <c r="G242" s="97" t="s">
        <v>29</v>
      </c>
      <c r="H242" s="97" t="s">
        <v>50</v>
      </c>
      <c r="I242" s="97" t="s">
        <v>55</v>
      </c>
      <c r="J242" s="97"/>
      <c r="K242" s="97" t="s">
        <v>49</v>
      </c>
      <c r="L242" s="97" t="s">
        <v>29</v>
      </c>
      <c r="M242" s="97" t="s">
        <v>50</v>
      </c>
      <c r="N242" s="97" t="s">
        <v>55</v>
      </c>
      <c r="O242" s="97"/>
      <c r="P242" s="97" t="s">
        <v>49</v>
      </c>
      <c r="Q242" s="97" t="s">
        <v>29</v>
      </c>
      <c r="R242" s="97" t="s">
        <v>50</v>
      </c>
      <c r="S242" s="97" t="s">
        <v>55</v>
      </c>
      <c r="T242" s="97"/>
      <c r="U242" s="97" t="s">
        <v>49</v>
      </c>
      <c r="V242" s="97" t="s">
        <v>29</v>
      </c>
      <c r="W242" s="97" t="s">
        <v>50</v>
      </c>
      <c r="X242" s="97" t="s">
        <v>55</v>
      </c>
      <c r="Y242" s="97"/>
      <c r="Z242" s="97"/>
      <c r="AA242" s="97"/>
      <c r="AB242" s="97"/>
      <c r="AC242" s="97"/>
    </row>
    <row r="243" spans="2:29" x14ac:dyDescent="0.25">
      <c r="B243" s="126">
        <v>15.629</v>
      </c>
      <c r="C243" s="126">
        <v>64</v>
      </c>
      <c r="F243" s="124">
        <v>19.572123930732623</v>
      </c>
      <c r="G243" s="124">
        <v>70.148147506232959</v>
      </c>
      <c r="H243">
        <f>POWER($B243-F243,2)</f>
        <v>15.548226333116295</v>
      </c>
      <c r="I243" s="97">
        <f>POWER($C243-G243,2)</f>
        <v>37.799717758398558</v>
      </c>
      <c r="K243" s="124">
        <v>21.315577386187719</v>
      </c>
      <c r="L243" s="124">
        <v>106.23711438697842</v>
      </c>
      <c r="M243" s="97">
        <f>POWER($B243-K243,2)</f>
        <v>32.337162369101563</v>
      </c>
      <c r="N243" s="97">
        <f>POWER($C243-L243,2)</f>
        <v>1783.9738317386993</v>
      </c>
      <c r="P243" s="124">
        <v>17.620035228945724</v>
      </c>
      <c r="Q243" s="124">
        <v>70.105743727186749</v>
      </c>
      <c r="R243" s="97">
        <f>POWER($B243-P243,2)</f>
        <v>3.9642212829029546</v>
      </c>
      <c r="S243" s="97">
        <f>POWER($C243-Q243,2)</f>
        <v>37.280106462080326</v>
      </c>
      <c r="U243" s="119">
        <f>AVERAGE(F243,K243,P243)</f>
        <v>19.502578848622022</v>
      </c>
      <c r="V243" s="119">
        <f>AVERAGE(G243,L243,Q243)</f>
        <v>82.163668540132718</v>
      </c>
      <c r="W243" s="97">
        <f>POWER($B243-U243,2)</f>
        <v>15.004613096491914</v>
      </c>
      <c r="X243" s="97">
        <f>POWER($C243-V243,2)</f>
        <v>329.91885483580705</v>
      </c>
    </row>
    <row r="244" spans="2:29" x14ac:dyDescent="0.25">
      <c r="B244" s="126">
        <v>17.061</v>
      </c>
      <c r="C244" s="126">
        <v>65</v>
      </c>
      <c r="F244" s="124">
        <v>20.582958022203556</v>
      </c>
      <c r="G244" s="124">
        <v>70.096891212311249</v>
      </c>
      <c r="H244" s="97">
        <f t="shared" ref="H244:H290" si="32">POWER($B244-F244,2)</f>
        <v>12.404188310163985</v>
      </c>
      <c r="I244" s="97">
        <f t="shared" ref="I244:I290" si="33">POWER($C244-G244,2)</f>
        <v>25.978300030135632</v>
      </c>
      <c r="K244" s="124">
        <v>21.355524142918064</v>
      </c>
      <c r="L244" s="124">
        <v>106.23003160155675</v>
      </c>
      <c r="M244" s="97">
        <f t="shared" ref="M244:M290" si="34">POWER($B244-K244,2)</f>
        <v>18.442937614106132</v>
      </c>
      <c r="N244" s="97">
        <f t="shared" ref="N244:N290" si="35">POWER($C244-L244,2)</f>
        <v>1699.915505865368</v>
      </c>
      <c r="P244" s="124">
        <v>18.495094691462093</v>
      </c>
      <c r="Q244" s="124">
        <v>68.946255168842825</v>
      </c>
      <c r="R244" s="97">
        <f t="shared" ref="R244:R290" si="36">POWER($B244-P244,2)</f>
        <v>2.0566275840797554</v>
      </c>
      <c r="S244" s="97">
        <f t="shared" ref="S244:S290" si="37">POWER($C244-Q244,2)</f>
        <v>15.572929857618712</v>
      </c>
      <c r="U244" s="119">
        <f t="shared" ref="U244:U290" si="38">AVERAGE(F244,K244,P244)</f>
        <v>20.144525618861238</v>
      </c>
      <c r="V244" s="119">
        <f t="shared" ref="V244:V290" si="39">AVERAGE(G244,L244,Q244)</f>
        <v>81.757725994236935</v>
      </c>
      <c r="W244" s="97">
        <f t="shared" ref="W244:W290" si="40">POWER($B244-U244,2)</f>
        <v>9.5081302421735785</v>
      </c>
      <c r="X244" s="97">
        <f t="shared" ref="X244:X290" si="41">POWER($C244-V244,2)</f>
        <v>280.82138049792428</v>
      </c>
    </row>
    <row r="245" spans="2:29" x14ac:dyDescent="0.25">
      <c r="B245" s="126">
        <v>18.552</v>
      </c>
      <c r="C245" s="126">
        <v>65</v>
      </c>
      <c r="F245" s="124">
        <v>22.275180731656302</v>
      </c>
      <c r="G245" s="124">
        <v>71.151628418710715</v>
      </c>
      <c r="H245" s="97">
        <f t="shared" si="32"/>
        <v>13.862074760576762</v>
      </c>
      <c r="I245" s="97">
        <f t="shared" si="33"/>
        <v>37.842532201889284</v>
      </c>
      <c r="K245" s="124">
        <v>21.455416327841924</v>
      </c>
      <c r="L245" s="124">
        <v>106.26579078196055</v>
      </c>
      <c r="M245" s="97">
        <f t="shared" si="34"/>
        <v>8.4298263727790843</v>
      </c>
      <c r="N245" s="97">
        <f t="shared" si="35"/>
        <v>1702.8654888605402</v>
      </c>
      <c r="P245" s="124">
        <v>20.331390712523294</v>
      </c>
      <c r="Q245" s="124">
        <v>71.215923661072722</v>
      </c>
      <c r="R245" s="97">
        <f t="shared" si="36"/>
        <v>3.1662313078141588</v>
      </c>
      <c r="S245" s="97">
        <f t="shared" si="37"/>
        <v>38.637706960283708</v>
      </c>
      <c r="U245" s="119">
        <f t="shared" si="38"/>
        <v>21.353995924007176</v>
      </c>
      <c r="V245" s="119">
        <f t="shared" si="39"/>
        <v>82.877780953914666</v>
      </c>
      <c r="W245" s="97">
        <f t="shared" si="40"/>
        <v>7.8511811581528299</v>
      </c>
      <c r="X245" s="97">
        <f t="shared" si="41"/>
        <v>319.61505183615401</v>
      </c>
    </row>
    <row r="246" spans="2:29" x14ac:dyDescent="0.25">
      <c r="B246" s="126">
        <v>21.186</v>
      </c>
      <c r="C246" s="126">
        <v>68</v>
      </c>
      <c r="F246" s="124">
        <v>23.446189671744197</v>
      </c>
      <c r="G246" s="124">
        <v>71.162296795941273</v>
      </c>
      <c r="H246" s="97">
        <f t="shared" si="32"/>
        <v>5.1084573522591397</v>
      </c>
      <c r="I246" s="97">
        <f t="shared" si="33"/>
        <v>10.000121025620443</v>
      </c>
      <c r="K246" s="124">
        <v>21.510561668941563</v>
      </c>
      <c r="L246" s="124">
        <v>106.259372322603</v>
      </c>
      <c r="M246" s="97">
        <f t="shared" si="34"/>
        <v>0.10534027694613254</v>
      </c>
      <c r="N246" s="97">
        <f t="shared" si="35"/>
        <v>1463.7795705195604</v>
      </c>
      <c r="P246" s="124">
        <v>21.493101642049663</v>
      </c>
      <c r="Q246" s="124">
        <v>70.211240250895315</v>
      </c>
      <c r="R246" s="97">
        <f t="shared" si="36"/>
        <v>9.431141854959911E-2</v>
      </c>
      <c r="S246" s="97">
        <f t="shared" si="37"/>
        <v>4.8895834471795769</v>
      </c>
      <c r="U246" s="119">
        <f t="shared" si="38"/>
        <v>22.149950994245142</v>
      </c>
      <c r="V246" s="119">
        <f t="shared" si="39"/>
        <v>82.544303123146534</v>
      </c>
      <c r="W246" s="97">
        <f t="shared" si="40"/>
        <v>0.92920151930619754</v>
      </c>
      <c r="X246" s="97">
        <f t="shared" si="41"/>
        <v>211.53675333797003</v>
      </c>
    </row>
    <row r="247" spans="2:29" x14ac:dyDescent="0.25">
      <c r="B247" s="126">
        <v>25.349999999999998</v>
      </c>
      <c r="C247" s="126">
        <v>77</v>
      </c>
      <c r="F247" s="124">
        <v>27.48089159092833</v>
      </c>
      <c r="G247" s="124">
        <v>75.210682939233507</v>
      </c>
      <c r="H247" s="97">
        <f t="shared" si="32"/>
        <v>4.5406989722890785</v>
      </c>
      <c r="I247" s="97">
        <f t="shared" si="33"/>
        <v>3.2016555439500407</v>
      </c>
      <c r="K247" s="124">
        <v>21.857031671096877</v>
      </c>
      <c r="L247" s="124">
        <v>106.42825132952954</v>
      </c>
      <c r="M247" s="97">
        <f t="shared" si="34"/>
        <v>12.200827746720261</v>
      </c>
      <c r="N247" s="97">
        <f t="shared" si="35"/>
        <v>866.02197631395745</v>
      </c>
      <c r="P247" s="124">
        <v>25.939008497007638</v>
      </c>
      <c r="Q247" s="124">
        <v>76.879499487031936</v>
      </c>
      <c r="R247" s="97">
        <f t="shared" si="36"/>
        <v>0.34693100954719919</v>
      </c>
      <c r="S247" s="97">
        <f t="shared" si="37"/>
        <v>1.4520373625566633E-2</v>
      </c>
      <c r="U247" s="119">
        <f t="shared" si="38"/>
        <v>25.092310586344283</v>
      </c>
      <c r="V247" s="119">
        <f t="shared" si="39"/>
        <v>86.172811251931662</v>
      </c>
      <c r="W247" s="97">
        <f t="shared" si="40"/>
        <v>6.6403833910226237E-2</v>
      </c>
      <c r="X247" s="97">
        <f t="shared" si="41"/>
        <v>84.140466263564107</v>
      </c>
    </row>
    <row r="248" spans="2:29" x14ac:dyDescent="0.25">
      <c r="B248" s="126">
        <v>29.84</v>
      </c>
      <c r="C248" s="126">
        <v>85</v>
      </c>
      <c r="F248" s="124">
        <v>33.874236220142151</v>
      </c>
      <c r="G248" s="124">
        <v>88.15488359477834</v>
      </c>
      <c r="H248" s="97">
        <f t="shared" si="32"/>
        <v>16.275061879906833</v>
      </c>
      <c r="I248" s="97">
        <f t="shared" si="33"/>
        <v>9.9532904966015021</v>
      </c>
      <c r="K248" s="124">
        <v>23.22037850888595</v>
      </c>
      <c r="L248" s="124">
        <v>107.59429031665398</v>
      </c>
      <c r="M248" s="97">
        <f t="shared" si="34"/>
        <v>43.819388685618989</v>
      </c>
      <c r="N248" s="97">
        <f t="shared" si="35"/>
        <v>510.50195491324388</v>
      </c>
      <c r="P248" s="124">
        <v>32.467571821887127</v>
      </c>
      <c r="Q248" s="124">
        <v>90.965534388235028</v>
      </c>
      <c r="R248" s="97">
        <f t="shared" si="36"/>
        <v>6.904133679175235</v>
      </c>
      <c r="S248" s="97">
        <f t="shared" si="37"/>
        <v>35.587600537214669</v>
      </c>
      <c r="U248" s="119">
        <f t="shared" si="38"/>
        <v>29.854062183638408</v>
      </c>
      <c r="V248" s="119">
        <f t="shared" si="39"/>
        <v>95.57156943322245</v>
      </c>
      <c r="W248" s="97">
        <f t="shared" si="40"/>
        <v>1.9774500868032367E-4</v>
      </c>
      <c r="X248" s="97">
        <f t="shared" si="41"/>
        <v>111.75808028144324</v>
      </c>
    </row>
    <row r="249" spans="2:29" x14ac:dyDescent="0.25">
      <c r="B249" s="126">
        <v>35.605000000000004</v>
      </c>
      <c r="C249" s="126">
        <v>96</v>
      </c>
      <c r="F249" s="124">
        <v>38.228435068167776</v>
      </c>
      <c r="G249" s="124">
        <v>97.867738345899227</v>
      </c>
      <c r="H249" s="97">
        <f t="shared" si="32"/>
        <v>6.8824115568924453</v>
      </c>
      <c r="I249" s="97">
        <f t="shared" si="33"/>
        <v>3.4884465287423794</v>
      </c>
      <c r="K249" s="124">
        <v>25.09360742767408</v>
      </c>
      <c r="L249" s="124">
        <v>109.60173312876935</v>
      </c>
      <c r="M249" s="97">
        <f t="shared" si="34"/>
        <v>110.48937380954861</v>
      </c>
      <c r="N249" s="97">
        <f t="shared" si="35"/>
        <v>185.00714410626176</v>
      </c>
      <c r="P249" s="124">
        <v>36.069021732828567</v>
      </c>
      <c r="Q249" s="124">
        <v>96.429558133822724</v>
      </c>
      <c r="R249" s="97">
        <f t="shared" si="36"/>
        <v>0.21531616853722227</v>
      </c>
      <c r="S249" s="97">
        <f t="shared" si="37"/>
        <v>0.18452019033326097</v>
      </c>
      <c r="U249" s="119">
        <f t="shared" si="38"/>
        <v>33.130354742890141</v>
      </c>
      <c r="V249" s="119">
        <f t="shared" si="39"/>
        <v>101.29967653616377</v>
      </c>
      <c r="W249" s="97">
        <f t="shared" si="40"/>
        <v>6.1238691485363397</v>
      </c>
      <c r="X249" s="97">
        <f t="shared" si="41"/>
        <v>28.086571387964845</v>
      </c>
    </row>
    <row r="250" spans="2:29" x14ac:dyDescent="0.25">
      <c r="B250" s="126">
        <v>42.375</v>
      </c>
      <c r="C250" s="126">
        <v>106</v>
      </c>
      <c r="F250" s="124">
        <v>45.721983485668183</v>
      </c>
      <c r="G250" s="124">
        <v>109.54240172856764</v>
      </c>
      <c r="H250" s="97">
        <f t="shared" si="32"/>
        <v>11.202298453335539</v>
      </c>
      <c r="I250" s="97">
        <f t="shared" si="33"/>
        <v>12.548610006559002</v>
      </c>
      <c r="K250" s="124">
        <v>29.33041015246193</v>
      </c>
      <c r="L250" s="124">
        <v>114.96137024861471</v>
      </c>
      <c r="M250" s="97">
        <f t="shared" si="34"/>
        <v>170.1613242904933</v>
      </c>
      <c r="N250" s="97">
        <f t="shared" si="35"/>
        <v>80.306156732756932</v>
      </c>
      <c r="P250" s="124">
        <v>43.891809755135348</v>
      </c>
      <c r="Q250" s="124">
        <v>110.74726613508118</v>
      </c>
      <c r="R250" s="97">
        <f t="shared" si="36"/>
        <v>2.3007118332737555</v>
      </c>
      <c r="S250" s="97">
        <f t="shared" si="37"/>
        <v>22.536535757288569</v>
      </c>
      <c r="U250" s="119">
        <f t="shared" si="38"/>
        <v>39.648067797755154</v>
      </c>
      <c r="V250" s="119">
        <f t="shared" si="39"/>
        <v>111.75034603742118</v>
      </c>
      <c r="W250" s="97">
        <f t="shared" si="40"/>
        <v>7.4361592356399271</v>
      </c>
      <c r="X250" s="97">
        <f t="shared" si="41"/>
        <v>33.066479550085482</v>
      </c>
    </row>
    <row r="251" spans="2:29" x14ac:dyDescent="0.25">
      <c r="B251" s="126">
        <v>51.281999999999996</v>
      </c>
      <c r="C251" s="126">
        <v>119</v>
      </c>
      <c r="F251" s="124">
        <v>53.030455122007325</v>
      </c>
      <c r="G251" s="124">
        <v>119.9768144672171</v>
      </c>
      <c r="H251" s="97">
        <f t="shared" si="32"/>
        <v>3.0570953136736621</v>
      </c>
      <c r="I251" s="97">
        <f t="shared" si="33"/>
        <v>0.9541665033646195</v>
      </c>
      <c r="K251" s="124">
        <v>35.490626474010824</v>
      </c>
      <c r="L251" s="124">
        <v>122.20552160244939</v>
      </c>
      <c r="M251" s="97">
        <f t="shared" si="34"/>
        <v>249.3674778373117</v>
      </c>
      <c r="N251" s="97">
        <f t="shared" si="35"/>
        <v>10.275368743769734</v>
      </c>
      <c r="P251" s="124">
        <v>50.814701835676658</v>
      </c>
      <c r="Q251" s="124">
        <v>119.44716371448797</v>
      </c>
      <c r="R251" s="97">
        <f t="shared" si="36"/>
        <v>0.21836757437996185</v>
      </c>
      <c r="S251" s="97">
        <f t="shared" si="37"/>
        <v>0.19995538755467943</v>
      </c>
      <c r="U251" s="119">
        <f t="shared" si="38"/>
        <v>46.445261143898271</v>
      </c>
      <c r="V251" s="119">
        <f t="shared" si="39"/>
        <v>120.54316659471816</v>
      </c>
      <c r="W251" s="97">
        <f t="shared" si="40"/>
        <v>23.394042762124222</v>
      </c>
      <c r="X251" s="97">
        <f t="shared" si="41"/>
        <v>2.3813631390540375</v>
      </c>
    </row>
    <row r="252" spans="2:29" x14ac:dyDescent="0.25">
      <c r="B252" s="126">
        <v>60.833999999999996</v>
      </c>
      <c r="C252" s="126">
        <v>131</v>
      </c>
      <c r="F252" s="124">
        <v>64.362538495409169</v>
      </c>
      <c r="G252" s="124">
        <v>133.67425742419212</v>
      </c>
      <c r="H252" s="97">
        <f t="shared" si="32"/>
        <v>12.450583913584428</v>
      </c>
      <c r="I252" s="97">
        <f t="shared" si="33"/>
        <v>7.1516527708466748</v>
      </c>
      <c r="K252" s="124">
        <v>47.803933865774731</v>
      </c>
      <c r="L252" s="124">
        <v>136.60460459187934</v>
      </c>
      <c r="M252" s="97">
        <f t="shared" si="34"/>
        <v>169.78262346228414</v>
      </c>
      <c r="N252" s="97">
        <f t="shared" si="35"/>
        <v>31.411592631314946</v>
      </c>
      <c r="P252" s="124">
        <v>62.70232492897776</v>
      </c>
      <c r="Q252" s="124">
        <v>136.10393958656692</v>
      </c>
      <c r="R252" s="97">
        <f t="shared" si="36"/>
        <v>3.490638040239765</v>
      </c>
      <c r="S252" s="97">
        <f t="shared" si="37"/>
        <v>26.050199303324938</v>
      </c>
      <c r="U252" s="119">
        <f t="shared" si="38"/>
        <v>58.289599096720558</v>
      </c>
      <c r="V252" s="119">
        <f t="shared" si="39"/>
        <v>135.46093386754612</v>
      </c>
      <c r="W252" s="97">
        <f t="shared" si="40"/>
        <v>6.4739759566092214</v>
      </c>
      <c r="X252" s="97">
        <f t="shared" si="41"/>
        <v>19.899930970619963</v>
      </c>
    </row>
    <row r="253" spans="2:29" x14ac:dyDescent="0.25">
      <c r="B253" s="126">
        <v>72.481000000000009</v>
      </c>
      <c r="C253" s="126">
        <v>146</v>
      </c>
      <c r="F253" s="124">
        <v>74.464689045159531</v>
      </c>
      <c r="G253" s="124">
        <v>145.94960807108475</v>
      </c>
      <c r="H253" s="97">
        <f t="shared" si="32"/>
        <v>3.9350222278858977</v>
      </c>
      <c r="I253" s="97">
        <f t="shared" si="33"/>
        <v>2.5393464997992415E-3</v>
      </c>
      <c r="K253" s="124">
        <v>62.638836064460712</v>
      </c>
      <c r="L253" s="124">
        <v>150.97928396354683</v>
      </c>
      <c r="M253" s="97">
        <f t="shared" si="34"/>
        <v>96.86819093403038</v>
      </c>
      <c r="N253" s="97">
        <f t="shared" si="35"/>
        <v>24.79326878963467</v>
      </c>
      <c r="P253" s="124">
        <v>72.104061315904133</v>
      </c>
      <c r="Q253" s="124">
        <v>146.57459388270439</v>
      </c>
      <c r="R253" s="97">
        <f t="shared" si="36"/>
        <v>0.14208277156793056</v>
      </c>
      <c r="S253" s="97">
        <f t="shared" si="37"/>
        <v>0.33015813004130801</v>
      </c>
      <c r="U253" s="119">
        <f t="shared" si="38"/>
        <v>69.735862141841451</v>
      </c>
      <c r="V253" s="119">
        <f t="shared" si="39"/>
        <v>147.83449530577866</v>
      </c>
      <c r="W253" s="97">
        <f t="shared" si="40"/>
        <v>7.5357818602953515</v>
      </c>
      <c r="X253" s="97">
        <f t="shared" si="41"/>
        <v>3.3653730269239381</v>
      </c>
    </row>
    <row r="254" spans="2:29" x14ac:dyDescent="0.25">
      <c r="B254" s="126">
        <v>87.298000000000002</v>
      </c>
      <c r="C254" s="126">
        <v>163</v>
      </c>
      <c r="F254" s="124">
        <v>88.40444463951124</v>
      </c>
      <c r="G254" s="124">
        <v>161.72717897975502</v>
      </c>
      <c r="H254" s="97">
        <f t="shared" si="32"/>
        <v>1.2242197403031543</v>
      </c>
      <c r="I254" s="97">
        <f t="shared" si="33"/>
        <v>1.6200733495774613</v>
      </c>
      <c r="K254" s="124">
        <v>85.65989640850691</v>
      </c>
      <c r="L254" s="124">
        <v>174.14364698239979</v>
      </c>
      <c r="M254" s="97">
        <f t="shared" si="34"/>
        <v>2.6833833764625665</v>
      </c>
      <c r="N254" s="97">
        <f t="shared" si="35"/>
        <v>124.18086806834788</v>
      </c>
      <c r="P254" s="124">
        <v>86.953056830627773</v>
      </c>
      <c r="Q254" s="124">
        <v>165.05256977851812</v>
      </c>
      <c r="R254" s="97">
        <f t="shared" si="36"/>
        <v>0.1189857900965582</v>
      </c>
      <c r="S254" s="97">
        <f t="shared" si="37"/>
        <v>4.2130426956859219</v>
      </c>
      <c r="U254" s="119">
        <f t="shared" si="38"/>
        <v>87.005799292881974</v>
      </c>
      <c r="V254" s="119">
        <f t="shared" si="39"/>
        <v>166.97446524689099</v>
      </c>
      <c r="W254" s="97">
        <f t="shared" si="40"/>
        <v>8.5381253240275276E-2</v>
      </c>
      <c r="X254" s="97">
        <f t="shared" si="41"/>
        <v>15.796373998744228</v>
      </c>
    </row>
    <row r="255" spans="2:29" x14ac:dyDescent="0.25">
      <c r="B255" s="126">
        <v>102.989</v>
      </c>
      <c r="C255" s="126">
        <v>179</v>
      </c>
      <c r="F255" s="124">
        <v>105.91003976477649</v>
      </c>
      <c r="G255" s="124">
        <v>180.75952968757392</v>
      </c>
      <c r="H255" s="97">
        <f t="shared" si="32"/>
        <v>8.5324733074054375</v>
      </c>
      <c r="I255" s="97">
        <f t="shared" si="33"/>
        <v>3.0959447214539644</v>
      </c>
      <c r="K255" s="124">
        <v>116.76801710774083</v>
      </c>
      <c r="L255" s="124">
        <v>202.44231238402639</v>
      </c>
      <c r="M255" s="97">
        <f t="shared" si="34"/>
        <v>189.86131245541441</v>
      </c>
      <c r="N255" s="97">
        <f t="shared" si="35"/>
        <v>549.54200991027722</v>
      </c>
      <c r="P255" s="124">
        <v>105.0169985304949</v>
      </c>
      <c r="Q255" s="124">
        <v>184.14085795777791</v>
      </c>
      <c r="R255" s="97">
        <f t="shared" si="36"/>
        <v>4.1127780396894655</v>
      </c>
      <c r="S255" s="97">
        <f t="shared" si="37"/>
        <v>26.428420542048471</v>
      </c>
      <c r="U255" s="119">
        <f t="shared" si="38"/>
        <v>109.23168513433741</v>
      </c>
      <c r="V255" s="119">
        <f t="shared" si="39"/>
        <v>189.11423334312607</v>
      </c>
      <c r="W255" s="97">
        <f t="shared" si="40"/>
        <v>38.97111768647725</v>
      </c>
      <c r="X255" s="97">
        <f t="shared" si="41"/>
        <v>102.29771611920323</v>
      </c>
    </row>
    <row r="256" spans="2:29" x14ac:dyDescent="0.25">
      <c r="B256" s="126">
        <v>117.982</v>
      </c>
      <c r="C256" s="126">
        <v>194</v>
      </c>
      <c r="F256" s="124">
        <v>122.61185930340679</v>
      </c>
      <c r="G256" s="124">
        <v>196.44248774019189</v>
      </c>
      <c r="H256" s="97">
        <f t="shared" si="32"/>
        <v>21.435597169342401</v>
      </c>
      <c r="I256" s="97">
        <f t="shared" si="33"/>
        <v>5.9657463609877022</v>
      </c>
      <c r="K256" s="124">
        <v>143.17087464055319</v>
      </c>
      <c r="L256" s="124">
        <v>222.41645955583834</v>
      </c>
      <c r="M256" s="97">
        <f t="shared" si="34"/>
        <v>634.47940565750389</v>
      </c>
      <c r="N256" s="97">
        <f t="shared" si="35"/>
        <v>807.49517368859631</v>
      </c>
      <c r="P256" s="124">
        <v>121.01824602537846</v>
      </c>
      <c r="Q256" s="124">
        <v>198.78576384218812</v>
      </c>
      <c r="R256" s="97">
        <f t="shared" si="36"/>
        <v>9.2187899266264992</v>
      </c>
      <c r="S256" s="97">
        <f t="shared" si="37"/>
        <v>22.903535553195173</v>
      </c>
      <c r="U256" s="119">
        <f t="shared" si="38"/>
        <v>128.9336599897795</v>
      </c>
      <c r="V256" s="119">
        <f t="shared" si="39"/>
        <v>205.8815703794061</v>
      </c>
      <c r="W256" s="97">
        <f t="shared" si="40"/>
        <v>119.93885653173713</v>
      </c>
      <c r="X256" s="97">
        <f t="shared" si="41"/>
        <v>141.17171468078041</v>
      </c>
    </row>
    <row r="257" spans="2:24" x14ac:dyDescent="0.25">
      <c r="B257" s="126">
        <v>127.80000000000001</v>
      </c>
      <c r="C257" s="126">
        <v>197</v>
      </c>
      <c r="F257" s="124">
        <v>137.29429370120465</v>
      </c>
      <c r="G257" s="124">
        <v>209.93494386078456</v>
      </c>
      <c r="H257" s="97">
        <f t="shared" si="32"/>
        <v>90.141612884734101</v>
      </c>
      <c r="I257" s="97">
        <f t="shared" si="33"/>
        <v>167.31277268164811</v>
      </c>
      <c r="K257" s="124">
        <v>163.49644004287458</v>
      </c>
      <c r="L257" s="124">
        <v>238.51258300484031</v>
      </c>
      <c r="M257" s="97">
        <f t="shared" si="34"/>
        <v>1274.235831734539</v>
      </c>
      <c r="N257" s="97">
        <f t="shared" si="35"/>
        <v>1723.2945477337564</v>
      </c>
      <c r="P257" s="124">
        <v>135.4938136553958</v>
      </c>
      <c r="Q257" s="124">
        <v>212.53081270161465</v>
      </c>
      <c r="R257" s="97">
        <f t="shared" si="36"/>
        <v>59.194768563954668</v>
      </c>
      <c r="S257" s="97">
        <f t="shared" si="37"/>
        <v>241.20614317263494</v>
      </c>
      <c r="U257" s="119">
        <f t="shared" si="38"/>
        <v>145.42818246649168</v>
      </c>
      <c r="V257" s="119">
        <f t="shared" si="39"/>
        <v>220.32611318907985</v>
      </c>
      <c r="W257" s="97">
        <f t="shared" si="40"/>
        <v>310.7528170719242</v>
      </c>
      <c r="X257" s="97">
        <f t="shared" si="41"/>
        <v>544.10755650976489</v>
      </c>
    </row>
    <row r="258" spans="2:24" x14ac:dyDescent="0.25">
      <c r="B258" s="126">
        <v>129.12</v>
      </c>
      <c r="C258" s="126">
        <v>195</v>
      </c>
      <c r="F258" s="124">
        <v>141.13250304888925</v>
      </c>
      <c r="G258" s="124">
        <v>205.9916054321848</v>
      </c>
      <c r="H258" s="97">
        <f t="shared" si="32"/>
        <v>144.30022949957336</v>
      </c>
      <c r="I258" s="97">
        <f t="shared" si="33"/>
        <v>120.81538997683435</v>
      </c>
      <c r="K258" s="124">
        <v>162.42528938633887</v>
      </c>
      <c r="L258" s="124">
        <v>221.99998362053225</v>
      </c>
      <c r="M258" s="97">
        <f t="shared" si="34"/>
        <v>1109.2423011077767</v>
      </c>
      <c r="N258" s="97">
        <f t="shared" si="35"/>
        <v>728.9991155090097</v>
      </c>
      <c r="P258" s="124">
        <v>136.72782085910296</v>
      </c>
      <c r="Q258" s="124">
        <v>204.15996625690988</v>
      </c>
      <c r="R258" s="97">
        <f t="shared" si="36"/>
        <v>57.878938224202066</v>
      </c>
      <c r="S258" s="97">
        <f t="shared" si="37"/>
        <v>83.904981827727639</v>
      </c>
      <c r="U258" s="119">
        <f t="shared" si="38"/>
        <v>146.76187109811036</v>
      </c>
      <c r="V258" s="119">
        <f t="shared" si="39"/>
        <v>210.71718510320898</v>
      </c>
      <c r="W258" s="97">
        <f t="shared" si="40"/>
        <v>311.23561584234153</v>
      </c>
      <c r="X258" s="97">
        <f t="shared" si="41"/>
        <v>247.02990756853416</v>
      </c>
    </row>
    <row r="259" spans="2:24" x14ac:dyDescent="0.25">
      <c r="B259" s="126">
        <v>130.16</v>
      </c>
      <c r="C259" s="126">
        <v>195</v>
      </c>
      <c r="F259" s="124">
        <v>135.9378290972962</v>
      </c>
      <c r="G259" s="124">
        <v>195.86135237929412</v>
      </c>
      <c r="H259" s="97">
        <f t="shared" si="32"/>
        <v>33.383309077562686</v>
      </c>
      <c r="I259" s="97">
        <f t="shared" si="33"/>
        <v>0.74192792131563812</v>
      </c>
      <c r="K259" s="124">
        <v>144.09088700576683</v>
      </c>
      <c r="L259" s="124">
        <v>202.85804090066298</v>
      </c>
      <c r="M259" s="97">
        <f t="shared" si="34"/>
        <v>194.06961276744323</v>
      </c>
      <c r="N259" s="97">
        <f t="shared" si="35"/>
        <v>61.748806796492339</v>
      </c>
      <c r="P259" s="124">
        <v>131.21868926239989</v>
      </c>
      <c r="Q259" s="124">
        <v>197.07743420468691</v>
      </c>
      <c r="R259" s="97">
        <f t="shared" si="36"/>
        <v>1.1208229543208335</v>
      </c>
      <c r="S259" s="97">
        <f t="shared" si="37"/>
        <v>4.3157328748031318</v>
      </c>
      <c r="U259" s="119">
        <f t="shared" si="38"/>
        <v>137.08246845515433</v>
      </c>
      <c r="V259" s="119">
        <f t="shared" si="39"/>
        <v>198.59894249488136</v>
      </c>
      <c r="W259" s="97">
        <f t="shared" si="40"/>
        <v>47.920569512606782</v>
      </c>
      <c r="X259" s="97">
        <f t="shared" si="41"/>
        <v>12.952387081462842</v>
      </c>
    </row>
    <row r="260" spans="2:24" x14ac:dyDescent="0.25">
      <c r="B260" s="126">
        <v>136.41999999999999</v>
      </c>
      <c r="C260" s="126">
        <v>204</v>
      </c>
      <c r="F260" s="124">
        <v>135.30982654052912</v>
      </c>
      <c r="G260" s="124">
        <v>195.92394769435612</v>
      </c>
      <c r="H260" s="97">
        <f t="shared" si="32"/>
        <v>1.232485110113523</v>
      </c>
      <c r="I260" s="97">
        <f t="shared" si="33"/>
        <v>65.222620843495903</v>
      </c>
      <c r="K260" s="124">
        <v>147.68517962563516</v>
      </c>
      <c r="L260" s="124">
        <v>208.04617326622304</v>
      </c>
      <c r="M260" s="97">
        <f t="shared" si="34"/>
        <v>126.90427199782576</v>
      </c>
      <c r="N260" s="97">
        <f t="shared" si="35"/>
        <v>16.37151810029799</v>
      </c>
      <c r="P260" s="124">
        <v>134.05896742144873</v>
      </c>
      <c r="Q260" s="124">
        <v>200.44288564186064</v>
      </c>
      <c r="R260" s="97">
        <f t="shared" si="36"/>
        <v>5.5744748369804116</v>
      </c>
      <c r="S260" s="97">
        <f t="shared" si="37"/>
        <v>12.65306255688118</v>
      </c>
      <c r="U260" s="119">
        <f t="shared" si="38"/>
        <v>139.01799119587099</v>
      </c>
      <c r="V260" s="119">
        <f t="shared" si="39"/>
        <v>201.47100220081325</v>
      </c>
      <c r="W260" s="97">
        <f t="shared" si="40"/>
        <v>6.7495582538232464</v>
      </c>
      <c r="X260" s="97">
        <f t="shared" si="41"/>
        <v>6.3958298682914476</v>
      </c>
    </row>
    <row r="261" spans="2:24" x14ac:dyDescent="0.25">
      <c r="B261" s="126">
        <v>149.87</v>
      </c>
      <c r="C261" s="126">
        <v>221</v>
      </c>
      <c r="F261" s="124">
        <v>146.35506470323077</v>
      </c>
      <c r="G261" s="124">
        <v>210.80140172791496</v>
      </c>
      <c r="H261" s="97">
        <f t="shared" si="32"/>
        <v>12.354770140474251</v>
      </c>
      <c r="I261" s="97">
        <f t="shared" si="33"/>
        <v>104.01140671537588</v>
      </c>
      <c r="K261" s="124">
        <v>170.25099217652141</v>
      </c>
      <c r="L261" s="124">
        <v>236.87699957485225</v>
      </c>
      <c r="M261" s="97">
        <f t="shared" si="34"/>
        <v>415.38484209942663</v>
      </c>
      <c r="N261" s="97">
        <f t="shared" si="35"/>
        <v>252.07911549985849</v>
      </c>
      <c r="P261" s="124">
        <v>147.86357426519319</v>
      </c>
      <c r="Q261" s="124">
        <v>218.60563613442707</v>
      </c>
      <c r="R261" s="97">
        <f t="shared" si="36"/>
        <v>4.0257442292950518</v>
      </c>
      <c r="S261" s="97">
        <f t="shared" si="37"/>
        <v>5.7329783207613314</v>
      </c>
      <c r="U261" s="119">
        <f t="shared" si="38"/>
        <v>154.82321038164844</v>
      </c>
      <c r="V261" s="119">
        <f t="shared" si="39"/>
        <v>222.09467914573142</v>
      </c>
      <c r="W261" s="97">
        <f t="shared" si="40"/>
        <v>24.534293084869809</v>
      </c>
      <c r="X261" s="97">
        <f t="shared" si="41"/>
        <v>1.1983224320992696</v>
      </c>
    </row>
    <row r="262" spans="2:24" x14ac:dyDescent="0.25">
      <c r="B262" s="126">
        <v>171.06</v>
      </c>
      <c r="C262" s="126">
        <v>243</v>
      </c>
      <c r="F262" s="124">
        <v>166.3705641571876</v>
      </c>
      <c r="G262" s="124">
        <v>235.55607249474346</v>
      </c>
      <c r="H262" s="97">
        <f t="shared" si="32"/>
        <v>21.990808523853651</v>
      </c>
      <c r="I262" s="97">
        <f t="shared" si="33"/>
        <v>55.412056703514843</v>
      </c>
      <c r="K262" s="124">
        <v>203.1582701422044</v>
      </c>
      <c r="L262" s="124">
        <v>273.95309808384189</v>
      </c>
      <c r="M262" s="97">
        <f t="shared" si="34"/>
        <v>1030.2989461219304</v>
      </c>
      <c r="N262" s="97">
        <f t="shared" si="35"/>
        <v>958.09428098793671</v>
      </c>
      <c r="P262" s="124">
        <v>168.96399778513148</v>
      </c>
      <c r="Q262" s="124">
        <v>242.52579935373123</v>
      </c>
      <c r="R262" s="97">
        <f t="shared" si="36"/>
        <v>4.3932252847337407</v>
      </c>
      <c r="S262" s="97">
        <f t="shared" si="37"/>
        <v>0.22486625292171894</v>
      </c>
      <c r="U262" s="119">
        <f t="shared" si="38"/>
        <v>179.49761069484114</v>
      </c>
      <c r="V262" s="119">
        <f t="shared" si="39"/>
        <v>250.67832331077219</v>
      </c>
      <c r="W262" s="97">
        <f t="shared" si="40"/>
        <v>71.193274237697594</v>
      </c>
      <c r="X262" s="97">
        <f t="shared" si="41"/>
        <v>58.956648864747535</v>
      </c>
    </row>
    <row r="263" spans="2:24" x14ac:dyDescent="0.25">
      <c r="B263" s="126">
        <v>193.24</v>
      </c>
      <c r="C263" s="126">
        <v>262</v>
      </c>
      <c r="F263" s="124">
        <v>194.28083457670346</v>
      </c>
      <c r="G263" s="124">
        <v>262.96195635794356</v>
      </c>
      <c r="H263" s="97">
        <f t="shared" si="32"/>
        <v>1.0833366160614419</v>
      </c>
      <c r="I263" s="97">
        <f t="shared" si="33"/>
        <v>0.92536003458804528</v>
      </c>
      <c r="K263" s="124">
        <v>237.47980688787109</v>
      </c>
      <c r="L263" s="124">
        <v>305.17127097738984</v>
      </c>
      <c r="M263" s="97">
        <f t="shared" si="34"/>
        <v>1957.1605134761257</v>
      </c>
      <c r="N263" s="97">
        <f t="shared" si="35"/>
        <v>1863.7586378032222</v>
      </c>
      <c r="P263" s="124">
        <v>197.63166082341638</v>
      </c>
      <c r="Q263" s="124">
        <v>268.72716489283175</v>
      </c>
      <c r="R263" s="97">
        <f t="shared" si="36"/>
        <v>19.286684787930177</v>
      </c>
      <c r="S263" s="97">
        <f t="shared" si="37"/>
        <v>45.254747495348035</v>
      </c>
      <c r="U263" s="119">
        <f t="shared" si="38"/>
        <v>209.79743409599698</v>
      </c>
      <c r="V263" s="119">
        <f t="shared" si="39"/>
        <v>278.95346407605507</v>
      </c>
      <c r="W263" s="97">
        <f t="shared" si="40"/>
        <v>274.14862384328291</v>
      </c>
      <c r="X263" s="97">
        <f t="shared" si="41"/>
        <v>287.41994417808979</v>
      </c>
    </row>
    <row r="264" spans="2:24" x14ac:dyDescent="0.25">
      <c r="B264" s="126">
        <v>212.23</v>
      </c>
      <c r="C264" s="126">
        <v>278</v>
      </c>
      <c r="F264" s="124">
        <v>217.60897253667568</v>
      </c>
      <c r="G264" s="124">
        <v>281.11775110650552</v>
      </c>
      <c r="H264" s="97">
        <f t="shared" si="32"/>
        <v>28.933345550311305</v>
      </c>
      <c r="I264" s="97">
        <f t="shared" si="33"/>
        <v>9.7203719621164115</v>
      </c>
      <c r="K264" s="124">
        <v>258.83733465655882</v>
      </c>
      <c r="L264" s="124">
        <v>318.6969950046045</v>
      </c>
      <c r="M264" s="97">
        <f t="shared" si="34"/>
        <v>2172.2436437884703</v>
      </c>
      <c r="N264" s="97">
        <f t="shared" si="35"/>
        <v>1656.2454024048038</v>
      </c>
      <c r="P264" s="124">
        <v>218.31775294406899</v>
      </c>
      <c r="Q264" s="124">
        <v>283.68439430720645</v>
      </c>
      <c r="R264" s="97">
        <f t="shared" si="36"/>
        <v>37.060735908020725</v>
      </c>
      <c r="S264" s="97">
        <f t="shared" si="37"/>
        <v>32.312338639801055</v>
      </c>
      <c r="U264" s="119">
        <f t="shared" si="38"/>
        <v>231.58802004576782</v>
      </c>
      <c r="V264" s="119">
        <f t="shared" si="39"/>
        <v>294.49971347277216</v>
      </c>
      <c r="W264" s="97">
        <f t="shared" si="40"/>
        <v>374.73294009234917</v>
      </c>
      <c r="X264" s="97">
        <f t="shared" si="41"/>
        <v>272.24054468357906</v>
      </c>
    </row>
    <row r="265" spans="2:24" x14ac:dyDescent="0.25">
      <c r="B265" s="126">
        <v>227.74</v>
      </c>
      <c r="C265" s="126">
        <v>291</v>
      </c>
      <c r="F265" s="124">
        <v>234.0819115066752</v>
      </c>
      <c r="G265" s="124">
        <v>293.15401783551613</v>
      </c>
      <c r="H265" s="97">
        <f t="shared" si="32"/>
        <v>40.219841558499162</v>
      </c>
      <c r="I265" s="97">
        <f t="shared" si="33"/>
        <v>4.6397928357215887</v>
      </c>
      <c r="K265" s="124">
        <v>269.2650536601231</v>
      </c>
      <c r="L265" s="124">
        <v>326.50713361674167</v>
      </c>
      <c r="M265" s="97">
        <f t="shared" si="34"/>
        <v>1724.3300814761021</v>
      </c>
      <c r="N265" s="97">
        <f t="shared" si="35"/>
        <v>1260.7565376771463</v>
      </c>
      <c r="P265" s="124">
        <v>233.86273785287378</v>
      </c>
      <c r="Q265" s="124">
        <v>296.0875205150619</v>
      </c>
      <c r="R265" s="97">
        <f t="shared" si="36"/>
        <v>37.487918815013288</v>
      </c>
      <c r="S265" s="97">
        <f t="shared" si="37"/>
        <v>25.882864991175666</v>
      </c>
      <c r="U265" s="119">
        <f t="shared" si="38"/>
        <v>245.73656767322404</v>
      </c>
      <c r="V265" s="119">
        <f t="shared" si="39"/>
        <v>305.2495573224399</v>
      </c>
      <c r="W265" s="97">
        <f t="shared" si="40"/>
        <v>323.87644801693239</v>
      </c>
      <c r="X265" s="97">
        <f t="shared" si="41"/>
        <v>203.04988388550052</v>
      </c>
    </row>
    <row r="266" spans="2:24" x14ac:dyDescent="0.25">
      <c r="B266" s="126">
        <v>241.21</v>
      </c>
      <c r="C266" s="126">
        <v>302</v>
      </c>
      <c r="F266" s="124">
        <v>245.74341027519492</v>
      </c>
      <c r="G266" s="124">
        <v>302.84980268322209</v>
      </c>
      <c r="H266" s="97">
        <f t="shared" si="32"/>
        <v>20.551808723242793</v>
      </c>
      <c r="I266" s="97">
        <f t="shared" si="33"/>
        <v>0.72216460041147135</v>
      </c>
      <c r="K266" s="124">
        <v>277.84021905138792</v>
      </c>
      <c r="L266" s="124">
        <v>333.31056373578332</v>
      </c>
      <c r="M266" s="97">
        <f t="shared" si="34"/>
        <v>1341.7729477526618</v>
      </c>
      <c r="N266" s="97">
        <f t="shared" si="35"/>
        <v>980.35140145254945</v>
      </c>
      <c r="P266" s="124">
        <v>245.74451101450674</v>
      </c>
      <c r="Q266" s="124">
        <v>306.03684509864485</v>
      </c>
      <c r="R266" s="97">
        <f t="shared" si="36"/>
        <v>20.561790140682888</v>
      </c>
      <c r="S266" s="97">
        <f t="shared" si="37"/>
        <v>16.296118350452922</v>
      </c>
      <c r="U266" s="119">
        <f t="shared" si="38"/>
        <v>256.44271344702986</v>
      </c>
      <c r="V266" s="119">
        <f t="shared" si="39"/>
        <v>314.06573717255009</v>
      </c>
      <c r="W266" s="97">
        <f t="shared" si="40"/>
        <v>232.03555895932408</v>
      </c>
      <c r="X266" s="97">
        <f t="shared" si="41"/>
        <v>145.58201351705696</v>
      </c>
    </row>
    <row r="267" spans="2:24" x14ac:dyDescent="0.25">
      <c r="B267" s="126">
        <v>250.86</v>
      </c>
      <c r="C267" s="126">
        <v>311</v>
      </c>
      <c r="F267" s="124">
        <v>256.359308630111</v>
      </c>
      <c r="G267" s="124">
        <v>311.30294669183138</v>
      </c>
      <c r="H267" s="97">
        <f t="shared" si="32"/>
        <v>30.242395409213195</v>
      </c>
      <c r="I267" s="97">
        <f t="shared" si="33"/>
        <v>9.1776698091577194E-2</v>
      </c>
      <c r="K267" s="124">
        <v>286.45857012681989</v>
      </c>
      <c r="L267" s="124">
        <v>339.60289402285548</v>
      </c>
      <c r="M267" s="97">
        <f t="shared" si="34"/>
        <v>1267.2581950741128</v>
      </c>
      <c r="N267" s="97">
        <f t="shared" si="35"/>
        <v>818.12554648270179</v>
      </c>
      <c r="P267" s="124">
        <v>257.37230631949018</v>
      </c>
      <c r="Q267" s="124">
        <v>315.27920611271543</v>
      </c>
      <c r="R267" s="97">
        <f t="shared" si="36"/>
        <v>42.410133598871532</v>
      </c>
      <c r="S267" s="97">
        <f t="shared" si="37"/>
        <v>18.311604955101089</v>
      </c>
      <c r="U267" s="119">
        <f t="shared" si="38"/>
        <v>266.7300616921404</v>
      </c>
      <c r="V267" s="119">
        <f t="shared" si="39"/>
        <v>322.06168227580076</v>
      </c>
      <c r="W267" s="97">
        <f t="shared" si="40"/>
        <v>251.85885811234164</v>
      </c>
      <c r="X267" s="97">
        <f t="shared" si="41"/>
        <v>122.36081477076475</v>
      </c>
    </row>
    <row r="268" spans="2:24" x14ac:dyDescent="0.25">
      <c r="B268" s="126">
        <v>255.60000000000002</v>
      </c>
      <c r="C268" s="126">
        <v>314</v>
      </c>
      <c r="F268" s="124">
        <v>262.52290809535697</v>
      </c>
      <c r="G268" s="124">
        <v>317.79879317903595</v>
      </c>
      <c r="H268" s="97">
        <f t="shared" si="32"/>
        <v>47.926656496758724</v>
      </c>
      <c r="I268" s="97">
        <f t="shared" si="33"/>
        <v>14.430829617090088</v>
      </c>
      <c r="K268" s="124">
        <v>288.95029479442684</v>
      </c>
      <c r="L268" s="124">
        <v>343.61526085644783</v>
      </c>
      <c r="M268" s="97">
        <f t="shared" si="34"/>
        <v>1112.2421628751724</v>
      </c>
      <c r="N268" s="97">
        <f t="shared" si="35"/>
        <v>877.06367559545117</v>
      </c>
      <c r="P268" s="124">
        <v>263.11073313845986</v>
      </c>
      <c r="Q268" s="124">
        <v>321.70664817224156</v>
      </c>
      <c r="R268" s="97">
        <f t="shared" si="36"/>
        <v>56.411112277158814</v>
      </c>
      <c r="S268" s="97">
        <f t="shared" si="37"/>
        <v>59.392426050714135</v>
      </c>
      <c r="U268" s="119">
        <f t="shared" si="38"/>
        <v>271.5279786760812</v>
      </c>
      <c r="V268" s="119">
        <f t="shared" si="39"/>
        <v>327.70690073590845</v>
      </c>
      <c r="W268" s="97">
        <f t="shared" si="40"/>
        <v>253.70050470569683</v>
      </c>
      <c r="X268" s="97">
        <f t="shared" si="41"/>
        <v>187.87912778404757</v>
      </c>
    </row>
    <row r="269" spans="2:24" x14ac:dyDescent="0.25">
      <c r="B269" s="126">
        <v>258.40999999999997</v>
      </c>
      <c r="C269" s="126">
        <v>316</v>
      </c>
      <c r="F269" s="124">
        <v>261.95962701794696</v>
      </c>
      <c r="G269" s="124">
        <v>316.70731200089693</v>
      </c>
      <c r="H269" s="97">
        <f t="shared" si="32"/>
        <v>12.599851966539234</v>
      </c>
      <c r="I269" s="97">
        <f t="shared" si="33"/>
        <v>0.50029026661282439</v>
      </c>
      <c r="K269" s="124">
        <v>287.86408621016966</v>
      </c>
      <c r="L269" s="124">
        <v>340.85921560510405</v>
      </c>
      <c r="M269" s="97">
        <f t="shared" si="34"/>
        <v>867.5431944761084</v>
      </c>
      <c r="N269" s="97">
        <f t="shared" si="35"/>
        <v>617.98060050104891</v>
      </c>
      <c r="P269" s="124">
        <v>261.50083551809178</v>
      </c>
      <c r="Q269" s="124">
        <v>319.21603122696382</v>
      </c>
      <c r="R269" s="97">
        <f t="shared" si="36"/>
        <v>9.5532641998978551</v>
      </c>
      <c r="S269" s="97">
        <f t="shared" si="37"/>
        <v>10.34285685280642</v>
      </c>
      <c r="U269" s="119">
        <f t="shared" si="38"/>
        <v>270.44151624873615</v>
      </c>
      <c r="V269" s="119">
        <f t="shared" si="39"/>
        <v>325.59418627765496</v>
      </c>
      <c r="W269" s="97">
        <f t="shared" si="40"/>
        <v>144.75738324360276</v>
      </c>
      <c r="X269" s="97">
        <f t="shared" si="41"/>
        <v>92.048410330342648</v>
      </c>
    </row>
    <row r="270" spans="2:24" x14ac:dyDescent="0.25">
      <c r="B270" s="126">
        <v>263.34999999999997</v>
      </c>
      <c r="C270" s="126">
        <v>319</v>
      </c>
      <c r="F270" s="124">
        <v>262.50130295908923</v>
      </c>
      <c r="G270" s="124">
        <v>315.8727565303758</v>
      </c>
      <c r="H270" s="97">
        <f t="shared" si="32"/>
        <v>0.72028666725063906</v>
      </c>
      <c r="I270" s="97">
        <f t="shared" si="33"/>
        <v>9.7796517183072318</v>
      </c>
      <c r="K270" s="124">
        <v>286.08889621882054</v>
      </c>
      <c r="L270" s="124">
        <v>339.65553425006175</v>
      </c>
      <c r="M270" s="97">
        <f t="shared" si="34"/>
        <v>517.05740125029251</v>
      </c>
      <c r="N270" s="97">
        <f t="shared" si="35"/>
        <v>426.65109515547397</v>
      </c>
      <c r="P270" s="124">
        <v>263.97366423171587</v>
      </c>
      <c r="Q270" s="124">
        <v>320.85030945598589</v>
      </c>
      <c r="R270" s="97">
        <f t="shared" si="36"/>
        <v>0.38895707392179213</v>
      </c>
      <c r="S270" s="97">
        <f t="shared" si="37"/>
        <v>3.4236450829108138</v>
      </c>
      <c r="U270" s="119">
        <f t="shared" si="38"/>
        <v>270.85462113654188</v>
      </c>
      <c r="V270" s="119">
        <f t="shared" si="39"/>
        <v>325.45953341214118</v>
      </c>
      <c r="W270" s="97">
        <f t="shared" si="40"/>
        <v>56.319338403031651</v>
      </c>
      <c r="X270" s="97">
        <f t="shared" si="41"/>
        <v>41.725571902568326</v>
      </c>
    </row>
    <row r="271" spans="2:24" x14ac:dyDescent="0.25">
      <c r="B271" s="126">
        <v>274.38</v>
      </c>
      <c r="C271" s="126">
        <v>328</v>
      </c>
      <c r="F271" s="124">
        <v>268.22448753851808</v>
      </c>
      <c r="G271" s="124">
        <v>319.3527717304475</v>
      </c>
      <c r="H271" s="97">
        <f t="shared" si="32"/>
        <v>37.890333663459195</v>
      </c>
      <c r="I271" s="97">
        <f t="shared" si="33"/>
        <v>74.774556745747915</v>
      </c>
      <c r="K271" s="124">
        <v>293.57905298198267</v>
      </c>
      <c r="L271" s="124">
        <v>343.53745938351881</v>
      </c>
      <c r="M271" s="97">
        <f t="shared" si="34"/>
        <v>368.60363540497781</v>
      </c>
      <c r="N271" s="97">
        <f t="shared" si="35"/>
        <v>241.41264409449664</v>
      </c>
      <c r="P271" s="124">
        <v>271.68138768462575</v>
      </c>
      <c r="Q271" s="124">
        <v>325.58358358869936</v>
      </c>
      <c r="R271" s="97">
        <f t="shared" si="36"/>
        <v>7.2825084286895612</v>
      </c>
      <c r="S271" s="97">
        <f t="shared" si="37"/>
        <v>5.8390682728030878</v>
      </c>
      <c r="U271" s="119">
        <f t="shared" si="38"/>
        <v>277.82830940170885</v>
      </c>
      <c r="V271" s="119">
        <f t="shared" si="39"/>
        <v>329.49127156755526</v>
      </c>
      <c r="W271" s="97">
        <f t="shared" si="40"/>
        <v>11.890837729913679</v>
      </c>
      <c r="X271" s="97">
        <f t="shared" si="41"/>
        <v>2.2238908881987194</v>
      </c>
    </row>
    <row r="272" spans="2:24" x14ac:dyDescent="0.25">
      <c r="B272" s="126">
        <v>292.08999999999997</v>
      </c>
      <c r="C272" s="126">
        <v>343</v>
      </c>
      <c r="F272" s="124">
        <v>284.04944978108614</v>
      </c>
      <c r="G272" s="124">
        <v>331.80805341644685</v>
      </c>
      <c r="H272" s="97">
        <f t="shared" si="32"/>
        <v>64.650447822875336</v>
      </c>
      <c r="I272" s="97">
        <f t="shared" si="33"/>
        <v>125.25966832910696</v>
      </c>
      <c r="K272" s="124">
        <v>309.03155058347386</v>
      </c>
      <c r="L272" s="124">
        <v>354.62703101560828</v>
      </c>
      <c r="M272" s="97">
        <f t="shared" si="34"/>
        <v>287.01613617240429</v>
      </c>
      <c r="N272" s="97">
        <f t="shared" si="35"/>
        <v>135.18785023791693</v>
      </c>
      <c r="P272" s="124">
        <v>290.44424999951769</v>
      </c>
      <c r="Q272" s="124">
        <v>340.2994540060559</v>
      </c>
      <c r="R272" s="97">
        <f t="shared" si="36"/>
        <v>2.7084930640874263</v>
      </c>
      <c r="S272" s="97">
        <f t="shared" si="37"/>
        <v>7.2929486654075477</v>
      </c>
      <c r="U272" s="119">
        <f t="shared" si="38"/>
        <v>294.5084167880259</v>
      </c>
      <c r="V272" s="119">
        <f t="shared" si="39"/>
        <v>342.24484614603699</v>
      </c>
      <c r="W272" s="97">
        <f t="shared" si="40"/>
        <v>5.8487397606056195</v>
      </c>
      <c r="X272" s="97">
        <f t="shared" si="41"/>
        <v>0.57025734315518506</v>
      </c>
    </row>
    <row r="273" spans="2:24" x14ac:dyDescent="0.25">
      <c r="B273" s="126">
        <v>316.19</v>
      </c>
      <c r="C273" s="126">
        <v>361</v>
      </c>
      <c r="F273" s="124">
        <v>307.00416956613287</v>
      </c>
      <c r="G273" s="124">
        <v>351.61663258726423</v>
      </c>
      <c r="H273" s="97">
        <f t="shared" si="32"/>
        <v>84.379480759759488</v>
      </c>
      <c r="I273" s="97">
        <f t="shared" si="33"/>
        <v>88.047584002391488</v>
      </c>
      <c r="K273" s="124">
        <v>329.35920667818294</v>
      </c>
      <c r="L273" s="124">
        <v>368.44070442641237</v>
      </c>
      <c r="M273" s="97">
        <f t="shared" si="34"/>
        <v>173.42800453269828</v>
      </c>
      <c r="N273" s="97">
        <f t="shared" si="35"/>
        <v>55.36408236123259</v>
      </c>
      <c r="P273" s="124">
        <v>314.70045009609936</v>
      </c>
      <c r="Q273" s="124">
        <v>359.74827008788532</v>
      </c>
      <c r="R273" s="97">
        <f t="shared" si="36"/>
        <v>2.2187589162104002</v>
      </c>
      <c r="S273" s="97">
        <f t="shared" si="37"/>
        <v>1.5668277728826332</v>
      </c>
      <c r="U273" s="119">
        <f t="shared" si="38"/>
        <v>317.02127544680502</v>
      </c>
      <c r="V273" s="119">
        <f t="shared" si="39"/>
        <v>359.93520236718729</v>
      </c>
      <c r="W273" s="97">
        <f t="shared" si="40"/>
        <v>0.69101886846089056</v>
      </c>
      <c r="X273" s="97">
        <f t="shared" si="41"/>
        <v>1.133793998843557</v>
      </c>
    </row>
    <row r="274" spans="2:24" x14ac:dyDescent="0.25">
      <c r="B274" s="126">
        <v>348.65</v>
      </c>
      <c r="C274" s="126">
        <v>385</v>
      </c>
      <c r="F274" s="124">
        <v>334.98057852419913</v>
      </c>
      <c r="G274" s="124">
        <v>372.49388978529106</v>
      </c>
      <c r="H274" s="97">
        <f t="shared" si="32"/>
        <v>186.85308348308536</v>
      </c>
      <c r="I274" s="97">
        <f t="shared" si="33"/>
        <v>156.4027927024473</v>
      </c>
      <c r="K274" s="124">
        <v>354.15802091452008</v>
      </c>
      <c r="L274" s="124">
        <v>381.70823576878519</v>
      </c>
      <c r="M274" s="97">
        <f t="shared" si="34"/>
        <v>30.338294394790864</v>
      </c>
      <c r="N274" s="97">
        <f t="shared" si="35"/>
        <v>10.835711753905251</v>
      </c>
      <c r="P274" s="124">
        <v>343.47826522975566</v>
      </c>
      <c r="Q274" s="124">
        <v>379.46915924965469</v>
      </c>
      <c r="R274" s="97">
        <f t="shared" si="36"/>
        <v>26.746840533754003</v>
      </c>
      <c r="S274" s="97">
        <f t="shared" si="37"/>
        <v>30.59019940568022</v>
      </c>
      <c r="U274" s="119">
        <f t="shared" si="38"/>
        <v>344.20562155615829</v>
      </c>
      <c r="V274" s="119">
        <f t="shared" si="39"/>
        <v>377.89042826791029</v>
      </c>
      <c r="W274" s="97">
        <f t="shared" si="40"/>
        <v>19.752499752084642</v>
      </c>
      <c r="X274" s="97">
        <f t="shared" si="41"/>
        <v>50.546010213729012</v>
      </c>
    </row>
    <row r="275" spans="2:24" x14ac:dyDescent="0.25">
      <c r="B275" s="126">
        <v>379.82</v>
      </c>
      <c r="C275" s="126">
        <v>406</v>
      </c>
      <c r="F275" s="124">
        <v>372.10958384015402</v>
      </c>
      <c r="G275" s="124">
        <v>399.13306300842214</v>
      </c>
      <c r="H275" s="97">
        <f t="shared" si="32"/>
        <v>59.450517358013983</v>
      </c>
      <c r="I275" s="97">
        <f t="shared" si="33"/>
        <v>47.154823646300372</v>
      </c>
      <c r="K275" s="124">
        <v>381.04226047210977</v>
      </c>
      <c r="L275" s="124">
        <v>396.1842168151</v>
      </c>
      <c r="M275" s="97">
        <f t="shared" si="34"/>
        <v>1.4939206616820246</v>
      </c>
      <c r="N275" s="97">
        <f t="shared" si="35"/>
        <v>96.34959953296557</v>
      </c>
      <c r="P275" s="124">
        <v>384.1044016315044</v>
      </c>
      <c r="Q275" s="124">
        <v>406.96401640430594</v>
      </c>
      <c r="R275" s="97">
        <f t="shared" si="36"/>
        <v>18.356097340037639</v>
      </c>
      <c r="S275" s="97">
        <f t="shared" si="37"/>
        <v>0.92932762777094813</v>
      </c>
      <c r="U275" s="119">
        <f t="shared" si="38"/>
        <v>379.0854153145894</v>
      </c>
      <c r="V275" s="119">
        <f t="shared" si="39"/>
        <v>400.76043207594267</v>
      </c>
      <c r="W275" s="97">
        <f t="shared" si="40"/>
        <v>0.53961466003978387</v>
      </c>
      <c r="X275" s="97">
        <f t="shared" si="41"/>
        <v>27.453072030810397</v>
      </c>
    </row>
    <row r="276" spans="2:24" x14ac:dyDescent="0.25">
      <c r="B276" s="126">
        <v>400.61</v>
      </c>
      <c r="C276" s="126">
        <v>418</v>
      </c>
      <c r="F276" s="124">
        <v>400.13296770441752</v>
      </c>
      <c r="G276" s="124">
        <v>418.10852384100434</v>
      </c>
      <c r="H276" s="97">
        <f t="shared" si="32"/>
        <v>0.22755981102869963</v>
      </c>
      <c r="I276" s="97">
        <f t="shared" si="33"/>
        <v>1.1777424066335626E-2</v>
      </c>
      <c r="K276" s="124">
        <v>407.97574474072076</v>
      </c>
      <c r="L276" s="124">
        <v>413.2189694319103</v>
      </c>
      <c r="M276" s="97">
        <f t="shared" si="34"/>
        <v>54.254195585455285</v>
      </c>
      <c r="N276" s="97">
        <f t="shared" si="35"/>
        <v>22.858253293008161</v>
      </c>
      <c r="P276" s="124">
        <v>408.49445432422334</v>
      </c>
      <c r="Q276" s="124">
        <v>423.34971731522535</v>
      </c>
      <c r="R276" s="97">
        <f t="shared" si="36"/>
        <v>62.164619990763924</v>
      </c>
      <c r="S276" s="97">
        <f t="shared" si="37"/>
        <v>28.619475352821908</v>
      </c>
      <c r="U276" s="119">
        <f t="shared" si="38"/>
        <v>405.53438892312056</v>
      </c>
      <c r="V276" s="119">
        <f t="shared" si="39"/>
        <v>418.22573686271335</v>
      </c>
      <c r="W276" s="97">
        <f t="shared" si="40"/>
        <v>24.249606266152327</v>
      </c>
      <c r="X276" s="97">
        <f t="shared" si="41"/>
        <v>5.0957131187664637E-2</v>
      </c>
    </row>
    <row r="277" spans="2:24" x14ac:dyDescent="0.25">
      <c r="B277" s="126">
        <v>406.98</v>
      </c>
      <c r="C277" s="126">
        <v>420</v>
      </c>
      <c r="F277" s="124">
        <v>410.37087816499297</v>
      </c>
      <c r="G277" s="124">
        <v>422.03165637718416</v>
      </c>
      <c r="H277" s="97">
        <f t="shared" si="32"/>
        <v>11.498054729825991</v>
      </c>
      <c r="I277" s="97">
        <f t="shared" si="33"/>
        <v>4.1276276349530781</v>
      </c>
      <c r="K277" s="124">
        <v>422.50108003177678</v>
      </c>
      <c r="L277" s="124">
        <v>422.5140772551004</v>
      </c>
      <c r="M277" s="97">
        <f t="shared" si="34"/>
        <v>240.90392535281933</v>
      </c>
      <c r="N277" s="97">
        <f t="shared" si="35"/>
        <v>6.3205844446131785</v>
      </c>
      <c r="P277" s="124">
        <v>415.30925522948621</v>
      </c>
      <c r="Q277" s="124">
        <v>426.99391522037075</v>
      </c>
      <c r="R277" s="97">
        <f t="shared" si="36"/>
        <v>69.376492677923096</v>
      </c>
      <c r="S277" s="97">
        <f t="shared" si="37"/>
        <v>48.914850109733671</v>
      </c>
      <c r="U277" s="119">
        <f t="shared" si="38"/>
        <v>416.06040447541864</v>
      </c>
      <c r="V277" s="119">
        <f t="shared" si="39"/>
        <v>423.84654961755177</v>
      </c>
      <c r="W277" s="97">
        <f t="shared" si="40"/>
        <v>82.453745437202471</v>
      </c>
      <c r="X277" s="97">
        <f t="shared" si="41"/>
        <v>14.795943960287691</v>
      </c>
    </row>
    <row r="278" spans="2:24" x14ac:dyDescent="0.25">
      <c r="B278" s="126">
        <v>405.78000000000003</v>
      </c>
      <c r="C278" s="126">
        <v>420</v>
      </c>
      <c r="F278" s="124">
        <v>403.54925436484598</v>
      </c>
      <c r="G278" s="124">
        <v>414.52798727447686</v>
      </c>
      <c r="H278" s="97">
        <f t="shared" si="32"/>
        <v>4.9762260887588496</v>
      </c>
      <c r="I278" s="97">
        <f t="shared" si="33"/>
        <v>29.942923268287217</v>
      </c>
      <c r="K278" s="124">
        <v>418.21419896203463</v>
      </c>
      <c r="L278" s="124">
        <v>420.34112704156826</v>
      </c>
      <c r="M278" s="97">
        <f t="shared" si="34"/>
        <v>154.60930382746233</v>
      </c>
      <c r="N278" s="97">
        <f t="shared" si="35"/>
        <v>0.11636765848911104</v>
      </c>
      <c r="P278" s="124">
        <v>407.23008983672264</v>
      </c>
      <c r="Q278" s="124">
        <v>420.4709967732947</v>
      </c>
      <c r="R278" s="97">
        <f t="shared" si="36"/>
        <v>2.1027605345662099</v>
      </c>
      <c r="S278" s="97">
        <f t="shared" si="37"/>
        <v>0.22183796045401968</v>
      </c>
      <c r="U278" s="119">
        <f t="shared" si="38"/>
        <v>409.66451438786771</v>
      </c>
      <c r="V278" s="119">
        <f t="shared" si="39"/>
        <v>418.4467036964466</v>
      </c>
      <c r="W278" s="97">
        <f t="shared" si="40"/>
        <v>15.089452029551033</v>
      </c>
      <c r="X278" s="97">
        <f t="shared" si="41"/>
        <v>2.4127294066326415</v>
      </c>
    </row>
    <row r="279" spans="2:24" x14ac:dyDescent="0.25">
      <c r="B279" s="126">
        <v>395.45</v>
      </c>
      <c r="C279" s="126">
        <v>414</v>
      </c>
      <c r="F279" s="124">
        <v>394.79390898261858</v>
      </c>
      <c r="G279" s="124">
        <v>410.17655709309747</v>
      </c>
      <c r="H279" s="97">
        <f t="shared" si="32"/>
        <v>0.43045542308857837</v>
      </c>
      <c r="I279" s="97">
        <f t="shared" si="33"/>
        <v>14.618715662343256</v>
      </c>
      <c r="K279" s="124">
        <v>407.15068304617364</v>
      </c>
      <c r="L279" s="124">
        <v>416.02188360193787</v>
      </c>
      <c r="M279" s="97">
        <f t="shared" si="34"/>
        <v>136.90598374701551</v>
      </c>
      <c r="N279" s="97">
        <f t="shared" si="35"/>
        <v>4.0880132997852661</v>
      </c>
      <c r="P279" s="124">
        <v>402.56726022213212</v>
      </c>
      <c r="Q279" s="124">
        <v>418.98559049898921</v>
      </c>
      <c r="R279" s="97">
        <f t="shared" si="36"/>
        <v>50.655393069544317</v>
      </c>
      <c r="S279" s="97">
        <f t="shared" si="37"/>
        <v>24.856112623611491</v>
      </c>
      <c r="U279" s="119">
        <f t="shared" si="38"/>
        <v>401.50395075030809</v>
      </c>
      <c r="V279" s="119">
        <f t="shared" si="39"/>
        <v>415.06134373134154</v>
      </c>
      <c r="W279" s="97">
        <f t="shared" si="40"/>
        <v>36.650319687156056</v>
      </c>
      <c r="X279" s="97">
        <f t="shared" si="41"/>
        <v>1.1264505160579776</v>
      </c>
    </row>
    <row r="280" spans="2:24" x14ac:dyDescent="0.25">
      <c r="B280" s="126">
        <v>380.75</v>
      </c>
      <c r="C280" s="126">
        <v>406</v>
      </c>
      <c r="F280" s="124">
        <v>377.35599461955695</v>
      </c>
      <c r="G280" s="124">
        <v>400.82454212162304</v>
      </c>
      <c r="H280" s="97">
        <f t="shared" si="32"/>
        <v>11.519272522476356</v>
      </c>
      <c r="I280" s="97">
        <f t="shared" si="33"/>
        <v>26.785364250854148</v>
      </c>
      <c r="K280" s="124">
        <v>390.68542399557543</v>
      </c>
      <c r="L280" s="124">
        <v>408.28303643048332</v>
      </c>
      <c r="M280" s="97">
        <f t="shared" si="34"/>
        <v>98.712649971856123</v>
      </c>
      <c r="N280" s="97">
        <f t="shared" si="35"/>
        <v>5.2122553429140241</v>
      </c>
      <c r="P280" s="124">
        <v>382.75157853235754</v>
      </c>
      <c r="Q280" s="124">
        <v>407.54203817316011</v>
      </c>
      <c r="R280" s="97">
        <f t="shared" si="36"/>
        <v>4.0063166211945695</v>
      </c>
      <c r="S280" s="97">
        <f t="shared" si="37"/>
        <v>2.377881727482964</v>
      </c>
      <c r="U280" s="119">
        <f t="shared" si="38"/>
        <v>383.59766571583003</v>
      </c>
      <c r="V280" s="119">
        <f t="shared" si="39"/>
        <v>405.54987224175551</v>
      </c>
      <c r="W280" s="97">
        <f t="shared" si="40"/>
        <v>8.1092000291137722</v>
      </c>
      <c r="X280" s="97">
        <f t="shared" si="41"/>
        <v>0.20261499874221126</v>
      </c>
    </row>
    <row r="281" spans="2:24" x14ac:dyDescent="0.25">
      <c r="B281" s="126">
        <v>361.39</v>
      </c>
      <c r="C281" s="126">
        <v>393</v>
      </c>
      <c r="F281" s="124">
        <v>359.50180797093049</v>
      </c>
      <c r="G281" s="124">
        <v>390.65866616194262</v>
      </c>
      <c r="H281" s="97">
        <f t="shared" si="32"/>
        <v>3.565269138641598</v>
      </c>
      <c r="I281" s="97">
        <f t="shared" si="33"/>
        <v>5.4818441412325036</v>
      </c>
      <c r="K281" s="124">
        <v>371.48495793938088</v>
      </c>
      <c r="L281" s="124">
        <v>398.86072220265999</v>
      </c>
      <c r="M281" s="97">
        <f t="shared" si="34"/>
        <v>101.90817579786928</v>
      </c>
      <c r="N281" s="97">
        <f t="shared" si="35"/>
        <v>34.348064736751716</v>
      </c>
      <c r="P281" s="124">
        <v>366.2815151780282</v>
      </c>
      <c r="Q281" s="124">
        <v>398.1455540635319</v>
      </c>
      <c r="R281" s="97">
        <f t="shared" si="36"/>
        <v>23.926920736880394</v>
      </c>
      <c r="S281" s="97">
        <f t="shared" si="37"/>
        <v>26.476726620729689</v>
      </c>
      <c r="U281" s="119">
        <f t="shared" si="38"/>
        <v>365.75609369611317</v>
      </c>
      <c r="V281" s="119">
        <f t="shared" si="39"/>
        <v>395.88831414271152</v>
      </c>
      <c r="W281" s="97">
        <f t="shared" si="40"/>
        <v>19.062774163239272</v>
      </c>
      <c r="X281" s="97">
        <f t="shared" si="41"/>
        <v>8.3423585869873946</v>
      </c>
    </row>
    <row r="282" spans="2:24" x14ac:dyDescent="0.25">
      <c r="B282" s="126">
        <v>341.5</v>
      </c>
      <c r="C282" s="126">
        <v>381</v>
      </c>
      <c r="F282" s="124">
        <v>337.37871105249917</v>
      </c>
      <c r="G282" s="124">
        <v>375.45389475073597</v>
      </c>
      <c r="H282" s="97">
        <f t="shared" si="32"/>
        <v>16.985022588792496</v>
      </c>
      <c r="I282" s="97">
        <f t="shared" si="33"/>
        <v>30.759283435914035</v>
      </c>
      <c r="K282" s="124">
        <v>350.14923300954979</v>
      </c>
      <c r="L282" s="124">
        <v>385.93103367170352</v>
      </c>
      <c r="M282" s="97">
        <f t="shared" si="34"/>
        <v>74.809231653485696</v>
      </c>
      <c r="N282" s="97">
        <f t="shared" si="35"/>
        <v>24.315093071473868</v>
      </c>
      <c r="P282" s="124">
        <v>342.13506755542204</v>
      </c>
      <c r="Q282" s="124">
        <v>380.87252407900263</v>
      </c>
      <c r="R282" s="97">
        <f t="shared" si="36"/>
        <v>0.40331079994972607</v>
      </c>
      <c r="S282" s="97">
        <f t="shared" si="37"/>
        <v>1.6250110434127586E-2</v>
      </c>
      <c r="U282" s="119">
        <f t="shared" si="38"/>
        <v>343.22100387249037</v>
      </c>
      <c r="V282" s="119">
        <f t="shared" si="39"/>
        <v>380.75248416714743</v>
      </c>
      <c r="W282" s="97">
        <f t="shared" si="40"/>
        <v>2.9618543291268535</v>
      </c>
      <c r="X282" s="97">
        <f t="shared" si="41"/>
        <v>6.1264087512701786E-2</v>
      </c>
    </row>
    <row r="283" spans="2:24" x14ac:dyDescent="0.25">
      <c r="B283" s="126">
        <v>315.22000000000003</v>
      </c>
      <c r="C283" s="126">
        <v>363</v>
      </c>
      <c r="F283" s="124">
        <v>318.46649997673671</v>
      </c>
      <c r="G283" s="124">
        <v>363.27090162116036</v>
      </c>
      <c r="H283" s="97">
        <f t="shared" si="32"/>
        <v>10.539762098951304</v>
      </c>
      <c r="I283" s="97">
        <f t="shared" si="33"/>
        <v>7.3387688347312588E-2</v>
      </c>
      <c r="K283" s="124">
        <v>329.55371852002492</v>
      </c>
      <c r="L283" s="124">
        <v>375.14381811098701</v>
      </c>
      <c r="M283" s="97">
        <f t="shared" si="34"/>
        <v>205.45548661130448</v>
      </c>
      <c r="N283" s="97">
        <f t="shared" si="35"/>
        <v>147.47231831273618</v>
      </c>
      <c r="P283" s="124">
        <v>324.50725919268126</v>
      </c>
      <c r="Q283" s="124">
        <v>370.27391049122031</v>
      </c>
      <c r="R283" s="97">
        <f t="shared" si="36"/>
        <v>86.253183312042069</v>
      </c>
      <c r="S283" s="97">
        <f t="shared" si="37"/>
        <v>52.909773834284834</v>
      </c>
      <c r="U283" s="119">
        <f t="shared" si="38"/>
        <v>324.17582589648094</v>
      </c>
      <c r="V283" s="119">
        <f t="shared" si="39"/>
        <v>369.56287674112258</v>
      </c>
      <c r="W283" s="97">
        <f t="shared" si="40"/>
        <v>80.206817488078215</v>
      </c>
      <c r="X283" s="97">
        <f t="shared" si="41"/>
        <v>43.07135111916773</v>
      </c>
    </row>
    <row r="284" spans="2:24" x14ac:dyDescent="0.25">
      <c r="B284" s="126">
        <v>280.45999999999998</v>
      </c>
      <c r="C284" s="126">
        <v>336</v>
      </c>
      <c r="F284" s="124">
        <v>289.00210911709365</v>
      </c>
      <c r="G284" s="124">
        <v>343.2775586094595</v>
      </c>
      <c r="H284" s="97">
        <f t="shared" si="32"/>
        <v>72.967628168334855</v>
      </c>
      <c r="I284" s="97">
        <f t="shared" si="33"/>
        <v>52.962859314118155</v>
      </c>
      <c r="K284" s="124">
        <v>299.0609651615452</v>
      </c>
      <c r="L284" s="124">
        <v>356.18599689563445</v>
      </c>
      <c r="M284" s="97">
        <f t="shared" si="34"/>
        <v>345.99590494101892</v>
      </c>
      <c r="N284" s="97">
        <f t="shared" si="35"/>
        <v>407.47447067056351</v>
      </c>
      <c r="P284" s="124">
        <v>290.30303654756244</v>
      </c>
      <c r="Q284" s="124">
        <v>345.51015003967058</v>
      </c>
      <c r="R284" s="97">
        <f t="shared" si="36"/>
        <v>96.885368476650356</v>
      </c>
      <c r="S284" s="97">
        <f t="shared" si="37"/>
        <v>90.442953777046284</v>
      </c>
      <c r="U284" s="119">
        <f t="shared" si="38"/>
        <v>292.78870360873378</v>
      </c>
      <c r="V284" s="119">
        <f t="shared" si="39"/>
        <v>348.32456851492151</v>
      </c>
      <c r="W284" s="97">
        <f t="shared" si="40"/>
        <v>151.99693267200593</v>
      </c>
      <c r="X284" s="97">
        <f t="shared" si="41"/>
        <v>151.89498907899457</v>
      </c>
    </row>
    <row r="285" spans="2:24" x14ac:dyDescent="0.25">
      <c r="B285" s="126">
        <v>238.81</v>
      </c>
      <c r="C285" s="126">
        <v>300</v>
      </c>
      <c r="F285" s="124">
        <v>248.32134216725902</v>
      </c>
      <c r="G285" s="124">
        <v>310.57860797179416</v>
      </c>
      <c r="H285" s="97">
        <f t="shared" si="32"/>
        <v>90.465629822679446</v>
      </c>
      <c r="I285" s="97">
        <f t="shared" si="33"/>
        <v>111.90694662090687</v>
      </c>
      <c r="K285" s="124">
        <v>253.30796947124492</v>
      </c>
      <c r="L285" s="124">
        <v>318.7399534395812</v>
      </c>
      <c r="M285" s="97">
        <f t="shared" si="34"/>
        <v>210.19111878914956</v>
      </c>
      <c r="N285" s="97">
        <f t="shared" si="35"/>
        <v>351.18585491767124</v>
      </c>
      <c r="P285" s="124">
        <v>247.15085144769122</v>
      </c>
      <c r="Q285" s="124">
        <v>308.99591357291479</v>
      </c>
      <c r="R285" s="97">
        <f t="shared" si="36"/>
        <v>69.569802872452755</v>
      </c>
      <c r="S285" s="97">
        <f t="shared" si="37"/>
        <v>80.926461011352501</v>
      </c>
      <c r="U285" s="119">
        <f t="shared" si="38"/>
        <v>249.59338769539841</v>
      </c>
      <c r="V285" s="119">
        <f t="shared" si="39"/>
        <v>312.77149166143005</v>
      </c>
      <c r="W285" s="97">
        <f t="shared" si="40"/>
        <v>116.28145018926969</v>
      </c>
      <c r="X285" s="97">
        <f t="shared" si="41"/>
        <v>163.11099925797726</v>
      </c>
    </row>
    <row r="286" spans="2:24" x14ac:dyDescent="0.25">
      <c r="B286" s="126">
        <v>196.42</v>
      </c>
      <c r="C286" s="126">
        <v>263</v>
      </c>
      <c r="F286" s="124">
        <v>201.07523580612792</v>
      </c>
      <c r="G286" s="124">
        <v>268.19006928617233</v>
      </c>
      <c r="H286" s="97">
        <f t="shared" si="32"/>
        <v>21.671220410655589</v>
      </c>
      <c r="I286" s="97">
        <f t="shared" si="33"/>
        <v>26.936819195269376</v>
      </c>
      <c r="K286" s="124">
        <v>198.19402119787077</v>
      </c>
      <c r="L286" s="124">
        <v>262.41670996560043</v>
      </c>
      <c r="M286" s="97">
        <f t="shared" si="34"/>
        <v>3.1471512104948789</v>
      </c>
      <c r="N286" s="97">
        <f t="shared" si="35"/>
        <v>0.34022726422984861</v>
      </c>
      <c r="P286" s="124">
        <v>199.61153031787117</v>
      </c>
      <c r="Q286" s="124">
        <v>263.59023269017501</v>
      </c>
      <c r="R286" s="97">
        <f t="shared" si="36"/>
        <v>10.18586576989094</v>
      </c>
      <c r="S286" s="97">
        <f t="shared" si="37"/>
        <v>0.34837462855123447</v>
      </c>
      <c r="U286" s="119">
        <f t="shared" si="38"/>
        <v>199.62692910728995</v>
      </c>
      <c r="V286" s="119">
        <f t="shared" si="39"/>
        <v>264.73233731398255</v>
      </c>
      <c r="W286" s="97">
        <f t="shared" si="40"/>
        <v>10.284394299183617</v>
      </c>
      <c r="X286" s="97">
        <f t="shared" si="41"/>
        <v>3.0009925694162929</v>
      </c>
    </row>
    <row r="287" spans="2:24" x14ac:dyDescent="0.25">
      <c r="B287" s="126">
        <v>161.23999999999998</v>
      </c>
      <c r="C287" s="126">
        <v>232</v>
      </c>
      <c r="F287" s="124">
        <v>158.32871521856504</v>
      </c>
      <c r="G287" s="124">
        <v>229.00565268776859</v>
      </c>
      <c r="H287" s="97">
        <f t="shared" si="32"/>
        <v>8.4755790786147074</v>
      </c>
      <c r="I287" s="97">
        <f t="shared" si="33"/>
        <v>8.9661158262674796</v>
      </c>
      <c r="K287" s="124">
        <v>153.70753226597554</v>
      </c>
      <c r="L287" s="124">
        <v>217.37276682684902</v>
      </c>
      <c r="M287" s="97">
        <f t="shared" si="34"/>
        <v>56.738070164119229</v>
      </c>
      <c r="N287" s="97">
        <f t="shared" si="35"/>
        <v>213.95595030172859</v>
      </c>
      <c r="P287" s="124">
        <v>159.09863183346522</v>
      </c>
      <c r="Q287" s="124">
        <v>226.0798930618017</v>
      </c>
      <c r="R287" s="97">
        <f t="shared" si="36"/>
        <v>4.585457624648444</v>
      </c>
      <c r="S287" s="97">
        <f t="shared" si="37"/>
        <v>35.047666159703674</v>
      </c>
      <c r="U287" s="119">
        <f t="shared" si="38"/>
        <v>157.04495977266859</v>
      </c>
      <c r="V287" s="119">
        <f t="shared" si="39"/>
        <v>224.15277085880643</v>
      </c>
      <c r="W287" s="97">
        <f t="shared" si="40"/>
        <v>17.598362508928599</v>
      </c>
      <c r="X287" s="97">
        <f t="shared" si="41"/>
        <v>61.57900519439751</v>
      </c>
    </row>
    <row r="288" spans="2:24" x14ac:dyDescent="0.25">
      <c r="B288" s="126">
        <v>140.13</v>
      </c>
      <c r="C288" s="126">
        <v>208</v>
      </c>
      <c r="F288" s="124">
        <v>129.36952073650002</v>
      </c>
      <c r="G288" s="124">
        <v>202.53830029876346</v>
      </c>
      <c r="H288" s="97">
        <f t="shared" si="32"/>
        <v>115.78791398021295</v>
      </c>
      <c r="I288" s="97">
        <f t="shared" si="33"/>
        <v>29.830163626487312</v>
      </c>
      <c r="K288" s="124">
        <v>132.13562463153789</v>
      </c>
      <c r="L288" s="124">
        <v>197.03356582562401</v>
      </c>
      <c r="M288" s="97">
        <f t="shared" si="34"/>
        <v>63.910037531873563</v>
      </c>
      <c r="N288" s="97">
        <f t="shared" si="35"/>
        <v>120.26267850092161</v>
      </c>
      <c r="P288" s="124">
        <v>132.4383094364218</v>
      </c>
      <c r="Q288" s="124">
        <v>203.28197782424323</v>
      </c>
      <c r="R288" s="97">
        <f t="shared" si="36"/>
        <v>59.162103725837795</v>
      </c>
      <c r="S288" s="97">
        <f t="shared" si="37"/>
        <v>22.259733250932666</v>
      </c>
      <c r="U288" s="119">
        <f t="shared" si="38"/>
        <v>131.31448493481992</v>
      </c>
      <c r="V288" s="119">
        <f t="shared" si="39"/>
        <v>200.95128131621024</v>
      </c>
      <c r="W288" s="97">
        <f t="shared" si="40"/>
        <v>77.713305864416938</v>
      </c>
      <c r="X288" s="97">
        <f t="shared" si="41"/>
        <v>49.684435083206822</v>
      </c>
    </row>
    <row r="289" spans="2:24" x14ac:dyDescent="0.25">
      <c r="B289" s="126">
        <v>128.75</v>
      </c>
      <c r="C289" s="126">
        <v>196</v>
      </c>
      <c r="F289" s="124">
        <v>119.77238807154227</v>
      </c>
      <c r="G289" s="124">
        <v>186.12737944013989</v>
      </c>
      <c r="H289" s="97">
        <f t="shared" si="32"/>
        <v>80.597515937986586</v>
      </c>
      <c r="I289" s="97">
        <f t="shared" si="33"/>
        <v>97.468636718972547</v>
      </c>
      <c r="K289" s="124">
        <v>126.51832433079157</v>
      </c>
      <c r="L289" s="124">
        <v>186.23591345292064</v>
      </c>
      <c r="M289" s="97">
        <f t="shared" si="34"/>
        <v>4.980376292536886</v>
      </c>
      <c r="N289" s="97">
        <f t="shared" si="35"/>
        <v>95.337386098856115</v>
      </c>
      <c r="P289" s="124">
        <v>124.1825527959269</v>
      </c>
      <c r="Q289" s="124">
        <v>191.0392900482849</v>
      </c>
      <c r="R289" s="97">
        <f t="shared" si="36"/>
        <v>20.861573961995219</v>
      </c>
      <c r="S289" s="97">
        <f t="shared" si="37"/>
        <v>24.608643225045256</v>
      </c>
      <c r="U289" s="119">
        <f t="shared" si="38"/>
        <v>123.49108839942024</v>
      </c>
      <c r="V289" s="119">
        <f t="shared" si="39"/>
        <v>187.80086098044845</v>
      </c>
      <c r="W289" s="97">
        <f t="shared" si="40"/>
        <v>27.656151222712424</v>
      </c>
      <c r="X289" s="97">
        <f t="shared" si="41"/>
        <v>67.225880661932791</v>
      </c>
    </row>
    <row r="290" spans="2:24" x14ac:dyDescent="0.25">
      <c r="B290" s="126">
        <v>118</v>
      </c>
      <c r="C290" s="126">
        <v>179</v>
      </c>
      <c r="F290" s="124">
        <v>120.02353828207831</v>
      </c>
      <c r="G290" s="124">
        <v>182.66717354245301</v>
      </c>
      <c r="H290" s="97">
        <f t="shared" si="32"/>
        <v>4.0947071790364218</v>
      </c>
      <c r="I290" s="97">
        <f t="shared" si="33"/>
        <v>13.448161790467388</v>
      </c>
      <c r="K290" s="124">
        <v>125.84102507254073</v>
      </c>
      <c r="L290" s="124">
        <v>188.32830194607115</v>
      </c>
      <c r="M290" s="97">
        <f t="shared" si="34"/>
        <v>61.481674188212374</v>
      </c>
      <c r="N290" s="97">
        <f t="shared" si="35"/>
        <v>87.0172171970748</v>
      </c>
      <c r="P290" s="124">
        <v>122.94259516145634</v>
      </c>
      <c r="Q290" s="124">
        <v>191.62607342574177</v>
      </c>
      <c r="R290" s="97">
        <f t="shared" si="36"/>
        <v>24.429246930051612</v>
      </c>
      <c r="S290" s="97">
        <f t="shared" si="37"/>
        <v>159.41773015222239</v>
      </c>
      <c r="U290" s="119">
        <f t="shared" si="38"/>
        <v>122.93571950535846</v>
      </c>
      <c r="V290" s="119">
        <f t="shared" si="39"/>
        <v>187.54051630475533</v>
      </c>
      <c r="W290" s="97">
        <f t="shared" si="40"/>
        <v>24.361327035575993</v>
      </c>
      <c r="X290" s="97">
        <f>POWER($C290-V290,2)</f>
        <v>72.940418751791611</v>
      </c>
    </row>
    <row r="292" spans="2:24" x14ac:dyDescent="0.25">
      <c r="H292" s="97">
        <f>SQRT(AVERAGE(H243:H290))</f>
        <v>5.607221585414802</v>
      </c>
      <c r="I292" s="97">
        <f>SQRT(AVERAGE(I243:I290))</f>
        <v>5.8787917927570943</v>
      </c>
      <c r="M292" s="97">
        <f>SQRT(AVERAGE(M243:M290))</f>
        <v>20.167866251022083</v>
      </c>
      <c r="N292" s="97">
        <f>SQRT(AVERAGE(N243:N290))</f>
        <v>22.426288896290057</v>
      </c>
      <c r="R292" s="97">
        <f>SQRT(AVERAGE(R243:R290))</f>
        <v>4.6403569652304997</v>
      </c>
      <c r="S292" s="97">
        <f>SQRT(AVERAGE(S243:S290))</f>
        <v>5.4729372539464318</v>
      </c>
      <c r="W292" s="97">
        <f>SQRT(AVERAGE(W243:W290))</f>
        <v>8.7327605164431734</v>
      </c>
      <c r="X292" s="97">
        <f>SQRT(AVERAGE(X243:X290))</f>
        <v>9.819443390732193</v>
      </c>
    </row>
    <row r="293" spans="2:24" x14ac:dyDescent="0.25">
      <c r="H293" s="97">
        <f>H292/AVERAGE($B243:$B290)</f>
        <v>2.8853151020010025E-2</v>
      </c>
      <c r="I293" s="97">
        <f>I292/AVERAGE($C243:$C290)</f>
        <v>2.3597759328678754E-2</v>
      </c>
      <c r="M293" s="97">
        <f>M292/AVERAGE($B243:$B290)</f>
        <v>0.10377804440718499</v>
      </c>
      <c r="N293" s="97">
        <f>N292/AVERAGE($C243:$C290)</f>
        <v>9.0020226377481416E-2</v>
      </c>
      <c r="R293" s="97">
        <f>R292/AVERAGE($B243:$B290)</f>
        <v>2.387794351712719E-2</v>
      </c>
      <c r="S293" s="97">
        <f>S292/AVERAGE($C243:$C290)</f>
        <v>2.1968639253171829E-2</v>
      </c>
      <c r="W293" s="97">
        <f>W292/AVERAGE($B243:$B290)</f>
        <v>4.4936276222420052E-2</v>
      </c>
      <c r="X293" s="97">
        <f>X292/AVERAGE($C243:$C290)</f>
        <v>3.9415728613074533E-2</v>
      </c>
    </row>
    <row r="296" spans="2:24" x14ac:dyDescent="0.25">
      <c r="C296" s="97"/>
      <c r="D296" s="97" t="s">
        <v>27</v>
      </c>
      <c r="E296" s="97" t="s">
        <v>28</v>
      </c>
    </row>
    <row r="297" spans="2:24" x14ac:dyDescent="0.25">
      <c r="C297" s="97" t="s">
        <v>71</v>
      </c>
      <c r="D297" s="97">
        <f>H293*100</f>
        <v>2.8853151020010026</v>
      </c>
      <c r="E297" s="97">
        <f>I293*100</f>
        <v>2.3597759328678753</v>
      </c>
    </row>
    <row r="298" spans="2:24" x14ac:dyDescent="0.25">
      <c r="C298" s="97" t="s">
        <v>72</v>
      </c>
      <c r="D298" s="97">
        <f>M293*100</f>
        <v>10.377804440718499</v>
      </c>
      <c r="E298" s="97">
        <f>N293*100</f>
        <v>9.0020226377481407</v>
      </c>
    </row>
    <row r="299" spans="2:24" x14ac:dyDescent="0.25">
      <c r="C299" s="97" t="s">
        <v>73</v>
      </c>
      <c r="D299" s="97">
        <f>R293*100</f>
        <v>2.3877943517127189</v>
      </c>
      <c r="E299" s="97">
        <f>S293*100</f>
        <v>2.1968639253171829</v>
      </c>
    </row>
    <row r="300" spans="2:24" x14ac:dyDescent="0.25">
      <c r="C300" s="97" t="s">
        <v>59</v>
      </c>
      <c r="D300" s="97">
        <f>W293*100</f>
        <v>4.4936276222420055</v>
      </c>
      <c r="E300" s="97">
        <f>X293*100</f>
        <v>3.9415728613074532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Исходные данные</vt:lpstr>
      <vt:lpstr>Корреляции</vt:lpstr>
      <vt:lpstr>Один прогноз</vt:lpstr>
      <vt:lpstr>Оптимальное n</vt:lpstr>
      <vt:lpstr>Анализ значимости</vt:lpstr>
      <vt:lpstr>Ансамбли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Akim Zeytunyan</dc:creator>
  <cp:lastModifiedBy>Akim Zeytunyan</cp:lastModifiedBy>
  <dcterms:created xsi:type="dcterms:W3CDTF">2006-09-16T00:00:00Z</dcterms:created>
  <dcterms:modified xsi:type="dcterms:W3CDTF">2022-05-17T18:05:46Z</dcterms:modified>
</cp:coreProperties>
</file>