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95" windowHeight="10560" firstSheet="2" activeTab="2"/>
  </bookViews>
  <sheets>
    <sheet name="wyniki" sheetId="1" r:id="rId1"/>
    <sheet name="t1" sheetId="2" r:id="rId2"/>
    <sheet name="macierz1 - wyniki" sheetId="11" r:id="rId3"/>
    <sheet name="macierz 2 - parametry" sheetId="10" r:id="rId4"/>
  </sheets>
  <calcPr calcId="145621"/>
</workbook>
</file>

<file path=xl/calcChain.xml><?xml version="1.0" encoding="utf-8"?>
<calcChain xmlns="http://schemas.openxmlformats.org/spreadsheetml/2006/main">
  <c r="G40" i="11" l="1"/>
  <c r="H40" i="11"/>
  <c r="H39" i="11"/>
  <c r="G39" i="11"/>
  <c r="H38" i="11"/>
  <c r="G38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2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" i="11"/>
  <c r="K2" i="11"/>
  <c r="J2" i="11"/>
  <c r="F40" i="11" l="1"/>
  <c r="J3" i="11" l="1"/>
  <c r="G36" i="11"/>
  <c r="H36" i="11"/>
  <c r="F36" i="11"/>
  <c r="J4" i="11" l="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I35" i="2" l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39" i="11"/>
  <c r="F38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2" i="11"/>
  <c r="I38" i="2" l="1"/>
  <c r="J33" i="2" l="1"/>
  <c r="J29" i="2"/>
  <c r="J23" i="2"/>
  <c r="J19" i="2"/>
  <c r="J15" i="2"/>
  <c r="J11" i="2"/>
  <c r="J7" i="2"/>
  <c r="J3" i="2"/>
  <c r="J35" i="2"/>
  <c r="J31" i="2"/>
  <c r="J27" i="2"/>
  <c r="J25" i="2"/>
  <c r="J21" i="2"/>
  <c r="J17" i="2"/>
  <c r="J13" i="2"/>
  <c r="J9" i="2"/>
  <c r="J5" i="2"/>
  <c r="J26" i="2"/>
  <c r="J22" i="2"/>
  <c r="J20" i="2"/>
  <c r="J4" i="2"/>
  <c r="J30" i="2"/>
  <c r="J2" i="2"/>
  <c r="J24" i="2"/>
  <c r="J8" i="2"/>
  <c r="J14" i="2"/>
  <c r="J32" i="2"/>
  <c r="J16" i="2"/>
  <c r="J18" i="2"/>
  <c r="J34" i="2"/>
  <c r="J10" i="2"/>
  <c r="J28" i="2"/>
  <c r="J12" i="2"/>
  <c r="J6" i="2"/>
  <c r="I39" i="2" l="1"/>
  <c r="I40" i="2" s="1"/>
  <c r="F35" i="1"/>
  <c r="G35" i="1"/>
  <c r="E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<sst xmlns="http://schemas.openxmlformats.org/spreadsheetml/2006/main" count="159" uniqueCount="77">
  <si>
    <t>pocz</t>
  </si>
  <si>
    <t>kon</t>
  </si>
  <si>
    <t>nr_testu</t>
  </si>
  <si>
    <t>poczt</t>
  </si>
  <si>
    <t>kon1</t>
  </si>
  <si>
    <t>kon2</t>
  </si>
  <si>
    <t>kon5</t>
  </si>
  <si>
    <t xml:space="preserve"> 200-1200</t>
  </si>
  <si>
    <t xml:space="preserve"> 100-1100</t>
  </si>
  <si>
    <t xml:space="preserve"> 50-1000</t>
  </si>
  <si>
    <t xml:space="preserve"> 300-1300</t>
  </si>
  <si>
    <t xml:space="preserve"> 400-1400</t>
  </si>
  <si>
    <t xml:space="preserve"> 500-1500</t>
  </si>
  <si>
    <t xml:space="preserve"> 600-1600</t>
  </si>
  <si>
    <t xml:space="preserve"> 700-1700</t>
  </si>
  <si>
    <t xml:space="preserve"> 800-1800</t>
  </si>
  <si>
    <t xml:space="preserve"> 900-1900</t>
  </si>
  <si>
    <t xml:space="preserve"> 1000-2000</t>
  </si>
  <si>
    <t xml:space="preserve"> 1100-2100</t>
  </si>
  <si>
    <t xml:space="preserve"> 1200-2200</t>
  </si>
  <si>
    <t xml:space="preserve"> 1300-2300</t>
  </si>
  <si>
    <t xml:space="preserve"> 1400-2400</t>
  </si>
  <si>
    <t xml:space="preserve"> 1500-2500</t>
  </si>
  <si>
    <t xml:space="preserve"> 1600-2600</t>
  </si>
  <si>
    <t xml:space="preserve"> 1700-2700</t>
  </si>
  <si>
    <t xml:space="preserve"> 1800-2800</t>
  </si>
  <si>
    <t xml:space="preserve"> 1900-2900</t>
  </si>
  <si>
    <t xml:space="preserve"> 2000-3000</t>
  </si>
  <si>
    <t xml:space="preserve"> 2100-3100</t>
  </si>
  <si>
    <t xml:space="preserve"> 2200-3200</t>
  </si>
  <si>
    <t xml:space="preserve"> 2300-3300</t>
  </si>
  <si>
    <t xml:space="preserve"> 2400-3400</t>
  </si>
  <si>
    <t xml:space="preserve"> 2500-3500</t>
  </si>
  <si>
    <t xml:space="preserve"> 2600-3600</t>
  </si>
  <si>
    <t xml:space="preserve"> 2700-3700</t>
  </si>
  <si>
    <t xml:space="preserve"> 2800-3800</t>
  </si>
  <si>
    <t xml:space="preserve"> 2900-3900</t>
  </si>
  <si>
    <t xml:space="preserve"> 3000-4000</t>
  </si>
  <si>
    <t xml:space="preserve"> 3100-4100</t>
  </si>
  <si>
    <t xml:space="preserve"> 3200-4200</t>
  </si>
  <si>
    <t>nr</t>
  </si>
  <si>
    <t>zakres</t>
  </si>
  <si>
    <t>zysk</t>
  </si>
  <si>
    <t>Calmar</t>
  </si>
  <si>
    <t>otwarcia</t>
  </si>
  <si>
    <t>t100</t>
  </si>
  <si>
    <t>t200</t>
  </si>
  <si>
    <t>t500</t>
  </si>
  <si>
    <t xml:space="preserve"> 3300-4300</t>
  </si>
  <si>
    <t>b</t>
  </si>
  <si>
    <t>wstp</t>
  </si>
  <si>
    <t>wstk</t>
  </si>
  <si>
    <t>lkr</t>
  </si>
  <si>
    <t>SL</t>
  </si>
  <si>
    <t>TP</t>
  </si>
  <si>
    <t>op</t>
  </si>
  <si>
    <t>bvol</t>
  </si>
  <si>
    <t>vwst</t>
  </si>
  <si>
    <t>ll3</t>
  </si>
  <si>
    <t>bawe</t>
  </si>
  <si>
    <t>bcave</t>
  </si>
  <si>
    <t>test1</t>
  </si>
  <si>
    <t>test2</t>
  </si>
  <si>
    <t>test3</t>
  </si>
  <si>
    <t>test4</t>
  </si>
  <si>
    <t>test5</t>
  </si>
  <si>
    <t>sumR</t>
  </si>
  <si>
    <t>recordReturn</t>
  </si>
  <si>
    <t>sumR - record</t>
  </si>
  <si>
    <t>recordDrawn</t>
  </si>
  <si>
    <t>sumR - record100</t>
  </si>
  <si>
    <t>sumR - record200</t>
  </si>
  <si>
    <t>sumR100</t>
  </si>
  <si>
    <t>sumR200</t>
  </si>
  <si>
    <t>sumR - record500</t>
  </si>
  <si>
    <t>sumR500</t>
  </si>
  <si>
    <t>Suma skumulowana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</si>
</sst>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charset val="238"/>
      <scheme val="minor"/>
    </font>
    <font>
      <sz val="10.5"/>
      <color theme="1"/>
      <name val="Calibri"/>
      <family val="2"/>
      <charset val="238"/>
      <scheme val="minor"/>
    </font>
    <font>
      <b/>
      <sz val="10.5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5" xfId="0" applyFont="1" applyBorder="1"/>
    <xf numFmtId="0" fontId="1" fillId="0" borderId="2" xfId="0" applyFont="1" applyBorder="1"/>
    <xf numFmtId="0" fontId="2" fillId="0" borderId="0" xfId="0" applyFont="1"/>
    <xf numFmtId="0" fontId="3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4" xfId="0" applyBorder="1"/>
    <xf numFmtId="0" fontId="3" fillId="0" borderId="4" xfId="0" applyFont="1" applyBorder="1"/>
    <xf numFmtId="0" fontId="3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164" fontId="0" fillId="0" borderId="1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0" fillId="0" borderId="19" xfId="0" applyFill="1" applyBorder="1"/>
    <xf numFmtId="0" fontId="0" fillId="0" borderId="17" xfId="0" applyFill="1" applyBorder="1"/>
    <xf numFmtId="0" fontId="2" fillId="0" borderId="17" xfId="0" applyFont="1" applyBorder="1"/>
    <xf numFmtId="0" fontId="2" fillId="0" borderId="20" xfId="0" applyFont="1" applyBorder="1"/>
    <xf numFmtId="0" fontId="2" fillId="0" borderId="19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Normalny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Zysk skumulowany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'macierz1 - wyniki'!$I$1</c:f>
              <c:strCache>
                <c:ptCount val="1"/>
                <c:pt idx="0">
                  <c:v>sumR100</c:v>
                </c:pt>
              </c:strCache>
            </c:strRef>
          </c:tx>
          <c:val>
            <c:numRef>
              <c:f>'macierz1 - wyniki'!$I$2:$I$35</c:f>
              <c:numCache>
                <c:formatCode>General</c:formatCode>
                <c:ptCount val="34"/>
                <c:pt idx="0">
                  <c:v>2.29E-2</c:v>
                </c:pt>
                <c:pt idx="1">
                  <c:v>6.2700000000000006E-2</c:v>
                </c:pt>
                <c:pt idx="2">
                  <c:v>9.0200000000000002E-2</c:v>
                </c:pt>
                <c:pt idx="3">
                  <c:v>7.8800000000000009E-2</c:v>
                </c:pt>
                <c:pt idx="4">
                  <c:v>8.4400000000000003E-2</c:v>
                </c:pt>
                <c:pt idx="5">
                  <c:v>9.9100000000000008E-2</c:v>
                </c:pt>
                <c:pt idx="6">
                  <c:v>0.1139</c:v>
                </c:pt>
                <c:pt idx="7">
                  <c:v>0.122</c:v>
                </c:pt>
                <c:pt idx="8">
                  <c:v>0.13139999999999999</c:v>
                </c:pt>
                <c:pt idx="9">
                  <c:v>0.12719999999999998</c:v>
                </c:pt>
                <c:pt idx="10">
                  <c:v>0.12749999999999997</c:v>
                </c:pt>
                <c:pt idx="11">
                  <c:v>0.10509999999999997</c:v>
                </c:pt>
                <c:pt idx="12">
                  <c:v>0.12529999999999997</c:v>
                </c:pt>
                <c:pt idx="13">
                  <c:v>0.13729999999999998</c:v>
                </c:pt>
                <c:pt idx="14">
                  <c:v>0.17229999999999998</c:v>
                </c:pt>
                <c:pt idx="15">
                  <c:v>0.17259999999999998</c:v>
                </c:pt>
                <c:pt idx="16">
                  <c:v>0.17909999999999998</c:v>
                </c:pt>
                <c:pt idx="17">
                  <c:v>0.22509999999999997</c:v>
                </c:pt>
                <c:pt idx="18">
                  <c:v>0.23349999999999996</c:v>
                </c:pt>
                <c:pt idx="19">
                  <c:v>0.23409999999999995</c:v>
                </c:pt>
                <c:pt idx="20">
                  <c:v>0.25139999999999996</c:v>
                </c:pt>
                <c:pt idx="21">
                  <c:v>0.23789999999999994</c:v>
                </c:pt>
                <c:pt idx="22">
                  <c:v>0.28519999999999995</c:v>
                </c:pt>
                <c:pt idx="23">
                  <c:v>0.31559999999999994</c:v>
                </c:pt>
                <c:pt idx="24">
                  <c:v>0.31499999999999995</c:v>
                </c:pt>
                <c:pt idx="25">
                  <c:v>0.32219999999999993</c:v>
                </c:pt>
                <c:pt idx="26">
                  <c:v>0.36909999999999993</c:v>
                </c:pt>
                <c:pt idx="27">
                  <c:v>0.37619999999999992</c:v>
                </c:pt>
                <c:pt idx="28">
                  <c:v>0.38259999999999994</c:v>
                </c:pt>
                <c:pt idx="29">
                  <c:v>0.37899999999999995</c:v>
                </c:pt>
                <c:pt idx="30">
                  <c:v>0.38459999999999994</c:v>
                </c:pt>
                <c:pt idx="31">
                  <c:v>0.39769999999999994</c:v>
                </c:pt>
                <c:pt idx="32">
                  <c:v>0.41409999999999997</c:v>
                </c:pt>
                <c:pt idx="33">
                  <c:v>0.42249999999999999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88512"/>
        <c:axId val="100817088"/>
      </c:lineChart>
      <c:catAx>
        <c:axId val="14188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17088"/>
        <c:crosses val="autoZero"/>
        <c:auto val="1"/>
        <c:lblAlgn val="ctr"/>
        <c:lblOffset val="100"/>
        <c:noMultiLvlLbl val="0"/>
      </c:catAx>
      <c:valAx>
        <c:axId val="1008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8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Zysk skumulowany 200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'macierz1 - wyniki'!$K$1</c:f>
              <c:strCache>
                <c:ptCount val="1"/>
                <c:pt idx="0">
                  <c:v>sumR200</c:v>
                </c:pt>
              </c:strCache>
            </c:strRef>
          </c:tx>
          <c:val>
            <c:numRef>
              <c:f>'macierz1 - wyniki'!$K$2:$K$35</c:f>
              <c:numCache>
                <c:formatCode>General</c:formatCode>
                <c:ptCount val="34"/>
                <c:pt idx="0">
                  <c:v>3.49E-2</c:v>
                </c:pt>
                <c:pt idx="1">
                  <c:v>0.1072</c:v>
                </c:pt>
                <c:pt idx="2">
                  <c:v>7.2400000000000006E-2</c:v>
                </c:pt>
                <c:pt idx="3">
                  <c:v>6.6800000000000012E-2</c:v>
                </c:pt>
                <c:pt idx="4">
                  <c:v>5.4100000000000009E-2</c:v>
                </c:pt>
                <c:pt idx="5">
                  <c:v>8.0100000000000005E-2</c:v>
                </c:pt>
                <c:pt idx="6">
                  <c:v>0.1046</c:v>
                </c:pt>
                <c:pt idx="7">
                  <c:v>0.1142</c:v>
                </c:pt>
                <c:pt idx="8">
                  <c:v>0.1123</c:v>
                </c:pt>
                <c:pt idx="9">
                  <c:v>7.51E-2</c:v>
                </c:pt>
                <c:pt idx="10">
                  <c:v>4.1399999999999999E-2</c:v>
                </c:pt>
                <c:pt idx="11">
                  <c:v>1.2699999999999999E-2</c:v>
                </c:pt>
                <c:pt idx="12">
                  <c:v>4.9399999999999999E-2</c:v>
                </c:pt>
                <c:pt idx="13">
                  <c:v>5.62E-2</c:v>
                </c:pt>
                <c:pt idx="14">
                  <c:v>8.3999999999999991E-2</c:v>
                </c:pt>
                <c:pt idx="15">
                  <c:v>8.4599999999999995E-2</c:v>
                </c:pt>
                <c:pt idx="16">
                  <c:v>8.8599999999999998E-2</c:v>
                </c:pt>
                <c:pt idx="17">
                  <c:v>0.13169999999999998</c:v>
                </c:pt>
                <c:pt idx="18">
                  <c:v>0.14679999999999999</c:v>
                </c:pt>
                <c:pt idx="19">
                  <c:v>0.1724</c:v>
                </c:pt>
                <c:pt idx="20">
                  <c:v>0.1613</c:v>
                </c:pt>
                <c:pt idx="21">
                  <c:v>0.1736</c:v>
                </c:pt>
                <c:pt idx="22">
                  <c:v>0.21460000000000001</c:v>
                </c:pt>
                <c:pt idx="23">
                  <c:v>0.22220000000000001</c:v>
                </c:pt>
                <c:pt idx="24">
                  <c:v>0.2059</c:v>
                </c:pt>
                <c:pt idx="25">
                  <c:v>0.2056</c:v>
                </c:pt>
                <c:pt idx="26">
                  <c:v>0.25059999999999999</c:v>
                </c:pt>
                <c:pt idx="27">
                  <c:v>0.31079999999999997</c:v>
                </c:pt>
                <c:pt idx="28">
                  <c:v>0.30219999999999997</c:v>
                </c:pt>
                <c:pt idx="29">
                  <c:v>0.30389999999999995</c:v>
                </c:pt>
                <c:pt idx="30">
                  <c:v>0.31359999999999993</c:v>
                </c:pt>
                <c:pt idx="31">
                  <c:v>0.32249999999999995</c:v>
                </c:pt>
                <c:pt idx="32">
                  <c:v>0.34329999999999994</c:v>
                </c:pt>
                <c:pt idx="33">
                  <c:v>0.35449999999999993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89024"/>
        <c:axId val="142245888"/>
      </c:lineChart>
      <c:catAx>
        <c:axId val="14188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245888"/>
        <c:crosses val="autoZero"/>
        <c:auto val="1"/>
        <c:lblAlgn val="ctr"/>
        <c:lblOffset val="100"/>
        <c:noMultiLvlLbl val="0"/>
      </c:catAx>
      <c:valAx>
        <c:axId val="14224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8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Zysk skumulowany 500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'macierz1 - wyniki'!$M$1</c:f>
              <c:strCache>
                <c:ptCount val="1"/>
                <c:pt idx="0">
                  <c:v>sumR500</c:v>
                </c:pt>
              </c:strCache>
            </c:strRef>
          </c:tx>
          <c:val>
            <c:numRef>
              <c:f>'macierz1 - wyniki'!$M$2:$M$35</c:f>
              <c:numCache>
                <c:formatCode>General</c:formatCode>
                <c:ptCount val="34"/>
                <c:pt idx="0">
                  <c:v>3.3099999999999997E-2</c:v>
                </c:pt>
                <c:pt idx="1">
                  <c:v>8.3100000000000007E-2</c:v>
                </c:pt>
                <c:pt idx="2">
                  <c:v>5.9300000000000005E-2</c:v>
                </c:pt>
                <c:pt idx="3">
                  <c:v>6.9800000000000001E-2</c:v>
                </c:pt>
                <c:pt idx="4">
                  <c:v>7.8200000000000006E-2</c:v>
                </c:pt>
                <c:pt idx="5">
                  <c:v>0.10920000000000001</c:v>
                </c:pt>
                <c:pt idx="6">
                  <c:v>8.950000000000001E-2</c:v>
                </c:pt>
                <c:pt idx="7">
                  <c:v>2.6800000000000004E-2</c:v>
                </c:pt>
                <c:pt idx="8">
                  <c:v>-9.9999999999999395E-4</c:v>
                </c:pt>
                <c:pt idx="9">
                  <c:v>-3.3899999999999993E-2</c:v>
                </c:pt>
                <c:pt idx="10">
                  <c:v>-1.5199999999999991E-2</c:v>
                </c:pt>
                <c:pt idx="11">
                  <c:v>-2.2699999999999991E-2</c:v>
                </c:pt>
                <c:pt idx="12">
                  <c:v>7.2700000000000015E-2</c:v>
                </c:pt>
                <c:pt idx="13">
                  <c:v>0.12760000000000002</c:v>
                </c:pt>
                <c:pt idx="14">
                  <c:v>0.13300000000000001</c:v>
                </c:pt>
                <c:pt idx="15">
                  <c:v>0.10070000000000001</c:v>
                </c:pt>
                <c:pt idx="16">
                  <c:v>9.4800000000000009E-2</c:v>
                </c:pt>
                <c:pt idx="17">
                  <c:v>0.11750000000000001</c:v>
                </c:pt>
                <c:pt idx="18">
                  <c:v>0.14169999999999999</c:v>
                </c:pt>
                <c:pt idx="19">
                  <c:v>0.17119999999999999</c:v>
                </c:pt>
                <c:pt idx="20">
                  <c:v>0.22549999999999998</c:v>
                </c:pt>
                <c:pt idx="21">
                  <c:v>0.18889999999999998</c:v>
                </c:pt>
                <c:pt idx="22">
                  <c:v>0.17489999999999997</c:v>
                </c:pt>
                <c:pt idx="23">
                  <c:v>0.15389999999999998</c:v>
                </c:pt>
                <c:pt idx="24">
                  <c:v>0.14849999999999999</c:v>
                </c:pt>
                <c:pt idx="25">
                  <c:v>0.14799999999999999</c:v>
                </c:pt>
                <c:pt idx="26">
                  <c:v>0.21139999999999998</c:v>
                </c:pt>
                <c:pt idx="27">
                  <c:v>0.27779999999999999</c:v>
                </c:pt>
                <c:pt idx="28">
                  <c:v>0.27589999999999998</c:v>
                </c:pt>
                <c:pt idx="29">
                  <c:v>0.28109999999999996</c:v>
                </c:pt>
                <c:pt idx="30">
                  <c:v>0.29029999999999995</c:v>
                </c:pt>
                <c:pt idx="31">
                  <c:v>0.30239999999999995</c:v>
                </c:pt>
                <c:pt idx="32">
                  <c:v>0.32329999999999992</c:v>
                </c:pt>
                <c:pt idx="33">
                  <c:v>0.34999999999999992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17344"/>
        <c:axId val="142247616"/>
      </c:lineChart>
      <c:catAx>
        <c:axId val="1434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247616"/>
        <c:crosses val="autoZero"/>
        <c:auto val="1"/>
        <c:lblAlgn val="ctr"/>
        <c:lblOffset val="100"/>
        <c:noMultiLvlLbl val="0"/>
      </c:catAx>
      <c:valAx>
        <c:axId val="1422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1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0</xdr:row>
      <xdr:rowOff>23811</xdr:rowOff>
    </xdr:from>
    <xdr:to>
      <xdr:col>21</xdr:col>
      <xdr:colOff>561975</xdr:colOff>
      <xdr:row>14</xdr:row>
      <xdr:rowOff>180975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15</xdr:row>
      <xdr:rowOff>47625</xdr:rowOff>
    </xdr:from>
    <xdr:to>
      <xdr:col>21</xdr:col>
      <xdr:colOff>581025</xdr:colOff>
      <xdr:row>30</xdr:row>
      <xdr:rowOff>23814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104775</xdr:colOff>
      <xdr:row>30</xdr:row>
      <xdr:rowOff>123825</xdr:rowOff>
    </xdr:from>
    <xdr:to>
      <xdr:col>21</xdr:col>
      <xdr:colOff>571500</xdr:colOff>
      <xdr:row>45</xdr:row>
      <xdr:rowOff>61914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O8" sqref="O8"/>
    </sheetView>
  </sheetViews>
  <sheetFormatPr defaultRowHeight="14.25" x14ac:dyDescent="0.25"/>
  <cols>
    <col min="1" max="6" width="9.140625" style="1"/>
    <col min="7" max="7" width="9.85546875" style="1" bestFit="1" customWidth="1"/>
    <col min="8" max="8" width="10.28515625" style="1" bestFit="1" customWidth="1"/>
    <col min="9" max="16384" width="9.140625" style="1"/>
  </cols>
  <sheetData>
    <row r="1" spans="1:12" ht="15" thickBot="1" x14ac:dyDescent="0.3">
      <c r="A1" s="9" t="s">
        <v>2</v>
      </c>
      <c r="B1" s="9" t="s">
        <v>0</v>
      </c>
      <c r="C1" s="9" t="s">
        <v>1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61</v>
      </c>
      <c r="I1" s="9" t="s">
        <v>62</v>
      </c>
      <c r="J1" s="9" t="s">
        <v>63</v>
      </c>
      <c r="K1" s="9" t="s">
        <v>64</v>
      </c>
      <c r="L1" s="9" t="s">
        <v>65</v>
      </c>
    </row>
    <row r="2" spans="1:12" ht="15" thickTop="1" x14ac:dyDescent="0.25">
      <c r="A2" s="3">
        <v>1</v>
      </c>
      <c r="B2" s="3">
        <v>50</v>
      </c>
      <c r="C2" s="3">
        <v>1000</v>
      </c>
      <c r="D2" s="3">
        <f>C2</f>
        <v>1000</v>
      </c>
      <c r="E2" s="3">
        <f>D2+100</f>
        <v>1100</v>
      </c>
      <c r="F2" s="3">
        <f>D2+200</f>
        <v>1200</v>
      </c>
      <c r="G2" s="12">
        <f>D2+500</f>
        <v>1500</v>
      </c>
      <c r="H2" s="3">
        <v>2.29E-2</v>
      </c>
      <c r="I2" s="3">
        <v>2.29E-2</v>
      </c>
      <c r="J2" s="3">
        <v>2.29E-2</v>
      </c>
      <c r="K2" s="3"/>
      <c r="L2" s="3"/>
    </row>
    <row r="3" spans="1:12" x14ac:dyDescent="0.25">
      <c r="A3" s="2">
        <v>2</v>
      </c>
      <c r="B3" s="2">
        <v>100</v>
      </c>
      <c r="C3" s="2">
        <v>1100</v>
      </c>
      <c r="D3" s="2">
        <f t="shared" ref="D3:D35" si="0">C3</f>
        <v>1100</v>
      </c>
      <c r="E3" s="2">
        <f t="shared" ref="E3:E35" si="1">D3+100</f>
        <v>1200</v>
      </c>
      <c r="F3" s="2">
        <f t="shared" ref="F3:F34" si="2">D3+200</f>
        <v>1300</v>
      </c>
      <c r="G3" s="13">
        <f t="shared" ref="G3:G34" si="3">D3+500</f>
        <v>1600</v>
      </c>
      <c r="H3" s="2">
        <v>1.8800000000000001E-2</v>
      </c>
      <c r="I3" s="2">
        <v>1.8800000000000001E-2</v>
      </c>
      <c r="J3" s="2">
        <v>1.8800000000000001E-2</v>
      </c>
      <c r="K3" s="2"/>
      <c r="L3" s="2"/>
    </row>
    <row r="4" spans="1:12" x14ac:dyDescent="0.25">
      <c r="A4" s="2">
        <v>3</v>
      </c>
      <c r="B4" s="2">
        <v>200</v>
      </c>
      <c r="C4" s="2">
        <v>1200</v>
      </c>
      <c r="D4" s="2">
        <f t="shared" si="0"/>
        <v>1200</v>
      </c>
      <c r="E4" s="2">
        <f t="shared" si="1"/>
        <v>1300</v>
      </c>
      <c r="F4" s="2">
        <f t="shared" si="2"/>
        <v>1400</v>
      </c>
      <c r="G4" s="13">
        <f t="shared" si="3"/>
        <v>1700</v>
      </c>
      <c r="H4" s="2">
        <v>6.4000000000000003E-3</v>
      </c>
      <c r="I4" s="2">
        <v>6.4000000000000003E-3</v>
      </c>
      <c r="J4" s="2">
        <v>6.4000000000000003E-3</v>
      </c>
      <c r="K4" s="2"/>
      <c r="L4" s="2"/>
    </row>
    <row r="5" spans="1:12" x14ac:dyDescent="0.25">
      <c r="A5" s="2">
        <v>4</v>
      </c>
      <c r="B5" s="2">
        <v>300</v>
      </c>
      <c r="C5" s="2">
        <v>1300</v>
      </c>
      <c r="D5" s="2">
        <f t="shared" si="0"/>
        <v>1300</v>
      </c>
      <c r="E5" s="2">
        <f t="shared" si="1"/>
        <v>1400</v>
      </c>
      <c r="F5" s="2">
        <f t="shared" si="2"/>
        <v>1500</v>
      </c>
      <c r="G5" s="13">
        <f t="shared" si="3"/>
        <v>1800</v>
      </c>
      <c r="H5" s="2">
        <v>-2.3699999999999999E-2</v>
      </c>
      <c r="I5" s="2">
        <v>-1.14E-2</v>
      </c>
      <c r="J5" s="2">
        <v>-1.14E-2</v>
      </c>
      <c r="K5" s="2"/>
      <c r="L5" s="2"/>
    </row>
    <row r="6" spans="1:12" x14ac:dyDescent="0.25">
      <c r="A6" s="2">
        <v>5</v>
      </c>
      <c r="B6" s="2">
        <v>400</v>
      </c>
      <c r="C6" s="2">
        <v>1400</v>
      </c>
      <c r="D6" s="2">
        <f t="shared" si="0"/>
        <v>1400</v>
      </c>
      <c r="E6" s="2">
        <f t="shared" si="1"/>
        <v>1500</v>
      </c>
      <c r="F6" s="2">
        <f t="shared" si="2"/>
        <v>1600</v>
      </c>
      <c r="G6" s="13">
        <f t="shared" si="3"/>
        <v>1900</v>
      </c>
      <c r="H6" s="2">
        <v>5.5999999999999999E-3</v>
      </c>
      <c r="I6" s="2">
        <v>5.5999999999999999E-3</v>
      </c>
      <c r="J6" s="2">
        <v>5.5999999999999999E-3</v>
      </c>
      <c r="K6" s="2"/>
      <c r="L6" s="2"/>
    </row>
    <row r="7" spans="1:12" x14ac:dyDescent="0.25">
      <c r="A7" s="2">
        <v>6</v>
      </c>
      <c r="B7" s="2">
        <v>500</v>
      </c>
      <c r="C7" s="2">
        <v>1500</v>
      </c>
      <c r="D7" s="2">
        <f t="shared" si="0"/>
        <v>1500</v>
      </c>
      <c r="E7" s="2">
        <f t="shared" si="1"/>
        <v>1600</v>
      </c>
      <c r="F7" s="2">
        <f t="shared" si="2"/>
        <v>1700</v>
      </c>
      <c r="G7" s="13">
        <f t="shared" si="3"/>
        <v>2000</v>
      </c>
      <c r="H7" s="2">
        <v>-1.0500000000000001E-2</v>
      </c>
      <c r="I7" s="2">
        <v>1.47E-2</v>
      </c>
      <c r="J7" s="2">
        <v>1.47E-2</v>
      </c>
      <c r="K7" s="2"/>
      <c r="L7" s="2"/>
    </row>
    <row r="8" spans="1:12" x14ac:dyDescent="0.25">
      <c r="A8" s="2">
        <v>7</v>
      </c>
      <c r="B8" s="2">
        <v>600</v>
      </c>
      <c r="C8" s="2">
        <v>1600</v>
      </c>
      <c r="D8" s="2">
        <f t="shared" si="0"/>
        <v>1600</v>
      </c>
      <c r="E8" s="2">
        <f t="shared" si="1"/>
        <v>1700</v>
      </c>
      <c r="F8" s="2">
        <f t="shared" si="2"/>
        <v>1800</v>
      </c>
      <c r="G8" s="13">
        <f t="shared" si="3"/>
        <v>2100</v>
      </c>
      <c r="H8" s="2">
        <v>2.9999999999999997E-4</v>
      </c>
      <c r="I8" s="2">
        <v>2.9999999999999997E-4</v>
      </c>
      <c r="J8" s="2">
        <v>2.9999999999999997E-4</v>
      </c>
      <c r="K8" s="2"/>
      <c r="L8" s="2"/>
    </row>
    <row r="9" spans="1:12" x14ac:dyDescent="0.25">
      <c r="A9" s="2">
        <v>8</v>
      </c>
      <c r="B9" s="2">
        <v>700</v>
      </c>
      <c r="C9" s="2">
        <v>1700</v>
      </c>
      <c r="D9" s="2">
        <f t="shared" si="0"/>
        <v>1700</v>
      </c>
      <c r="E9" s="2">
        <f t="shared" si="1"/>
        <v>1800</v>
      </c>
      <c r="F9" s="2">
        <f t="shared" si="2"/>
        <v>1900</v>
      </c>
      <c r="G9" s="13">
        <f t="shared" si="3"/>
        <v>2200</v>
      </c>
      <c r="H9" s="2">
        <v>5.5999999999999999E-3</v>
      </c>
      <c r="I9" s="2">
        <v>5.5999999999999999E-3</v>
      </c>
      <c r="J9" s="2">
        <v>5.5999999999999999E-3</v>
      </c>
      <c r="K9" s="2"/>
      <c r="L9" s="2"/>
    </row>
    <row r="10" spans="1:12" x14ac:dyDescent="0.25">
      <c r="A10" s="2">
        <v>9</v>
      </c>
      <c r="B10" s="2">
        <v>800</v>
      </c>
      <c r="C10" s="2">
        <v>1800</v>
      </c>
      <c r="D10" s="2">
        <f t="shared" si="0"/>
        <v>1800</v>
      </c>
      <c r="E10" s="2">
        <f t="shared" si="1"/>
        <v>1900</v>
      </c>
      <c r="F10" s="2">
        <f t="shared" si="2"/>
        <v>2000</v>
      </c>
      <c r="G10" s="13">
        <f t="shared" si="3"/>
        <v>2300</v>
      </c>
      <c r="H10" s="2">
        <v>-1.8E-3</v>
      </c>
      <c r="I10" s="2">
        <v>2.3999999999999998E-3</v>
      </c>
      <c r="J10" s="2">
        <v>2.3999999999999998E-3</v>
      </c>
      <c r="K10" s="2"/>
      <c r="L10" s="2"/>
    </row>
    <row r="11" spans="1:12" x14ac:dyDescent="0.25">
      <c r="A11" s="2">
        <v>10</v>
      </c>
      <c r="B11" s="2">
        <v>900</v>
      </c>
      <c r="C11" s="2">
        <v>1900</v>
      </c>
      <c r="D11" s="2">
        <f t="shared" si="0"/>
        <v>1900</v>
      </c>
      <c r="E11" s="2">
        <f t="shared" si="1"/>
        <v>2000</v>
      </c>
      <c r="F11" s="2">
        <f t="shared" si="2"/>
        <v>2100</v>
      </c>
      <c r="G11" s="13">
        <f t="shared" si="3"/>
        <v>2400</v>
      </c>
      <c r="H11" s="2">
        <v>-1.6500000000000001E-2</v>
      </c>
      <c r="I11" s="2">
        <v>-4.1999999999999997E-3</v>
      </c>
      <c r="J11" s="2">
        <v>-4.1999999999999997E-3</v>
      </c>
      <c r="K11" s="2"/>
      <c r="L11" s="2"/>
    </row>
    <row r="12" spans="1:12" x14ac:dyDescent="0.25">
      <c r="A12" s="2">
        <v>11</v>
      </c>
      <c r="B12" s="2">
        <v>1000</v>
      </c>
      <c r="C12" s="2">
        <v>2000</v>
      </c>
      <c r="D12" s="2">
        <f t="shared" si="0"/>
        <v>2000</v>
      </c>
      <c r="E12" s="2">
        <f t="shared" si="1"/>
        <v>2100</v>
      </c>
      <c r="F12" s="2">
        <f t="shared" si="2"/>
        <v>2200</v>
      </c>
      <c r="G12" s="13">
        <f t="shared" si="3"/>
        <v>2500</v>
      </c>
      <c r="H12" s="2">
        <v>2.9999999999999997E-4</v>
      </c>
      <c r="I12" s="2">
        <v>2.9999999999999997E-4</v>
      </c>
      <c r="J12" s="2">
        <v>2.9999999999999997E-4</v>
      </c>
      <c r="K12" s="2"/>
      <c r="L12" s="2"/>
    </row>
    <row r="13" spans="1:12" x14ac:dyDescent="0.25">
      <c r="A13" s="2">
        <v>12</v>
      </c>
      <c r="B13" s="2">
        <v>1100</v>
      </c>
      <c r="C13" s="2">
        <v>2100</v>
      </c>
      <c r="D13" s="2">
        <f t="shared" si="0"/>
        <v>2100</v>
      </c>
      <c r="E13" s="2">
        <f t="shared" si="1"/>
        <v>2200</v>
      </c>
      <c r="F13" s="2">
        <f t="shared" si="2"/>
        <v>2300</v>
      </c>
      <c r="G13" s="13">
        <f t="shared" si="3"/>
        <v>2600</v>
      </c>
      <c r="H13" s="2">
        <v>-4.3999999999999997E-2</v>
      </c>
      <c r="I13" s="2">
        <v>-2.3E-2</v>
      </c>
      <c r="J13" s="2">
        <v>-2.29E-2</v>
      </c>
      <c r="K13" s="2"/>
      <c r="L13" s="2"/>
    </row>
    <row r="14" spans="1:12" x14ac:dyDescent="0.25">
      <c r="A14" s="2">
        <v>13</v>
      </c>
      <c r="B14" s="2">
        <v>1200</v>
      </c>
      <c r="C14" s="2">
        <v>2200</v>
      </c>
      <c r="D14" s="2">
        <f t="shared" si="0"/>
        <v>2200</v>
      </c>
      <c r="E14" s="2">
        <f t="shared" si="1"/>
        <v>2300</v>
      </c>
      <c r="F14" s="2">
        <f t="shared" si="2"/>
        <v>2400</v>
      </c>
      <c r="G14" s="13">
        <f t="shared" si="3"/>
        <v>2700</v>
      </c>
      <c r="H14" s="2">
        <v>4.5999999999999999E-3</v>
      </c>
      <c r="I14" s="2">
        <v>4.5999999999999999E-3</v>
      </c>
      <c r="J14" s="2">
        <v>4.5999999999999999E-3</v>
      </c>
      <c r="K14" s="2"/>
      <c r="L14" s="2"/>
    </row>
    <row r="15" spans="1:12" x14ac:dyDescent="0.25">
      <c r="A15" s="2">
        <v>14</v>
      </c>
      <c r="B15" s="2">
        <v>1300</v>
      </c>
      <c r="C15" s="2">
        <v>2300</v>
      </c>
      <c r="D15" s="2">
        <f t="shared" si="0"/>
        <v>2300</v>
      </c>
      <c r="E15" s="2">
        <f t="shared" si="1"/>
        <v>2400</v>
      </c>
      <c r="F15" s="2">
        <f t="shared" si="2"/>
        <v>2500</v>
      </c>
      <c r="G15" s="13">
        <f t="shared" si="3"/>
        <v>2800</v>
      </c>
      <c r="H15" s="2">
        <v>8.6E-3</v>
      </c>
      <c r="I15" s="2">
        <v>8.6E-3</v>
      </c>
      <c r="J15" s="2">
        <v>8.6E-3</v>
      </c>
      <c r="K15" s="2"/>
      <c r="L15" s="2"/>
    </row>
    <row r="16" spans="1:12" x14ac:dyDescent="0.25">
      <c r="A16" s="2">
        <v>15</v>
      </c>
      <c r="B16" s="2">
        <v>1400</v>
      </c>
      <c r="C16" s="2">
        <v>2400</v>
      </c>
      <c r="D16" s="2">
        <f t="shared" si="0"/>
        <v>2400</v>
      </c>
      <c r="E16" s="2">
        <f t="shared" si="1"/>
        <v>2500</v>
      </c>
      <c r="F16" s="2">
        <f t="shared" si="2"/>
        <v>2600</v>
      </c>
      <c r="G16" s="13">
        <f t="shared" si="3"/>
        <v>2900</v>
      </c>
      <c r="H16" s="2">
        <v>3.5000000000000003E-2</v>
      </c>
      <c r="I16" s="2">
        <v>3.5000000000000003E-2</v>
      </c>
      <c r="J16" s="2">
        <v>3.5000000000000003E-2</v>
      </c>
      <c r="K16" s="2"/>
      <c r="L16" s="2"/>
    </row>
    <row r="17" spans="1:12" x14ac:dyDescent="0.25">
      <c r="A17" s="2">
        <v>16</v>
      </c>
      <c r="B17" s="2">
        <v>1500</v>
      </c>
      <c r="C17" s="2">
        <v>2500</v>
      </c>
      <c r="D17" s="2">
        <f t="shared" si="0"/>
        <v>2500</v>
      </c>
      <c r="E17" s="2">
        <f t="shared" si="1"/>
        <v>2600</v>
      </c>
      <c r="F17" s="2">
        <f t="shared" si="2"/>
        <v>2700</v>
      </c>
      <c r="G17" s="13">
        <f t="shared" si="3"/>
        <v>3000</v>
      </c>
      <c r="H17" s="2">
        <v>-8.3999999999999995E-3</v>
      </c>
      <c r="I17" s="2">
        <v>0</v>
      </c>
      <c r="J17" s="2">
        <v>0</v>
      </c>
      <c r="K17" s="2"/>
      <c r="L17" s="2"/>
    </row>
    <row r="18" spans="1:12" x14ac:dyDescent="0.25">
      <c r="A18" s="2">
        <v>17</v>
      </c>
      <c r="B18" s="2">
        <v>1600</v>
      </c>
      <c r="C18" s="2">
        <v>2600</v>
      </c>
      <c r="D18" s="2">
        <f t="shared" si="0"/>
        <v>2600</v>
      </c>
      <c r="E18" s="2">
        <f t="shared" si="1"/>
        <v>2700</v>
      </c>
      <c r="F18" s="2">
        <f t="shared" si="2"/>
        <v>2800</v>
      </c>
      <c r="G18" s="13">
        <f t="shared" si="3"/>
        <v>3100</v>
      </c>
      <c r="H18" s="2">
        <v>6.4999999999999997E-3</v>
      </c>
      <c r="I18" s="2">
        <v>6.4999999999999997E-3</v>
      </c>
      <c r="J18" s="2">
        <v>6.4999999999999997E-3</v>
      </c>
      <c r="K18" s="2"/>
      <c r="L18" s="2"/>
    </row>
    <row r="19" spans="1:12" x14ac:dyDescent="0.25">
      <c r="A19" s="2">
        <v>18</v>
      </c>
      <c r="B19" s="2">
        <v>1700</v>
      </c>
      <c r="C19" s="2">
        <v>2700</v>
      </c>
      <c r="D19" s="2">
        <f t="shared" si="0"/>
        <v>2700</v>
      </c>
      <c r="E19" s="2">
        <f t="shared" si="1"/>
        <v>2800</v>
      </c>
      <c r="F19" s="2">
        <f t="shared" si="2"/>
        <v>2900</v>
      </c>
      <c r="G19" s="13">
        <f t="shared" si="3"/>
        <v>3200</v>
      </c>
      <c r="H19" s="2">
        <v>4.5999999999999999E-2</v>
      </c>
      <c r="I19" s="2">
        <v>4.5999999999999999E-2</v>
      </c>
      <c r="J19" s="2">
        <v>4.5999999999999999E-2</v>
      </c>
      <c r="K19" s="2"/>
      <c r="L19" s="2"/>
    </row>
    <row r="20" spans="1:12" x14ac:dyDescent="0.25">
      <c r="A20" s="2">
        <v>19</v>
      </c>
      <c r="B20" s="2">
        <v>1800</v>
      </c>
      <c r="C20" s="2">
        <v>2800</v>
      </c>
      <c r="D20" s="2">
        <f t="shared" si="0"/>
        <v>2800</v>
      </c>
      <c r="E20" s="2">
        <f t="shared" si="1"/>
        <v>2900</v>
      </c>
      <c r="F20" s="2">
        <f t="shared" si="2"/>
        <v>3000</v>
      </c>
      <c r="G20" s="13">
        <f t="shared" si="3"/>
        <v>3300</v>
      </c>
      <c r="H20" s="2">
        <v>-6.1999999999999998E-3</v>
      </c>
      <c r="I20" s="2">
        <v>0</v>
      </c>
      <c r="J20" s="2">
        <v>3.7000000000000002E-3</v>
      </c>
      <c r="K20" s="2"/>
      <c r="L20" s="2"/>
    </row>
    <row r="21" spans="1:12" x14ac:dyDescent="0.25">
      <c r="A21" s="2">
        <v>20</v>
      </c>
      <c r="B21" s="2">
        <v>1900</v>
      </c>
      <c r="C21" s="2">
        <v>2900</v>
      </c>
      <c r="D21" s="2">
        <f t="shared" si="0"/>
        <v>2900</v>
      </c>
      <c r="E21" s="2">
        <f t="shared" si="1"/>
        <v>3000</v>
      </c>
      <c r="F21" s="2">
        <f t="shared" si="2"/>
        <v>3100</v>
      </c>
      <c r="G21" s="13">
        <f t="shared" si="3"/>
        <v>3400</v>
      </c>
      <c r="H21" s="2">
        <v>-1.0999999999999999E-2</v>
      </c>
      <c r="I21" s="2">
        <v>-7.0000000000000001E-3</v>
      </c>
      <c r="J21" s="2">
        <v>5.9999999999999995E-4</v>
      </c>
      <c r="K21" s="2"/>
      <c r="L21" s="2"/>
    </row>
    <row r="22" spans="1:12" x14ac:dyDescent="0.25">
      <c r="A22" s="2">
        <v>21</v>
      </c>
      <c r="B22" s="2">
        <v>2000</v>
      </c>
      <c r="C22" s="2">
        <v>3000</v>
      </c>
      <c r="D22" s="2">
        <f t="shared" si="0"/>
        <v>3000</v>
      </c>
      <c r="E22" s="2">
        <f t="shared" si="1"/>
        <v>3100</v>
      </c>
      <c r="F22" s="2">
        <f t="shared" si="2"/>
        <v>3200</v>
      </c>
      <c r="G22" s="13">
        <f t="shared" si="3"/>
        <v>3500</v>
      </c>
      <c r="H22" s="2">
        <v>-6.9999999999999999E-4</v>
      </c>
      <c r="I22" s="2">
        <v>-6.9999999999999999E-4</v>
      </c>
      <c r="J22" s="2">
        <v>2.7000000000000001E-3</v>
      </c>
      <c r="K22" s="2"/>
      <c r="L22" s="2"/>
    </row>
    <row r="23" spans="1:12" x14ac:dyDescent="0.25">
      <c r="A23" s="2">
        <v>22</v>
      </c>
      <c r="B23" s="2">
        <v>2100</v>
      </c>
      <c r="C23" s="2">
        <v>3100</v>
      </c>
      <c r="D23" s="2">
        <f t="shared" si="0"/>
        <v>3100</v>
      </c>
      <c r="E23" s="2">
        <f t="shared" si="1"/>
        <v>3200</v>
      </c>
      <c r="F23" s="2">
        <f t="shared" si="2"/>
        <v>3300</v>
      </c>
      <c r="G23" s="13">
        <f t="shared" si="3"/>
        <v>3600</v>
      </c>
      <c r="H23" s="2">
        <v>-2.2200000000000001E-2</v>
      </c>
      <c r="I23" s="2">
        <v>-2.2200000000000001E-2</v>
      </c>
      <c r="J23" s="2">
        <v>-2.18E-2</v>
      </c>
      <c r="K23" s="2"/>
      <c r="L23" s="2"/>
    </row>
    <row r="24" spans="1:12" x14ac:dyDescent="0.25">
      <c r="A24" s="2">
        <v>23</v>
      </c>
      <c r="B24" s="2">
        <v>2200</v>
      </c>
      <c r="C24" s="2">
        <v>3200</v>
      </c>
      <c r="D24" s="2">
        <f t="shared" si="0"/>
        <v>3200</v>
      </c>
      <c r="E24" s="2">
        <f t="shared" si="1"/>
        <v>3300</v>
      </c>
      <c r="F24" s="2">
        <f t="shared" si="2"/>
        <v>3400</v>
      </c>
      <c r="G24" s="13">
        <f t="shared" si="3"/>
        <v>3700</v>
      </c>
      <c r="H24" s="2">
        <v>-3.3999999999999998E-3</v>
      </c>
      <c r="I24" s="2">
        <v>3.2000000000000002E-3</v>
      </c>
      <c r="J24" s="2">
        <v>7.7000000000000002E-3</v>
      </c>
      <c r="K24" s="2"/>
      <c r="L24" s="2"/>
    </row>
    <row r="25" spans="1:12" x14ac:dyDescent="0.25">
      <c r="A25" s="2">
        <v>24</v>
      </c>
      <c r="B25" s="2">
        <v>2300</v>
      </c>
      <c r="C25" s="2">
        <v>3300</v>
      </c>
      <c r="D25" s="2">
        <f t="shared" si="0"/>
        <v>3300</v>
      </c>
      <c r="E25" s="2">
        <f t="shared" si="1"/>
        <v>3400</v>
      </c>
      <c r="F25" s="2">
        <f t="shared" si="2"/>
        <v>3500</v>
      </c>
      <c r="G25" s="13">
        <f t="shared" si="3"/>
        <v>3800</v>
      </c>
      <c r="H25" s="2">
        <v>6.4000000000000003E-3</v>
      </c>
      <c r="I25" s="2">
        <v>6.4000000000000003E-3</v>
      </c>
      <c r="J25" s="2">
        <v>6.4000000000000003E-3</v>
      </c>
      <c r="K25" s="2"/>
      <c r="L25" s="2"/>
    </row>
    <row r="26" spans="1:12" x14ac:dyDescent="0.25">
      <c r="A26" s="2">
        <v>25</v>
      </c>
      <c r="B26" s="2">
        <v>2400</v>
      </c>
      <c r="C26" s="2">
        <v>3400</v>
      </c>
      <c r="D26" s="2">
        <f t="shared" si="0"/>
        <v>3400</v>
      </c>
      <c r="E26" s="2">
        <f t="shared" si="1"/>
        <v>3500</v>
      </c>
      <c r="F26" s="2">
        <f t="shared" si="2"/>
        <v>3600</v>
      </c>
      <c r="G26" s="13">
        <f t="shared" si="3"/>
        <v>3900</v>
      </c>
      <c r="H26" s="2">
        <v>-1.9E-2</v>
      </c>
      <c r="I26" s="2">
        <v>-2.5999999999999999E-3</v>
      </c>
      <c r="J26" s="2">
        <v>-2.5999999999999999E-3</v>
      </c>
      <c r="K26" s="2"/>
      <c r="L26" s="2"/>
    </row>
    <row r="27" spans="1:12" x14ac:dyDescent="0.25">
      <c r="A27" s="2">
        <v>26</v>
      </c>
      <c r="B27" s="2">
        <v>2500</v>
      </c>
      <c r="C27" s="2">
        <v>3500</v>
      </c>
      <c r="D27" s="2">
        <f t="shared" si="0"/>
        <v>3500</v>
      </c>
      <c r="E27" s="2">
        <f t="shared" si="1"/>
        <v>3600</v>
      </c>
      <c r="F27" s="2">
        <f t="shared" si="2"/>
        <v>3700</v>
      </c>
      <c r="G27" s="13">
        <f t="shared" si="3"/>
        <v>4000</v>
      </c>
      <c r="H27" s="2">
        <v>-2.5999999999999999E-2</v>
      </c>
      <c r="I27" s="2">
        <v>7.1999999999999998E-3</v>
      </c>
      <c r="J27" s="2">
        <v>7.1999999999999998E-3</v>
      </c>
      <c r="K27" s="2"/>
      <c r="L27" s="2"/>
    </row>
    <row r="28" spans="1:12" x14ac:dyDescent="0.25">
      <c r="A28" s="2">
        <v>27</v>
      </c>
      <c r="B28" s="2">
        <v>2600</v>
      </c>
      <c r="C28" s="2">
        <v>3600</v>
      </c>
      <c r="D28" s="2">
        <f t="shared" si="0"/>
        <v>3600</v>
      </c>
      <c r="E28" s="2">
        <f t="shared" si="1"/>
        <v>3700</v>
      </c>
      <c r="F28" s="2">
        <f t="shared" si="2"/>
        <v>3800</v>
      </c>
      <c r="G28" s="13">
        <f t="shared" si="3"/>
        <v>4100</v>
      </c>
      <c r="H28" s="2">
        <v>2.5499999999999998E-2</v>
      </c>
      <c r="I28" s="2">
        <v>2.5499999999999998E-2</v>
      </c>
      <c r="J28" s="2">
        <v>2.5499999999999998E-2</v>
      </c>
      <c r="K28" s="2"/>
      <c r="L28" s="2"/>
    </row>
    <row r="29" spans="1:12" x14ac:dyDescent="0.25">
      <c r="A29" s="2">
        <v>28</v>
      </c>
      <c r="B29" s="2">
        <v>2700</v>
      </c>
      <c r="C29" s="2">
        <v>3700</v>
      </c>
      <c r="D29" s="2">
        <f t="shared" si="0"/>
        <v>3700</v>
      </c>
      <c r="E29" s="2">
        <f t="shared" si="1"/>
        <v>3800</v>
      </c>
      <c r="F29" s="2">
        <f t="shared" si="2"/>
        <v>3900</v>
      </c>
      <c r="G29" s="13">
        <f t="shared" si="3"/>
        <v>4200</v>
      </c>
      <c r="H29" s="2">
        <v>6.4000000000000003E-3</v>
      </c>
      <c r="I29" s="2">
        <v>6.4000000000000003E-3</v>
      </c>
      <c r="J29" s="2">
        <v>6.4000000000000003E-3</v>
      </c>
      <c r="K29" s="2"/>
      <c r="L29" s="2"/>
    </row>
    <row r="30" spans="1:12" x14ac:dyDescent="0.25">
      <c r="A30" s="2">
        <v>29</v>
      </c>
      <c r="B30" s="2">
        <v>2800</v>
      </c>
      <c r="C30" s="2">
        <v>3800</v>
      </c>
      <c r="D30" s="2">
        <f t="shared" si="0"/>
        <v>3800</v>
      </c>
      <c r="E30" s="2">
        <f t="shared" si="1"/>
        <v>3900</v>
      </c>
      <c r="F30" s="2">
        <f t="shared" si="2"/>
        <v>4000</v>
      </c>
      <c r="G30" s="13">
        <f t="shared" si="3"/>
        <v>4300</v>
      </c>
      <c r="H30" s="2">
        <v>5.4000000000000003E-3</v>
      </c>
      <c r="I30" s="2">
        <v>5.4000000000000003E-3</v>
      </c>
      <c r="J30" s="2">
        <v>5.4000000000000003E-3</v>
      </c>
      <c r="K30" s="2"/>
      <c r="L30" s="2"/>
    </row>
    <row r="31" spans="1:12" x14ac:dyDescent="0.25">
      <c r="A31" s="2">
        <v>30</v>
      </c>
      <c r="B31" s="2">
        <v>2900</v>
      </c>
      <c r="C31" s="2">
        <v>3900</v>
      </c>
      <c r="D31" s="2">
        <f t="shared" si="0"/>
        <v>3900</v>
      </c>
      <c r="E31" s="2">
        <f t="shared" si="1"/>
        <v>4000</v>
      </c>
      <c r="F31" s="2">
        <f t="shared" si="2"/>
        <v>4100</v>
      </c>
      <c r="G31" s="13">
        <f t="shared" si="3"/>
        <v>4400</v>
      </c>
      <c r="H31" s="2">
        <v>-3.5999999999999999E-3</v>
      </c>
      <c r="I31" s="2">
        <v>-3.5999999999999999E-3</v>
      </c>
      <c r="J31" s="2">
        <v>-3.5999999999999999E-3</v>
      </c>
      <c r="K31" s="2"/>
      <c r="L31" s="2"/>
    </row>
    <row r="32" spans="1:12" x14ac:dyDescent="0.25">
      <c r="A32" s="2">
        <v>31</v>
      </c>
      <c r="B32" s="2">
        <v>3000</v>
      </c>
      <c r="C32" s="2">
        <v>4000</v>
      </c>
      <c r="D32" s="2">
        <f t="shared" si="0"/>
        <v>4000</v>
      </c>
      <c r="E32" s="2">
        <f t="shared" si="1"/>
        <v>4100</v>
      </c>
      <c r="F32" s="2">
        <f t="shared" si="2"/>
        <v>4200</v>
      </c>
      <c r="G32" s="13">
        <f t="shared" si="3"/>
        <v>4500</v>
      </c>
      <c r="H32" s="2">
        <v>5.4000000000000003E-3</v>
      </c>
      <c r="I32" s="2">
        <v>5.4000000000000003E-3</v>
      </c>
      <c r="J32" s="2">
        <v>5.4000000000000003E-3</v>
      </c>
      <c r="K32" s="2"/>
      <c r="L32" s="2"/>
    </row>
    <row r="33" spans="1:12" x14ac:dyDescent="0.25">
      <c r="A33" s="2">
        <v>32</v>
      </c>
      <c r="B33" s="2">
        <v>3100</v>
      </c>
      <c r="C33" s="2">
        <v>4100</v>
      </c>
      <c r="D33" s="2">
        <f t="shared" si="0"/>
        <v>4100</v>
      </c>
      <c r="E33" s="2">
        <f t="shared" si="1"/>
        <v>4200</v>
      </c>
      <c r="F33" s="2">
        <f t="shared" si="2"/>
        <v>4300</v>
      </c>
      <c r="G33" s="13">
        <f t="shared" si="3"/>
        <v>4600</v>
      </c>
      <c r="H33" s="2">
        <v>1.3100000000000001E-2</v>
      </c>
      <c r="I33" s="2">
        <v>1.3100000000000001E-2</v>
      </c>
      <c r="J33" s="2">
        <v>1.3100000000000001E-2</v>
      </c>
      <c r="K33" s="2"/>
      <c r="L33" s="2"/>
    </row>
    <row r="34" spans="1:12" x14ac:dyDescent="0.25">
      <c r="A34" s="2">
        <v>33</v>
      </c>
      <c r="B34" s="2">
        <v>3200</v>
      </c>
      <c r="C34" s="2">
        <v>4200</v>
      </c>
      <c r="D34" s="2">
        <f t="shared" si="0"/>
        <v>4200</v>
      </c>
      <c r="E34" s="2">
        <f t="shared" si="1"/>
        <v>4300</v>
      </c>
      <c r="F34" s="2">
        <f t="shared" si="2"/>
        <v>4400</v>
      </c>
      <c r="G34" s="13">
        <f t="shared" si="3"/>
        <v>4700</v>
      </c>
      <c r="H34" s="2">
        <v>-7.1999999999999998E-3</v>
      </c>
      <c r="I34" s="2">
        <v>4.4999999999999997E-3</v>
      </c>
      <c r="J34" s="2">
        <v>7.3000000000000001E-3</v>
      </c>
      <c r="K34" s="2"/>
      <c r="L34" s="2"/>
    </row>
    <row r="35" spans="1:12" x14ac:dyDescent="0.25">
      <c r="A35" s="2">
        <v>34</v>
      </c>
      <c r="B35" s="2">
        <v>3300</v>
      </c>
      <c r="C35" s="2">
        <v>4300</v>
      </c>
      <c r="D35" s="2">
        <f t="shared" si="0"/>
        <v>4300</v>
      </c>
      <c r="E35" s="2">
        <f t="shared" si="1"/>
        <v>4400</v>
      </c>
      <c r="F35" s="2">
        <f t="shared" ref="F35" si="4">D35+200</f>
        <v>4500</v>
      </c>
      <c r="G35" s="13">
        <f t="shared" ref="G35" si="5">D35+500</f>
        <v>4800</v>
      </c>
      <c r="H35" s="2">
        <v>-1.4E-3</v>
      </c>
      <c r="I35" s="2">
        <v>8.3999999999999995E-3</v>
      </c>
      <c r="J35" s="2">
        <v>8.3999999999999995E-3</v>
      </c>
      <c r="K35" s="2"/>
      <c r="L35" s="2"/>
    </row>
  </sheetData>
  <conditionalFormatting sqref="H2:H35">
    <cfRule type="cellIs" dxfId="12" priority="7" operator="lessThan">
      <formula>0</formula>
    </cfRule>
    <cfRule type="cellIs" dxfId="11" priority="8" operator="greaterThan">
      <formula>0</formula>
    </cfRule>
  </conditionalFormatting>
  <conditionalFormatting sqref="I2:I35">
    <cfRule type="cellIs" dxfId="10" priority="4" operator="equal">
      <formula>0</formula>
    </cfRule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J2:J35">
    <cfRule type="cellIs" dxfId="7" priority="1" operator="equal">
      <formula>0</formula>
    </cfRule>
    <cfRule type="cellIs" dxfId="6" priority="2" operator="lessThan">
      <formula>0</formula>
    </cfRule>
    <cfRule type="cellIs" dxfId="5" priority="3" operator="greaterThan">
      <formula>0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9" workbookViewId="0">
      <selection activeCell="I40" sqref="I40"/>
    </sheetView>
  </sheetViews>
  <sheetFormatPr defaultRowHeight="14.25" x14ac:dyDescent="0.25"/>
  <cols>
    <col min="1" max="1" width="9.140625" style="1"/>
    <col min="2" max="8" width="10.7109375" style="1" customWidth="1"/>
    <col min="9" max="16384" width="9.140625" style="1"/>
  </cols>
  <sheetData>
    <row r="1" spans="1:10" ht="15.75" thickBot="1" x14ac:dyDescent="0.3">
      <c r="A1" s="4" t="s">
        <v>40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6" t="s">
        <v>47</v>
      </c>
      <c r="I1" s="16" t="s">
        <v>66</v>
      </c>
      <c r="J1" s="16" t="s">
        <v>68</v>
      </c>
    </row>
    <row r="2" spans="1:10" ht="15" x14ac:dyDescent="0.25">
      <c r="A2" s="7">
        <v>1</v>
      </c>
      <c r="B2" s="3" t="s">
        <v>9</v>
      </c>
      <c r="C2" s="3">
        <v>0.18679999999999999</v>
      </c>
      <c r="D2" s="3">
        <v>11.972099999999999</v>
      </c>
      <c r="E2" s="3">
        <v>70</v>
      </c>
      <c r="F2" s="3">
        <v>2.29E-2</v>
      </c>
      <c r="G2" s="3">
        <v>3.49E-2</v>
      </c>
      <c r="H2" s="3">
        <v>3.3099999999999997E-2</v>
      </c>
      <c r="I2">
        <f>SUM($F$2:F2)</f>
        <v>2.29E-2</v>
      </c>
      <c r="J2">
        <f>I2-$I$38</f>
        <v>-3.280000000000001E-2</v>
      </c>
    </row>
    <row r="3" spans="1:10" ht="15" x14ac:dyDescent="0.25">
      <c r="A3" s="8">
        <v>2</v>
      </c>
      <c r="B3" s="2" t="s">
        <v>8</v>
      </c>
      <c r="C3" s="2">
        <v>0.1681</v>
      </c>
      <c r="D3" s="2">
        <v>10.8331</v>
      </c>
      <c r="E3" s="2">
        <v>66</v>
      </c>
      <c r="F3" s="2">
        <v>1.8800000000000001E-2</v>
      </c>
      <c r="G3" s="2">
        <v>3.1300000000000001E-2</v>
      </c>
      <c r="H3" s="2">
        <v>2.7400000000000001E-2</v>
      </c>
      <c r="I3">
        <f>SUM($F$2:F3)</f>
        <v>4.1700000000000001E-2</v>
      </c>
      <c r="J3">
        <f t="shared" ref="J3:J35" si="0">I3-$I$38</f>
        <v>-1.4000000000000012E-2</v>
      </c>
    </row>
    <row r="4" spans="1:10" ht="15" x14ac:dyDescent="0.25">
      <c r="A4" s="8">
        <v>3</v>
      </c>
      <c r="B4" s="2" t="s">
        <v>7</v>
      </c>
      <c r="C4" s="2">
        <v>0.1045</v>
      </c>
      <c r="D4" s="2">
        <v>7.9638</v>
      </c>
      <c r="E4" s="2">
        <v>56</v>
      </c>
      <c r="F4" s="2">
        <v>6.4000000000000003E-3</v>
      </c>
      <c r="G4" s="2">
        <v>-1.11E-2</v>
      </c>
      <c r="H4" s="2">
        <v>5.6000000000000001E-2</v>
      </c>
      <c r="I4">
        <f>SUM($F$2:F4)</f>
        <v>4.8100000000000004E-2</v>
      </c>
      <c r="J4">
        <f t="shared" si="0"/>
        <v>-7.6000000000000095E-3</v>
      </c>
    </row>
    <row r="5" spans="1:10" ht="15" x14ac:dyDescent="0.25">
      <c r="A5" s="8">
        <v>4</v>
      </c>
      <c r="B5" s="2" t="s">
        <v>10</v>
      </c>
      <c r="C5" s="2">
        <v>0.1431</v>
      </c>
      <c r="D5" s="2">
        <v>8.8960000000000008</v>
      </c>
      <c r="E5" s="2">
        <v>77</v>
      </c>
      <c r="F5" s="2">
        <v>-2.3699999999999999E-2</v>
      </c>
      <c r="G5" s="2">
        <v>-1.04E-2</v>
      </c>
      <c r="H5" s="2">
        <v>0</v>
      </c>
      <c r="I5">
        <f>SUM($F$2:F5)</f>
        <v>2.4400000000000005E-2</v>
      </c>
      <c r="J5">
        <f t="shared" si="0"/>
        <v>-3.1300000000000008E-2</v>
      </c>
    </row>
    <row r="6" spans="1:10" ht="15" x14ac:dyDescent="0.25">
      <c r="A6" s="8">
        <v>5</v>
      </c>
      <c r="B6" s="2" t="s">
        <v>11</v>
      </c>
      <c r="C6" s="2">
        <v>0.09</v>
      </c>
      <c r="D6" s="2">
        <v>7.7229000000000001</v>
      </c>
      <c r="E6" s="2">
        <v>71</v>
      </c>
      <c r="F6" s="2">
        <v>5.5999999999999999E-3</v>
      </c>
      <c r="G6" s="2">
        <v>-1.2699999999999999E-2</v>
      </c>
      <c r="H6" s="2">
        <v>8.3999999999999995E-3</v>
      </c>
      <c r="I6">
        <f>SUM($F$2:F6)</f>
        <v>3.0000000000000006E-2</v>
      </c>
      <c r="J6">
        <f t="shared" si="0"/>
        <v>-2.5700000000000008E-2</v>
      </c>
    </row>
    <row r="7" spans="1:10" ht="15" x14ac:dyDescent="0.25">
      <c r="A7" s="8">
        <v>6</v>
      </c>
      <c r="B7" s="2" t="s">
        <v>12</v>
      </c>
      <c r="C7" s="2">
        <v>0.13500000000000001</v>
      </c>
      <c r="D7" s="2">
        <v>9.3716000000000008</v>
      </c>
      <c r="E7" s="2">
        <v>76</v>
      </c>
      <c r="F7" s="2">
        <v>-1.0500000000000001E-2</v>
      </c>
      <c r="G7" s="2">
        <v>-5.1000000000000004E-3</v>
      </c>
      <c r="H7" s="2">
        <v>-4.8000000000000001E-2</v>
      </c>
      <c r="I7">
        <f>SUM($F$2:F7)</f>
        <v>1.9500000000000003E-2</v>
      </c>
      <c r="J7">
        <f t="shared" si="0"/>
        <v>-3.620000000000001E-2</v>
      </c>
    </row>
    <row r="8" spans="1:10" ht="15" x14ac:dyDescent="0.25">
      <c r="A8" s="8">
        <v>7</v>
      </c>
      <c r="B8" s="2" t="s">
        <v>13</v>
      </c>
      <c r="C8" s="2">
        <v>0.1361</v>
      </c>
      <c r="D8" s="2">
        <v>8.9553999999999991</v>
      </c>
      <c r="E8" s="2">
        <v>64</v>
      </c>
      <c r="F8" s="2">
        <v>2.9999999999999997E-4</v>
      </c>
      <c r="G8" s="2">
        <v>2.52E-2</v>
      </c>
      <c r="H8" s="2">
        <v>-2.9499999999999998E-2</v>
      </c>
      <c r="I8">
        <f>SUM($F$2:F8)</f>
        <v>1.9800000000000005E-2</v>
      </c>
      <c r="J8">
        <f t="shared" si="0"/>
        <v>-3.5900000000000008E-2</v>
      </c>
    </row>
    <row r="9" spans="1:10" ht="15" x14ac:dyDescent="0.25">
      <c r="A9" s="8">
        <v>8</v>
      </c>
      <c r="B9" s="2" t="s">
        <v>14</v>
      </c>
      <c r="C9" s="2">
        <v>9.0300000000000005E-2</v>
      </c>
      <c r="D9" s="2">
        <v>8.8534000000000006</v>
      </c>
      <c r="E9" s="2">
        <v>55</v>
      </c>
      <c r="F9" s="2">
        <v>5.5999999999999999E-3</v>
      </c>
      <c r="G9" s="2">
        <v>-1.0800000000000001E-2</v>
      </c>
      <c r="H9" s="2">
        <v>-7.5399999999999995E-2</v>
      </c>
      <c r="I9">
        <f>SUM($F$2:F9)</f>
        <v>2.5400000000000006E-2</v>
      </c>
      <c r="J9">
        <f t="shared" si="0"/>
        <v>-3.0300000000000007E-2</v>
      </c>
    </row>
    <row r="10" spans="1:10" ht="15" x14ac:dyDescent="0.25">
      <c r="A10" s="8">
        <v>9</v>
      </c>
      <c r="B10" s="2" t="s">
        <v>15</v>
      </c>
      <c r="C10" s="2">
        <v>0.1134</v>
      </c>
      <c r="D10" s="2">
        <v>13.5024</v>
      </c>
      <c r="E10" s="2">
        <v>43</v>
      </c>
      <c r="F10" s="2">
        <v>-1.8E-3</v>
      </c>
      <c r="G10" s="2">
        <v>-3.1199999999999999E-2</v>
      </c>
      <c r="H10" s="2">
        <v>-5.4600000000000003E-2</v>
      </c>
      <c r="I10">
        <f>SUM($F$2:F10)</f>
        <v>2.3600000000000006E-2</v>
      </c>
      <c r="J10">
        <f t="shared" si="0"/>
        <v>-3.2100000000000004E-2</v>
      </c>
    </row>
    <row r="11" spans="1:10" ht="15" x14ac:dyDescent="0.25">
      <c r="A11" s="8">
        <v>10</v>
      </c>
      <c r="B11" s="2" t="s">
        <v>16</v>
      </c>
      <c r="C11" s="2">
        <v>0.14149999999999999</v>
      </c>
      <c r="D11" s="2">
        <v>10.403</v>
      </c>
      <c r="E11" s="2">
        <v>68</v>
      </c>
      <c r="F11" s="2">
        <v>-1.6500000000000001E-2</v>
      </c>
      <c r="G11" s="2">
        <v>-3.0800000000000001E-2</v>
      </c>
      <c r="H11" s="2">
        <v>-4.1500000000000002E-2</v>
      </c>
      <c r="I11">
        <f>SUM($F$2:F11)</f>
        <v>7.1000000000000056E-3</v>
      </c>
      <c r="J11">
        <f t="shared" si="0"/>
        <v>-4.8600000000000004E-2</v>
      </c>
    </row>
    <row r="12" spans="1:10" ht="15" x14ac:dyDescent="0.25">
      <c r="A12" s="8">
        <v>11</v>
      </c>
      <c r="B12" s="2" t="s">
        <v>17</v>
      </c>
      <c r="C12" s="2">
        <v>0.14369999999999999</v>
      </c>
      <c r="D12" s="2">
        <v>7.0449000000000002</v>
      </c>
      <c r="E12" s="2">
        <v>82</v>
      </c>
      <c r="F12" s="2">
        <v>2.9999999999999997E-4</v>
      </c>
      <c r="G12" s="2">
        <v>-3.3700000000000001E-2</v>
      </c>
      <c r="H12" s="2">
        <v>1.8700000000000001E-2</v>
      </c>
      <c r="I12">
        <f>SUM($F$2:F12)</f>
        <v>7.4000000000000055E-3</v>
      </c>
      <c r="J12">
        <f t="shared" si="0"/>
        <v>-4.830000000000001E-2</v>
      </c>
    </row>
    <row r="13" spans="1:10" ht="15" x14ac:dyDescent="0.25">
      <c r="A13" s="8">
        <v>12</v>
      </c>
      <c r="B13" s="2" t="s">
        <v>18</v>
      </c>
      <c r="C13" s="2">
        <v>0.1308</v>
      </c>
      <c r="D13" s="2">
        <v>7.2396000000000003</v>
      </c>
      <c r="E13" s="2">
        <v>69</v>
      </c>
      <c r="F13" s="2">
        <v>-4.3999999999999997E-2</v>
      </c>
      <c r="G13" s="2">
        <v>-4.41E-2</v>
      </c>
      <c r="H13" s="2">
        <v>-1.2699999999999999E-2</v>
      </c>
      <c r="I13">
        <f>SUM($F$2:F13)</f>
        <v>-3.6599999999999994E-2</v>
      </c>
      <c r="J13">
        <f t="shared" si="0"/>
        <v>-9.2300000000000007E-2</v>
      </c>
    </row>
    <row r="14" spans="1:10" ht="15" x14ac:dyDescent="0.25">
      <c r="A14" s="8">
        <v>13</v>
      </c>
      <c r="B14" s="2" t="s">
        <v>19</v>
      </c>
      <c r="C14" s="2">
        <v>6.9000000000000006E-2</v>
      </c>
      <c r="D14" s="2">
        <v>2.7563</v>
      </c>
      <c r="E14" s="2">
        <v>58</v>
      </c>
      <c r="F14" s="2">
        <v>4.5999999999999999E-3</v>
      </c>
      <c r="G14" s="2">
        <v>2.2800000000000001E-2</v>
      </c>
      <c r="H14" s="2">
        <v>6.3600000000000004E-2</v>
      </c>
      <c r="I14">
        <f>SUM($F$2:F14)</f>
        <v>-3.1999999999999994E-2</v>
      </c>
      <c r="J14">
        <f t="shared" si="0"/>
        <v>-8.77E-2</v>
      </c>
    </row>
    <row r="15" spans="1:10" ht="15" x14ac:dyDescent="0.25">
      <c r="A15" s="8">
        <v>14</v>
      </c>
      <c r="B15" s="2" t="s">
        <v>20</v>
      </c>
      <c r="C15" s="2">
        <v>7.6300000000000007E-2</v>
      </c>
      <c r="D15" s="2">
        <v>2.5501999999999998</v>
      </c>
      <c r="E15" s="2">
        <v>114</v>
      </c>
      <c r="F15" s="2">
        <v>8.6E-3</v>
      </c>
      <c r="G15" s="2">
        <v>5.1400000000000001E-2</v>
      </c>
      <c r="H15" s="2">
        <v>8.8499999999999995E-2</v>
      </c>
      <c r="I15">
        <f>SUM($F$2:F15)</f>
        <v>-2.3399999999999994E-2</v>
      </c>
      <c r="J15">
        <f t="shared" si="0"/>
        <v>-7.9100000000000004E-2</v>
      </c>
    </row>
    <row r="16" spans="1:10" ht="15" x14ac:dyDescent="0.25">
      <c r="A16" s="8">
        <v>15</v>
      </c>
      <c r="B16" s="2" t="s">
        <v>21</v>
      </c>
      <c r="C16" s="2">
        <v>7.8600000000000003E-2</v>
      </c>
      <c r="D16" s="2">
        <v>3.1726000000000001</v>
      </c>
      <c r="E16" s="2">
        <v>63</v>
      </c>
      <c r="F16" s="2">
        <v>3.5000000000000003E-2</v>
      </c>
      <c r="G16" s="2">
        <v>2.7799999999999998E-2</v>
      </c>
      <c r="H16" s="2">
        <v>5.4000000000000003E-3</v>
      </c>
      <c r="I16">
        <f>SUM($F$2:F16)</f>
        <v>1.160000000000001E-2</v>
      </c>
      <c r="J16">
        <f t="shared" si="0"/>
        <v>-4.41E-2</v>
      </c>
    </row>
    <row r="17" spans="1:10" ht="15" x14ac:dyDescent="0.25">
      <c r="A17" s="8">
        <v>16</v>
      </c>
      <c r="B17" s="2" t="s">
        <v>22</v>
      </c>
      <c r="C17" s="2">
        <v>0.13100000000000001</v>
      </c>
      <c r="D17" s="2">
        <v>5.2000999999999999</v>
      </c>
      <c r="E17" s="2">
        <v>73</v>
      </c>
      <c r="F17" s="2">
        <v>-8.3999999999999995E-3</v>
      </c>
      <c r="G17" s="2">
        <v>-5.0000000000000001E-3</v>
      </c>
      <c r="H17" s="2">
        <v>-2.58E-2</v>
      </c>
      <c r="I17">
        <f>SUM($F$2:F17)</f>
        <v>3.2000000000000101E-3</v>
      </c>
      <c r="J17">
        <f t="shared" si="0"/>
        <v>-5.2500000000000005E-2</v>
      </c>
    </row>
    <row r="18" spans="1:10" ht="15" x14ac:dyDescent="0.25">
      <c r="A18" s="8">
        <v>17</v>
      </c>
      <c r="B18" s="2" t="s">
        <v>23</v>
      </c>
      <c r="C18" s="2">
        <v>9.3399999999999997E-2</v>
      </c>
      <c r="D18" s="2">
        <v>5.1867000000000001</v>
      </c>
      <c r="E18" s="2">
        <v>57</v>
      </c>
      <c r="F18" s="2">
        <v>6.4999999999999997E-3</v>
      </c>
      <c r="G18" s="2">
        <v>4.0000000000000001E-3</v>
      </c>
      <c r="H18" s="2">
        <v>-5.8999999999999999E-3</v>
      </c>
      <c r="I18">
        <f>SUM($F$2:F18)</f>
        <v>9.7000000000000107E-3</v>
      </c>
      <c r="J18">
        <f t="shared" si="0"/>
        <v>-4.5999999999999999E-2</v>
      </c>
    </row>
    <row r="19" spans="1:10" ht="15" x14ac:dyDescent="0.25">
      <c r="A19" s="8">
        <v>18</v>
      </c>
      <c r="B19" s="2" t="s">
        <v>24</v>
      </c>
      <c r="C19" s="2">
        <v>0.1431</v>
      </c>
      <c r="D19" s="2">
        <v>4.7823000000000002</v>
      </c>
      <c r="E19" s="2">
        <v>109</v>
      </c>
      <c r="F19" s="2">
        <v>4.5999999999999999E-2</v>
      </c>
      <c r="G19" s="2">
        <v>4.3099999999999999E-2</v>
      </c>
      <c r="H19" s="2">
        <v>2.2700000000000001E-2</v>
      </c>
      <c r="I19">
        <f>SUM($F$2:F19)</f>
        <v>5.5700000000000013E-2</v>
      </c>
      <c r="J19">
        <f t="shared" si="0"/>
        <v>0</v>
      </c>
    </row>
    <row r="20" spans="1:10" ht="15" x14ac:dyDescent="0.25">
      <c r="A20" s="8">
        <v>19</v>
      </c>
      <c r="B20" s="2" t="s">
        <v>25</v>
      </c>
      <c r="C20" s="2">
        <v>0.15290000000000001</v>
      </c>
      <c r="D20" s="2">
        <v>5.3102</v>
      </c>
      <c r="E20" s="2">
        <v>96</v>
      </c>
      <c r="F20" s="2">
        <v>-6.1999999999999998E-3</v>
      </c>
      <c r="G20" s="2">
        <v>-3.2800000000000003E-2</v>
      </c>
      <c r="H20" s="2">
        <v>-3.5900000000000001E-2</v>
      </c>
      <c r="I20">
        <f>SUM($F$2:F20)</f>
        <v>4.9500000000000016E-2</v>
      </c>
      <c r="J20">
        <f t="shared" si="0"/>
        <v>-6.1999999999999972E-3</v>
      </c>
    </row>
    <row r="21" spans="1:10" ht="15" x14ac:dyDescent="0.25">
      <c r="A21" s="8">
        <v>20</v>
      </c>
      <c r="B21" s="2" t="s">
        <v>26</v>
      </c>
      <c r="C21" s="2">
        <v>0.111</v>
      </c>
      <c r="D21" s="2">
        <v>5.0437000000000003</v>
      </c>
      <c r="E21" s="2">
        <v>88</v>
      </c>
      <c r="F21" s="2">
        <v>-1.0999999999999999E-2</v>
      </c>
      <c r="G21" s="2">
        <v>-1.2200000000000001E-2</v>
      </c>
      <c r="H21" s="2">
        <v>-4.7999999999999996E-3</v>
      </c>
      <c r="I21">
        <f>SUM($F$2:F21)</f>
        <v>3.850000000000002E-2</v>
      </c>
      <c r="J21">
        <f t="shared" si="0"/>
        <v>-1.7199999999999993E-2</v>
      </c>
    </row>
    <row r="22" spans="1:10" ht="15" x14ac:dyDescent="0.25">
      <c r="A22" s="8">
        <v>21</v>
      </c>
      <c r="B22" s="2" t="s">
        <v>27</v>
      </c>
      <c r="C22" s="2">
        <v>0.13789999999999999</v>
      </c>
      <c r="D22" s="2">
        <v>3.9405000000000001</v>
      </c>
      <c r="E22" s="2">
        <v>106</v>
      </c>
      <c r="F22" s="2">
        <v>-6.9999999999999999E-4</v>
      </c>
      <c r="G22" s="2">
        <v>-5.5999999999999999E-3</v>
      </c>
      <c r="H22" s="2">
        <v>2.4199999999999999E-2</v>
      </c>
      <c r="I22">
        <f>SUM($F$2:F22)</f>
        <v>3.7800000000000021E-2</v>
      </c>
      <c r="J22">
        <f t="shared" si="0"/>
        <v>-1.7899999999999992E-2</v>
      </c>
    </row>
    <row r="23" spans="1:10" ht="15" x14ac:dyDescent="0.25">
      <c r="A23" s="8">
        <v>22</v>
      </c>
      <c r="B23" s="2" t="s">
        <v>28</v>
      </c>
      <c r="C23" s="2">
        <v>0.13880000000000001</v>
      </c>
      <c r="D23" s="2">
        <v>6.4554</v>
      </c>
      <c r="E23" s="2">
        <v>113</v>
      </c>
      <c r="F23" s="2">
        <v>-2.2200000000000001E-2</v>
      </c>
      <c r="G23" s="2">
        <v>-1.67E-2</v>
      </c>
      <c r="H23" s="2">
        <v>-6.2600000000000003E-2</v>
      </c>
      <c r="I23">
        <f>SUM($F$2:F23)</f>
        <v>1.560000000000002E-2</v>
      </c>
      <c r="J23">
        <f t="shared" si="0"/>
        <v>-4.0099999999999997E-2</v>
      </c>
    </row>
    <row r="24" spans="1:10" ht="15" x14ac:dyDescent="0.25">
      <c r="A24" s="8">
        <v>23</v>
      </c>
      <c r="B24" s="2" t="s">
        <v>29</v>
      </c>
      <c r="C24" s="2">
        <v>8.6999999999999994E-2</v>
      </c>
      <c r="D24" s="2">
        <v>6.3963999999999999</v>
      </c>
      <c r="E24" s="2">
        <v>49</v>
      </c>
      <c r="F24" s="2">
        <v>-3.3999999999999998E-3</v>
      </c>
      <c r="G24" s="2">
        <v>5.9999999999999995E-4</v>
      </c>
      <c r="H24" s="2">
        <v>-2.4E-2</v>
      </c>
      <c r="I24">
        <f>SUM($F$2:F24)</f>
        <v>1.220000000000002E-2</v>
      </c>
      <c r="J24">
        <f t="shared" si="0"/>
        <v>-4.3499999999999997E-2</v>
      </c>
    </row>
    <row r="25" spans="1:10" ht="15" x14ac:dyDescent="0.25">
      <c r="A25" s="8">
        <v>24</v>
      </c>
      <c r="B25" s="2" t="s">
        <v>30</v>
      </c>
      <c r="C25" s="2">
        <v>7.5899999999999995E-2</v>
      </c>
      <c r="D25" s="2">
        <v>6.4832999999999998</v>
      </c>
      <c r="E25" s="2">
        <v>52</v>
      </c>
      <c r="F25" s="2">
        <v>6.4000000000000003E-3</v>
      </c>
      <c r="G25" s="2">
        <v>-6.7999999999999996E-3</v>
      </c>
      <c r="H25" s="2">
        <v>-1.5800000000000002E-2</v>
      </c>
      <c r="I25">
        <f>SUM($F$2:F25)</f>
        <v>1.8600000000000019E-2</v>
      </c>
      <c r="J25">
        <f t="shared" si="0"/>
        <v>-3.7099999999999994E-2</v>
      </c>
    </row>
    <row r="26" spans="1:10" ht="15" x14ac:dyDescent="0.25">
      <c r="A26" s="8">
        <v>25</v>
      </c>
      <c r="B26" s="2" t="s">
        <v>31</v>
      </c>
      <c r="C26" s="2">
        <v>9.8100000000000007E-2</v>
      </c>
      <c r="D26" s="2">
        <v>6.3704000000000001</v>
      </c>
      <c r="E26" s="2">
        <v>46</v>
      </c>
      <c r="F26" s="2">
        <v>-1.9E-2</v>
      </c>
      <c r="G26" s="2">
        <v>-4.1799999999999997E-2</v>
      </c>
      <c r="H26" s="2">
        <v>-2.0199999999999999E-2</v>
      </c>
      <c r="I26">
        <f>SUM($F$2:F26)</f>
        <v>-3.9999999999998023E-4</v>
      </c>
      <c r="J26">
        <f t="shared" si="0"/>
        <v>-5.6099999999999997E-2</v>
      </c>
    </row>
    <row r="27" spans="1:10" ht="15" x14ac:dyDescent="0.25">
      <c r="A27" s="8">
        <v>26</v>
      </c>
      <c r="B27" s="2" t="s">
        <v>32</v>
      </c>
      <c r="C27" s="2">
        <v>0.1406</v>
      </c>
      <c r="D27" s="2">
        <v>5.3293999999999997</v>
      </c>
      <c r="E27" s="2">
        <v>133</v>
      </c>
      <c r="F27" s="2">
        <v>-2.5999999999999999E-2</v>
      </c>
      <c r="G27" s="2">
        <v>-2.3699999999999999E-2</v>
      </c>
      <c r="H27" s="2">
        <v>-5.4000000000000003E-3</v>
      </c>
      <c r="I27">
        <f>SUM($F$2:F27)</f>
        <v>-2.6399999999999979E-2</v>
      </c>
      <c r="J27">
        <f t="shared" si="0"/>
        <v>-8.2099999999999992E-2</v>
      </c>
    </row>
    <row r="28" spans="1:10" ht="15" x14ac:dyDescent="0.25">
      <c r="A28" s="8">
        <v>27</v>
      </c>
      <c r="B28" s="2" t="s">
        <v>33</v>
      </c>
      <c r="C28" s="2">
        <v>9.4100000000000003E-2</v>
      </c>
      <c r="D28" s="2">
        <v>2.1972999999999998</v>
      </c>
      <c r="E28" s="2">
        <v>158</v>
      </c>
      <c r="F28" s="2">
        <v>2.5499999999999998E-2</v>
      </c>
      <c r="G28" s="2">
        <v>7.1999999999999998E-3</v>
      </c>
      <c r="H28" s="2">
        <v>1.4E-3</v>
      </c>
      <c r="I28">
        <f>SUM($F$2:F28)</f>
        <v>-8.9999999999998068E-4</v>
      </c>
      <c r="J28">
        <f t="shared" si="0"/>
        <v>-5.6599999999999998E-2</v>
      </c>
    </row>
    <row r="29" spans="1:10" ht="15" x14ac:dyDescent="0.25">
      <c r="A29" s="8">
        <v>28</v>
      </c>
      <c r="B29" s="2" t="s">
        <v>34</v>
      </c>
      <c r="C29" s="2">
        <v>8.6999999999999994E-2</v>
      </c>
      <c r="D29" s="2">
        <v>2.5939000000000001</v>
      </c>
      <c r="E29" s="2">
        <v>94</v>
      </c>
      <c r="F29" s="2">
        <v>6.4000000000000003E-3</v>
      </c>
      <c r="G29" s="2">
        <v>2.92E-2</v>
      </c>
      <c r="H29" s="2">
        <v>2.0799999999999999E-2</v>
      </c>
      <c r="I29">
        <f>SUM($F$2:F29)</f>
        <v>5.5000000000000196E-3</v>
      </c>
      <c r="J29">
        <f t="shared" si="0"/>
        <v>-5.0199999999999995E-2</v>
      </c>
    </row>
    <row r="30" spans="1:10" ht="15" x14ac:dyDescent="0.25">
      <c r="A30" s="8">
        <v>29</v>
      </c>
      <c r="B30" s="2" t="s">
        <v>35</v>
      </c>
      <c r="C30" s="2">
        <v>3.1699999999999999E-2</v>
      </c>
      <c r="D30" s="2">
        <v>3.0476999999999999</v>
      </c>
      <c r="E30" s="2">
        <v>66</v>
      </c>
      <c r="F30" s="2">
        <v>5.4000000000000003E-3</v>
      </c>
      <c r="G30" s="2">
        <v>-8.9999999999999993E-3</v>
      </c>
      <c r="H30" s="2">
        <v>2.0999999999999999E-3</v>
      </c>
      <c r="I30">
        <f>SUM($F$2:F30)</f>
        <v>1.0900000000000021E-2</v>
      </c>
      <c r="J30">
        <f t="shared" si="0"/>
        <v>-4.4799999999999993E-2</v>
      </c>
    </row>
    <row r="31" spans="1:10" ht="15" x14ac:dyDescent="0.25">
      <c r="A31" s="8">
        <v>30</v>
      </c>
      <c r="B31" s="2" t="s">
        <v>36</v>
      </c>
      <c r="C31" s="2">
        <v>3.6600000000000001E-2</v>
      </c>
      <c r="D31" s="2">
        <v>6.7845000000000004</v>
      </c>
      <c r="E31" s="2">
        <v>33</v>
      </c>
      <c r="F31" s="2">
        <v>-3.5999999999999999E-3</v>
      </c>
      <c r="G31" s="2">
        <v>1.6999999999999999E-3</v>
      </c>
      <c r="H31" s="2">
        <v>5.1999999999999998E-3</v>
      </c>
      <c r="I31">
        <f>SUM($F$2:F31)</f>
        <v>7.3000000000000209E-3</v>
      </c>
      <c r="J31">
        <f t="shared" si="0"/>
        <v>-4.8399999999999992E-2</v>
      </c>
    </row>
    <row r="32" spans="1:10" ht="15" x14ac:dyDescent="0.25">
      <c r="A32" s="8">
        <v>31</v>
      </c>
      <c r="B32" s="2" t="s">
        <v>37</v>
      </c>
      <c r="C32" s="2">
        <v>2.58E-2</v>
      </c>
      <c r="D32" s="2">
        <v>5.1559999999999997</v>
      </c>
      <c r="E32" s="2">
        <v>38</v>
      </c>
      <c r="F32" s="2">
        <v>5.4000000000000003E-3</v>
      </c>
      <c r="G32" s="2">
        <v>-1.1000000000000001E-3</v>
      </c>
      <c r="H32" s="2">
        <v>-5.3E-3</v>
      </c>
      <c r="I32">
        <f>SUM($F$2:F32)</f>
        <v>1.270000000000002E-2</v>
      </c>
      <c r="J32">
        <f t="shared" si="0"/>
        <v>-4.2999999999999997E-2</v>
      </c>
    </row>
    <row r="33" spans="1:10" ht="15" x14ac:dyDescent="0.25">
      <c r="A33" s="8">
        <v>32</v>
      </c>
      <c r="B33" s="2" t="s">
        <v>38</v>
      </c>
      <c r="C33" s="2">
        <v>3.78E-2</v>
      </c>
      <c r="D33" s="2">
        <v>4.5006000000000004</v>
      </c>
      <c r="E33" s="2">
        <v>59</v>
      </c>
      <c r="F33" s="2">
        <v>1.3100000000000001E-2</v>
      </c>
      <c r="G33" s="2">
        <v>8.8999999999999999E-3</v>
      </c>
      <c r="H33" s="2">
        <v>1.21E-2</v>
      </c>
      <c r="I33">
        <f>SUM($F$2:F33)</f>
        <v>2.5800000000000021E-2</v>
      </c>
      <c r="J33">
        <f t="shared" si="0"/>
        <v>-2.9899999999999993E-2</v>
      </c>
    </row>
    <row r="34" spans="1:10" ht="15" x14ac:dyDescent="0.25">
      <c r="A34" s="8">
        <v>33</v>
      </c>
      <c r="B34" s="2" t="s">
        <v>39</v>
      </c>
      <c r="C34" s="2">
        <v>4.6100000000000002E-2</v>
      </c>
      <c r="D34" s="2">
        <v>8.5365000000000002</v>
      </c>
      <c r="E34" s="2">
        <v>39</v>
      </c>
      <c r="F34" s="2">
        <v>-7.1999999999999998E-3</v>
      </c>
      <c r="G34" s="2">
        <v>-9.1000000000000004E-3</v>
      </c>
      <c r="H34" s="2">
        <v>7.4999999999999997E-3</v>
      </c>
      <c r="I34">
        <f>SUM($F$2:F34)</f>
        <v>1.8600000000000019E-2</v>
      </c>
      <c r="J34">
        <f t="shared" si="0"/>
        <v>-3.7099999999999994E-2</v>
      </c>
    </row>
    <row r="35" spans="1:10" ht="15" x14ac:dyDescent="0.25">
      <c r="A35" s="8">
        <v>34</v>
      </c>
      <c r="B35" s="2" t="s">
        <v>48</v>
      </c>
      <c r="C35" s="2">
        <v>0.14960000000000001</v>
      </c>
      <c r="D35" s="2">
        <v>6.6778000000000004</v>
      </c>
      <c r="E35" s="2">
        <v>92</v>
      </c>
      <c r="F35" s="2">
        <v>-1.4E-3</v>
      </c>
      <c r="G35" s="2">
        <v>-5.0000000000000001E-4</v>
      </c>
      <c r="H35" s="2">
        <v>-1.6000000000000001E-3</v>
      </c>
      <c r="I35">
        <f>SUM($F$2:F35)</f>
        <v>1.7200000000000021E-2</v>
      </c>
      <c r="J35">
        <f t="shared" si="0"/>
        <v>-3.8499999999999993E-2</v>
      </c>
    </row>
    <row r="36" spans="1:10" ht="15" x14ac:dyDescent="0.25">
      <c r="I36"/>
      <c r="J36"/>
    </row>
    <row r="37" spans="1:10" ht="15" x14ac:dyDescent="0.25">
      <c r="I37"/>
      <c r="J37"/>
    </row>
    <row r="38" spans="1:10" ht="15" x14ac:dyDescent="0.25">
      <c r="I38">
        <f>MAX(I2:I35)</f>
        <v>5.5700000000000013E-2</v>
      </c>
      <c r="J38"/>
    </row>
    <row r="39" spans="1:10" ht="15" x14ac:dyDescent="0.25">
      <c r="I39">
        <f>MIN(J2:J35)</f>
        <v>-9.2300000000000007E-2</v>
      </c>
      <c r="J39"/>
    </row>
    <row r="40" spans="1:10" ht="15" x14ac:dyDescent="0.25">
      <c r="I40">
        <f>-I35/I39</f>
        <v>0.18634886240520065</v>
      </c>
      <c r="J40"/>
    </row>
  </sheetData>
  <conditionalFormatting sqref="F2:F35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L37" sqref="L37"/>
    </sheetView>
  </sheetViews>
  <sheetFormatPr defaultRowHeight="15" x14ac:dyDescent="0.25"/>
  <cols>
    <col min="1" max="1" width="9.140625" style="15"/>
    <col min="9" max="9" width="12" bestFit="1" customWidth="1"/>
    <col min="10" max="10" width="16.28515625" bestFit="1" customWidth="1"/>
    <col min="11" max="11" width="9.85546875" bestFit="1" customWidth="1"/>
    <col min="12" max="12" width="16.28515625" bestFit="1" customWidth="1"/>
    <col min="13" max="13" width="8.85546875" bestFit="1" customWidth="1"/>
    <col min="14" max="14" width="16.28515625" bestFit="1" customWidth="1"/>
  </cols>
  <sheetData>
    <row r="1" spans="1:14" ht="15.75" thickBot="1" x14ac:dyDescent="0.3">
      <c r="A1" s="37" t="s">
        <v>40</v>
      </c>
      <c r="B1" s="35" t="s">
        <v>41</v>
      </c>
      <c r="C1" s="36" t="s">
        <v>42</v>
      </c>
      <c r="D1" s="35" t="s">
        <v>43</v>
      </c>
      <c r="E1" s="36" t="s">
        <v>44</v>
      </c>
      <c r="F1" s="35" t="s">
        <v>45</v>
      </c>
      <c r="G1" s="36" t="s">
        <v>46</v>
      </c>
      <c r="H1" s="35" t="s">
        <v>47</v>
      </c>
      <c r="I1" s="33" t="s">
        <v>72</v>
      </c>
      <c r="J1" s="34" t="s">
        <v>70</v>
      </c>
      <c r="K1" s="33" t="s">
        <v>73</v>
      </c>
      <c r="L1" s="34" t="s">
        <v>71</v>
      </c>
      <c r="M1" s="33" t="s">
        <v>75</v>
      </c>
      <c r="N1" s="34" t="s">
        <v>74</v>
      </c>
    </row>
    <row r="2" spans="1:14" x14ac:dyDescent="0.25">
      <c r="A2" s="19">
        <v>1</v>
      </c>
      <c r="B2" s="18" t="s">
        <v>9</v>
      </c>
      <c r="C2" s="18">
        <v>0.18679999999999999</v>
      </c>
      <c r="D2" s="18">
        <v>11.972099999999999</v>
      </c>
      <c r="E2" s="18">
        <v>70</v>
      </c>
      <c r="F2" s="18">
        <v>2.29E-2</v>
      </c>
      <c r="G2" s="18">
        <v>3.49E-2</v>
      </c>
      <c r="H2" s="18">
        <v>3.3099999999999997E-2</v>
      </c>
      <c r="I2">
        <f>SUM($F$2:F2)</f>
        <v>2.29E-2</v>
      </c>
      <c r="J2">
        <f>I2-MAX($I$2:I2)</f>
        <v>0</v>
      </c>
      <c r="K2">
        <f>SUM($G$2:G2)</f>
        <v>3.49E-2</v>
      </c>
      <c r="L2">
        <f>K2-MAX($K$2:K2)</f>
        <v>0</v>
      </c>
      <c r="M2">
        <f>SUM($H$2:H2)</f>
        <v>3.3099999999999997E-2</v>
      </c>
      <c r="N2">
        <f>M2-MAX($M$2:M2)</f>
        <v>0</v>
      </c>
    </row>
    <row r="3" spans="1:14" x14ac:dyDescent="0.25">
      <c r="A3" s="20">
        <v>2</v>
      </c>
      <c r="B3" s="17" t="s">
        <v>8</v>
      </c>
      <c r="C3" s="17">
        <v>0.25440000000000002</v>
      </c>
      <c r="D3" s="17">
        <v>19.081800000000001</v>
      </c>
      <c r="E3" s="17">
        <v>62</v>
      </c>
      <c r="F3" s="17">
        <v>3.9800000000000002E-2</v>
      </c>
      <c r="G3" s="17">
        <v>7.2300000000000003E-2</v>
      </c>
      <c r="H3" s="17">
        <v>0.05</v>
      </c>
      <c r="I3">
        <f>SUM($F$2:F3)</f>
        <v>6.2700000000000006E-2</v>
      </c>
      <c r="J3">
        <f>I3-MAX($I$2:I3)</f>
        <v>0</v>
      </c>
      <c r="K3">
        <f>SUM($G$2:G3)</f>
        <v>0.1072</v>
      </c>
      <c r="L3">
        <f>K3-MAX($K$2:K3)</f>
        <v>0</v>
      </c>
      <c r="M3">
        <f>SUM($H$2:H3)</f>
        <v>8.3100000000000007E-2</v>
      </c>
      <c r="N3">
        <f>M3-MAX($M$2:M3)</f>
        <v>0</v>
      </c>
    </row>
    <row r="4" spans="1:14" x14ac:dyDescent="0.25">
      <c r="A4" s="20">
        <v>3</v>
      </c>
      <c r="B4" s="17" t="s">
        <v>7</v>
      </c>
      <c r="C4" s="17">
        <v>0.21110000000000001</v>
      </c>
      <c r="D4" s="17">
        <v>12.2744</v>
      </c>
      <c r="E4" s="17">
        <v>69</v>
      </c>
      <c r="F4" s="17">
        <v>2.75E-2</v>
      </c>
      <c r="G4" s="17">
        <v>-3.4799999999999998E-2</v>
      </c>
      <c r="H4" s="17">
        <v>-2.3800000000000002E-2</v>
      </c>
      <c r="I4">
        <f>SUM($F$2:F4)</f>
        <v>9.0200000000000002E-2</v>
      </c>
      <c r="J4">
        <f>I4-MAX($I$2:I4)</f>
        <v>0</v>
      </c>
      <c r="K4">
        <f>SUM($G$2:G4)</f>
        <v>7.2400000000000006E-2</v>
      </c>
      <c r="L4">
        <f>K4-MAX($K$2:K4)</f>
        <v>-3.4799999999999998E-2</v>
      </c>
      <c r="M4">
        <f>SUM($H$2:H4)</f>
        <v>5.9300000000000005E-2</v>
      </c>
      <c r="N4">
        <f>M4-MAX($M$2:M4)</f>
        <v>-2.3800000000000002E-2</v>
      </c>
    </row>
    <row r="5" spans="1:14" x14ac:dyDescent="0.25">
      <c r="A5" s="20">
        <v>4</v>
      </c>
      <c r="B5" s="17" t="s">
        <v>10</v>
      </c>
      <c r="C5" s="17">
        <v>9.2200000000000004E-2</v>
      </c>
      <c r="D5" s="17">
        <v>12.136200000000001</v>
      </c>
      <c r="E5" s="17">
        <v>35</v>
      </c>
      <c r="F5" s="17">
        <v>-1.14E-2</v>
      </c>
      <c r="G5" s="17">
        <v>-5.5999999999999999E-3</v>
      </c>
      <c r="H5" s="17">
        <v>1.0500000000000001E-2</v>
      </c>
      <c r="I5">
        <f>SUM($F$2:F5)</f>
        <v>7.8800000000000009E-2</v>
      </c>
      <c r="J5">
        <f>I5-MAX($I$2:I5)</f>
        <v>-1.1399999999999993E-2</v>
      </c>
      <c r="K5">
        <f>SUM($G$2:G5)</f>
        <v>6.6800000000000012E-2</v>
      </c>
      <c r="L5">
        <f>K5-MAX($K$2:K5)</f>
        <v>-4.0399999999999991E-2</v>
      </c>
      <c r="M5">
        <f>SUM($H$2:H5)</f>
        <v>6.9800000000000001E-2</v>
      </c>
      <c r="N5">
        <f>M5-MAX($M$2:M5)</f>
        <v>-1.3300000000000006E-2</v>
      </c>
    </row>
    <row r="6" spans="1:14" x14ac:dyDescent="0.25">
      <c r="A6" s="20">
        <v>5</v>
      </c>
      <c r="B6" s="17" t="s">
        <v>11</v>
      </c>
      <c r="C6" s="17">
        <v>0.09</v>
      </c>
      <c r="D6" s="17">
        <v>7.7229000000000001</v>
      </c>
      <c r="E6" s="17">
        <v>71</v>
      </c>
      <c r="F6" s="17">
        <v>5.5999999999999999E-3</v>
      </c>
      <c r="G6" s="17">
        <v>-1.2699999999999999E-2</v>
      </c>
      <c r="H6" s="17">
        <v>8.3999999999999995E-3</v>
      </c>
      <c r="I6">
        <f>SUM($F$2:F6)</f>
        <v>8.4400000000000003E-2</v>
      </c>
      <c r="J6">
        <f>I6-MAX($I$2:I6)</f>
        <v>-5.7999999999999996E-3</v>
      </c>
      <c r="K6">
        <f>SUM($G$2:G6)</f>
        <v>5.4100000000000009E-2</v>
      </c>
      <c r="L6">
        <f>K6-MAX($K$2:K6)</f>
        <v>-5.3099999999999994E-2</v>
      </c>
      <c r="M6">
        <f>SUM($H$2:H6)</f>
        <v>7.8200000000000006E-2</v>
      </c>
      <c r="N6">
        <f>M6-MAX($M$2:M6)</f>
        <v>-4.9000000000000016E-3</v>
      </c>
    </row>
    <row r="7" spans="1:14" x14ac:dyDescent="0.25">
      <c r="A7" s="20">
        <v>6</v>
      </c>
      <c r="B7" s="17" t="s">
        <v>12</v>
      </c>
      <c r="C7" s="17">
        <v>9.0700000000000003E-2</v>
      </c>
      <c r="D7" s="17">
        <v>7.9566999999999997</v>
      </c>
      <c r="E7" s="17">
        <v>47</v>
      </c>
      <c r="F7" s="17">
        <v>1.47E-2</v>
      </c>
      <c r="G7" s="17">
        <v>2.5999999999999999E-2</v>
      </c>
      <c r="H7" s="17">
        <v>3.1E-2</v>
      </c>
      <c r="I7">
        <f>SUM($F$2:F7)</f>
        <v>9.9100000000000008E-2</v>
      </c>
      <c r="J7">
        <f>I7-MAX($I$2:I7)</f>
        <v>0</v>
      </c>
      <c r="K7">
        <f>SUM($G$2:G7)</f>
        <v>8.0100000000000005E-2</v>
      </c>
      <c r="L7">
        <f>K7-MAX($K$2:K7)</f>
        <v>-2.7099999999999999E-2</v>
      </c>
      <c r="M7">
        <f>SUM($H$2:H7)</f>
        <v>0.10920000000000001</v>
      </c>
      <c r="N7">
        <f>M7-MAX($M$2:M7)</f>
        <v>0</v>
      </c>
    </row>
    <row r="8" spans="1:14" x14ac:dyDescent="0.25">
      <c r="A8" s="20">
        <v>7</v>
      </c>
      <c r="B8" s="17" t="s">
        <v>13</v>
      </c>
      <c r="C8" s="17">
        <v>0.12509999999999999</v>
      </c>
      <c r="D8" s="17">
        <v>8.1874000000000002</v>
      </c>
      <c r="E8" s="17">
        <v>57</v>
      </c>
      <c r="F8" s="17">
        <v>1.4800000000000001E-2</v>
      </c>
      <c r="G8" s="17">
        <v>2.4500000000000001E-2</v>
      </c>
      <c r="H8" s="17">
        <v>-1.9699999999999999E-2</v>
      </c>
      <c r="I8">
        <f>SUM($F$2:F8)</f>
        <v>0.1139</v>
      </c>
      <c r="J8">
        <f>I8-MAX($I$2:I8)</f>
        <v>0</v>
      </c>
      <c r="K8">
        <f>SUM($G$2:G8)</f>
        <v>0.1046</v>
      </c>
      <c r="L8">
        <f>K8-MAX($K$2:K8)</f>
        <v>-2.6000000000000051E-3</v>
      </c>
      <c r="M8">
        <f>SUM($H$2:H8)</f>
        <v>8.950000000000001E-2</v>
      </c>
      <c r="N8">
        <f>M8-MAX($M$2:M8)</f>
        <v>-1.9699999999999995E-2</v>
      </c>
    </row>
    <row r="9" spans="1:14" x14ac:dyDescent="0.25">
      <c r="A9" s="20">
        <v>8</v>
      </c>
      <c r="B9" s="17" t="s">
        <v>14</v>
      </c>
      <c r="C9" s="17">
        <v>0.1147</v>
      </c>
      <c r="D9" s="17">
        <v>13.9711</v>
      </c>
      <c r="E9" s="17">
        <v>47</v>
      </c>
      <c r="F9" s="17">
        <v>8.0999999999999996E-3</v>
      </c>
      <c r="G9" s="17">
        <v>9.5999999999999992E-3</v>
      </c>
      <c r="H9" s="17">
        <v>-6.2700000000000006E-2</v>
      </c>
      <c r="I9">
        <f>SUM($F$2:F9)</f>
        <v>0.122</v>
      </c>
      <c r="J9">
        <f>I9-MAX($I$2:I9)</f>
        <v>0</v>
      </c>
      <c r="K9">
        <f>SUM($G$2:G9)</f>
        <v>0.1142</v>
      </c>
      <c r="L9">
        <f>K9-MAX($K$2:K9)</f>
        <v>0</v>
      </c>
      <c r="M9">
        <f>SUM($H$2:H9)</f>
        <v>2.6800000000000004E-2</v>
      </c>
      <c r="N9">
        <f>M9-MAX($M$2:M9)</f>
        <v>-8.2400000000000001E-2</v>
      </c>
    </row>
    <row r="10" spans="1:14" x14ac:dyDescent="0.25">
      <c r="A10" s="20">
        <v>9</v>
      </c>
      <c r="B10" s="17" t="s">
        <v>15</v>
      </c>
      <c r="C10" s="17">
        <v>0.14419999999999999</v>
      </c>
      <c r="D10" s="17">
        <v>10.012600000000001</v>
      </c>
      <c r="E10" s="17">
        <v>64</v>
      </c>
      <c r="F10" s="17">
        <v>9.4000000000000004E-3</v>
      </c>
      <c r="G10" s="17">
        <v>-1.9E-3</v>
      </c>
      <c r="H10" s="17">
        <v>-2.7799999999999998E-2</v>
      </c>
      <c r="I10">
        <f>SUM($F$2:F10)</f>
        <v>0.13139999999999999</v>
      </c>
      <c r="J10">
        <f>I10-MAX($I$2:I10)</f>
        <v>0</v>
      </c>
      <c r="K10">
        <f>SUM($G$2:G10)</f>
        <v>0.1123</v>
      </c>
      <c r="L10">
        <f>K10-MAX($K$2:K10)</f>
        <v>-1.8999999999999989E-3</v>
      </c>
      <c r="M10">
        <f>SUM($H$2:H10)</f>
        <v>-9.9999999999999395E-4</v>
      </c>
      <c r="N10">
        <f>M10-MAX($M$2:M10)</f>
        <v>-0.11019999999999999</v>
      </c>
    </row>
    <row r="11" spans="1:14" x14ac:dyDescent="0.25">
      <c r="A11" s="20">
        <v>10</v>
      </c>
      <c r="B11" s="17" t="s">
        <v>16</v>
      </c>
      <c r="C11" s="17">
        <v>0.12720000000000001</v>
      </c>
      <c r="D11" s="17">
        <v>12.3329</v>
      </c>
      <c r="E11" s="17">
        <v>49</v>
      </c>
      <c r="F11" s="17">
        <v>-4.1999999999999997E-3</v>
      </c>
      <c r="G11" s="17">
        <v>-3.7199999999999997E-2</v>
      </c>
      <c r="H11" s="17">
        <v>-3.2899999999999999E-2</v>
      </c>
      <c r="I11">
        <f>SUM($F$2:F11)</f>
        <v>0.12719999999999998</v>
      </c>
      <c r="J11">
        <f>I11-MAX($I$2:I11)</f>
        <v>-4.2000000000000093E-3</v>
      </c>
      <c r="K11">
        <f>SUM($G$2:G11)</f>
        <v>7.51E-2</v>
      </c>
      <c r="L11">
        <f>K11-MAX($K$2:K11)</f>
        <v>-3.9099999999999996E-2</v>
      </c>
      <c r="M11">
        <f>SUM($H$2:H11)</f>
        <v>-3.3899999999999993E-2</v>
      </c>
      <c r="N11">
        <f>M11-MAX($M$2:M11)</f>
        <v>-0.1431</v>
      </c>
    </row>
    <row r="12" spans="1:14" x14ac:dyDescent="0.25">
      <c r="A12" s="20">
        <v>11</v>
      </c>
      <c r="B12" s="17" t="s">
        <v>17</v>
      </c>
      <c r="C12" s="17">
        <v>0.14369999999999999</v>
      </c>
      <c r="D12" s="17">
        <v>7.0449000000000002</v>
      </c>
      <c r="E12" s="17">
        <v>82</v>
      </c>
      <c r="F12" s="17">
        <v>2.9999999999999997E-4</v>
      </c>
      <c r="G12" s="17">
        <v>-3.3700000000000001E-2</v>
      </c>
      <c r="H12" s="17">
        <v>1.8700000000000001E-2</v>
      </c>
      <c r="I12">
        <f>SUM($F$2:F12)</f>
        <v>0.12749999999999997</v>
      </c>
      <c r="J12">
        <f>I12-MAX($I$2:I12)</f>
        <v>-3.9000000000000146E-3</v>
      </c>
      <c r="K12">
        <f>SUM($G$2:G12)</f>
        <v>4.1399999999999999E-2</v>
      </c>
      <c r="L12">
        <f>K12-MAX($K$2:K12)</f>
        <v>-7.2800000000000004E-2</v>
      </c>
      <c r="M12">
        <f>SUM($H$2:H12)</f>
        <v>-1.5199999999999991E-2</v>
      </c>
      <c r="N12">
        <f>M12-MAX($M$2:M12)</f>
        <v>-0.1244</v>
      </c>
    </row>
    <row r="13" spans="1:14" x14ac:dyDescent="0.25">
      <c r="A13" s="20">
        <v>12</v>
      </c>
      <c r="B13" s="17" t="s">
        <v>18</v>
      </c>
      <c r="C13" s="17">
        <v>0.13059999999999999</v>
      </c>
      <c r="D13" s="17">
        <v>10.206799999999999</v>
      </c>
      <c r="E13" s="17">
        <v>59</v>
      </c>
      <c r="F13" s="17">
        <v>-2.24E-2</v>
      </c>
      <c r="G13" s="17">
        <v>-2.87E-2</v>
      </c>
      <c r="H13" s="17">
        <v>-7.4999999999999997E-3</v>
      </c>
      <c r="I13">
        <f>SUM($F$2:F13)</f>
        <v>0.10509999999999997</v>
      </c>
      <c r="J13">
        <f>I13-MAX($I$2:I13)</f>
        <v>-2.6300000000000018E-2</v>
      </c>
      <c r="K13">
        <f>SUM($G$2:G13)</f>
        <v>1.2699999999999999E-2</v>
      </c>
      <c r="L13">
        <f>K13-MAX($K$2:K13)</f>
        <v>-0.10149999999999999</v>
      </c>
      <c r="M13">
        <f>SUM($H$2:H13)</f>
        <v>-2.2699999999999991E-2</v>
      </c>
      <c r="N13">
        <f>M13-MAX($M$2:M13)</f>
        <v>-0.13189999999999999</v>
      </c>
    </row>
    <row r="14" spans="1:14" x14ac:dyDescent="0.25">
      <c r="A14" s="20">
        <v>13</v>
      </c>
      <c r="B14" s="17" t="s">
        <v>19</v>
      </c>
      <c r="C14" s="17">
        <v>0.11940000000000001</v>
      </c>
      <c r="D14" s="17">
        <v>4.4892000000000003</v>
      </c>
      <c r="E14" s="17">
        <v>89</v>
      </c>
      <c r="F14" s="17">
        <v>2.0199999999999999E-2</v>
      </c>
      <c r="G14" s="17">
        <v>3.6700000000000003E-2</v>
      </c>
      <c r="H14" s="17">
        <v>9.5399999999999999E-2</v>
      </c>
      <c r="I14">
        <f>SUM($F$2:F14)</f>
        <v>0.12529999999999997</v>
      </c>
      <c r="J14">
        <f>I14-MAX($I$2:I14)</f>
        <v>-6.1000000000000221E-3</v>
      </c>
      <c r="K14">
        <f>SUM($G$2:G14)</f>
        <v>4.9399999999999999E-2</v>
      </c>
      <c r="L14">
        <f>K14-MAX($K$2:K14)</f>
        <v>-6.4799999999999996E-2</v>
      </c>
      <c r="M14">
        <f>SUM($H$2:H14)</f>
        <v>7.2700000000000015E-2</v>
      </c>
      <c r="N14">
        <f>M14-MAX($M$2:M14)</f>
        <v>-3.6499999999999991E-2</v>
      </c>
    </row>
    <row r="15" spans="1:14" x14ac:dyDescent="0.25">
      <c r="A15" s="20">
        <v>14</v>
      </c>
      <c r="B15" s="17" t="s">
        <v>20</v>
      </c>
      <c r="C15" s="17">
        <v>0.1363</v>
      </c>
      <c r="D15" s="17">
        <v>3.7865000000000002</v>
      </c>
      <c r="E15" s="17">
        <v>129</v>
      </c>
      <c r="F15" s="17">
        <v>1.2E-2</v>
      </c>
      <c r="G15" s="17">
        <v>6.7999999999999996E-3</v>
      </c>
      <c r="H15" s="17">
        <v>5.4899999999999997E-2</v>
      </c>
      <c r="I15">
        <f>SUM($F$2:F15)</f>
        <v>0.13729999999999998</v>
      </c>
      <c r="J15">
        <f>I15-MAX($I$2:I15)</f>
        <v>0</v>
      </c>
      <c r="K15">
        <f>SUM($G$2:G15)</f>
        <v>5.62E-2</v>
      </c>
      <c r="L15">
        <f>K15-MAX($K$2:K15)</f>
        <v>-5.7999999999999996E-2</v>
      </c>
      <c r="M15">
        <f>SUM($H$2:H15)</f>
        <v>0.12760000000000002</v>
      </c>
      <c r="N15">
        <f>M15-MAX($M$2:M15)</f>
        <v>0</v>
      </c>
    </row>
    <row r="16" spans="1:14" x14ac:dyDescent="0.25">
      <c r="A16" s="20">
        <v>15</v>
      </c>
      <c r="B16" s="17" t="s">
        <v>21</v>
      </c>
      <c r="C16" s="17">
        <v>7.8600000000000003E-2</v>
      </c>
      <c r="D16" s="17">
        <v>3.1726000000000001</v>
      </c>
      <c r="E16" s="17">
        <v>63</v>
      </c>
      <c r="F16" s="17">
        <v>3.5000000000000003E-2</v>
      </c>
      <c r="G16" s="17">
        <v>2.7799999999999998E-2</v>
      </c>
      <c r="H16" s="17">
        <v>5.4000000000000003E-3</v>
      </c>
      <c r="I16">
        <f>SUM($F$2:F16)</f>
        <v>0.17229999999999998</v>
      </c>
      <c r="J16">
        <f>I16-MAX($I$2:I16)</f>
        <v>0</v>
      </c>
      <c r="K16">
        <f>SUM($G$2:G16)</f>
        <v>8.3999999999999991E-2</v>
      </c>
      <c r="L16">
        <f>K16-MAX($K$2:K16)</f>
        <v>-3.0200000000000005E-2</v>
      </c>
      <c r="M16">
        <f>SUM($H$2:H16)</f>
        <v>0.13300000000000001</v>
      </c>
      <c r="N16">
        <f>M16-MAX($M$2:M16)</f>
        <v>0</v>
      </c>
    </row>
    <row r="17" spans="1:14" x14ac:dyDescent="0.25">
      <c r="A17" s="20">
        <v>16</v>
      </c>
      <c r="B17" s="17" t="s">
        <v>22</v>
      </c>
      <c r="C17" s="17">
        <v>0.13389999999999999</v>
      </c>
      <c r="D17" s="17">
        <v>4.5671999999999997</v>
      </c>
      <c r="E17" s="17">
        <v>91</v>
      </c>
      <c r="F17" s="17">
        <v>2.9999999999999997E-4</v>
      </c>
      <c r="G17" s="17">
        <v>5.9999999999999995E-4</v>
      </c>
      <c r="H17" s="17">
        <v>-3.2300000000000002E-2</v>
      </c>
      <c r="I17">
        <f>SUM($F$2:F17)</f>
        <v>0.17259999999999998</v>
      </c>
      <c r="J17">
        <f>I17-MAX($I$2:I17)</f>
        <v>0</v>
      </c>
      <c r="K17">
        <f>SUM($G$2:G17)</f>
        <v>8.4599999999999995E-2</v>
      </c>
      <c r="L17">
        <f>K17-MAX($K$2:K17)</f>
        <v>-2.9600000000000001E-2</v>
      </c>
      <c r="M17">
        <f>SUM($H$2:H17)</f>
        <v>0.10070000000000001</v>
      </c>
      <c r="N17">
        <f>M17-MAX($M$2:M17)</f>
        <v>-3.2299999999999995E-2</v>
      </c>
    </row>
    <row r="18" spans="1:14" x14ac:dyDescent="0.25">
      <c r="A18" s="20">
        <v>17</v>
      </c>
      <c r="B18" s="17" t="s">
        <v>23</v>
      </c>
      <c r="C18" s="17">
        <v>9.3399999999999997E-2</v>
      </c>
      <c r="D18" s="17">
        <v>5.1867000000000001</v>
      </c>
      <c r="E18" s="17">
        <v>57</v>
      </c>
      <c r="F18" s="17">
        <v>6.4999999999999997E-3</v>
      </c>
      <c r="G18" s="17">
        <v>4.0000000000000001E-3</v>
      </c>
      <c r="H18" s="17">
        <v>-5.8999999999999999E-3</v>
      </c>
      <c r="I18">
        <f>SUM($F$2:F18)</f>
        <v>0.17909999999999998</v>
      </c>
      <c r="J18">
        <f>I18-MAX($I$2:I18)</f>
        <v>0</v>
      </c>
      <c r="K18">
        <f>SUM($G$2:G18)</f>
        <v>8.8599999999999998E-2</v>
      </c>
      <c r="L18">
        <f>K18-MAX($K$2:K18)</f>
        <v>-2.5599999999999998E-2</v>
      </c>
      <c r="M18">
        <f>SUM($H$2:H18)</f>
        <v>9.4800000000000009E-2</v>
      </c>
      <c r="N18">
        <f>M18-MAX($M$2:M18)</f>
        <v>-3.8199999999999998E-2</v>
      </c>
    </row>
    <row r="19" spans="1:14" x14ac:dyDescent="0.25">
      <c r="A19" s="20">
        <v>18</v>
      </c>
      <c r="B19" s="17" t="s">
        <v>24</v>
      </c>
      <c r="C19" s="17">
        <v>0.1431</v>
      </c>
      <c r="D19" s="17">
        <v>4.7823000000000002</v>
      </c>
      <c r="E19" s="17">
        <v>109</v>
      </c>
      <c r="F19" s="17">
        <v>4.5999999999999999E-2</v>
      </c>
      <c r="G19" s="17">
        <v>4.3099999999999999E-2</v>
      </c>
      <c r="H19" s="17">
        <v>2.2700000000000001E-2</v>
      </c>
      <c r="I19">
        <f>SUM($F$2:F19)</f>
        <v>0.22509999999999997</v>
      </c>
      <c r="J19">
        <f>I19-MAX($I$2:I19)</f>
        <v>0</v>
      </c>
      <c r="K19">
        <f>SUM($G$2:G19)</f>
        <v>0.13169999999999998</v>
      </c>
      <c r="L19">
        <f>K19-MAX($K$2:K19)</f>
        <v>0</v>
      </c>
      <c r="M19">
        <f>SUM($H$2:H19)</f>
        <v>0.11750000000000001</v>
      </c>
      <c r="N19">
        <f>M19-MAX($M$2:M19)</f>
        <v>-1.55E-2</v>
      </c>
    </row>
    <row r="20" spans="1:14" x14ac:dyDescent="0.25">
      <c r="A20" s="20">
        <v>19</v>
      </c>
      <c r="B20" s="17" t="s">
        <v>25</v>
      </c>
      <c r="C20" s="17">
        <v>0.1971</v>
      </c>
      <c r="D20" s="17">
        <v>8.2114999999999991</v>
      </c>
      <c r="E20" s="17">
        <v>90</v>
      </c>
      <c r="F20" s="17">
        <v>8.3999999999999995E-3</v>
      </c>
      <c r="G20" s="17">
        <v>1.5100000000000001E-2</v>
      </c>
      <c r="H20" s="17">
        <v>2.4199999999999999E-2</v>
      </c>
      <c r="I20">
        <f>SUM($F$2:F20)</f>
        <v>0.23349999999999996</v>
      </c>
      <c r="J20">
        <f>I20-MAX($I$2:I20)</f>
        <v>0</v>
      </c>
      <c r="K20">
        <f>SUM($G$2:G20)</f>
        <v>0.14679999999999999</v>
      </c>
      <c r="L20">
        <f>K20-MAX($K$2:K20)</f>
        <v>0</v>
      </c>
      <c r="M20">
        <f>SUM($H$2:H20)</f>
        <v>0.14169999999999999</v>
      </c>
      <c r="N20">
        <f>M20-MAX($M$2:M20)</f>
        <v>0</v>
      </c>
    </row>
    <row r="21" spans="1:14" x14ac:dyDescent="0.25">
      <c r="A21" s="20">
        <v>20</v>
      </c>
      <c r="B21" s="17" t="s">
        <v>26</v>
      </c>
      <c r="C21" s="17">
        <v>0.11700000000000001</v>
      </c>
      <c r="D21" s="17">
        <v>8.5993999999999993</v>
      </c>
      <c r="E21" s="17">
        <v>64</v>
      </c>
      <c r="F21" s="17">
        <v>5.9999999999999995E-4</v>
      </c>
      <c r="G21" s="17">
        <v>2.5600000000000001E-2</v>
      </c>
      <c r="H21" s="17">
        <v>2.9499999999999998E-2</v>
      </c>
      <c r="I21">
        <f>SUM($F$2:F21)</f>
        <v>0.23409999999999995</v>
      </c>
      <c r="J21">
        <f>I21-MAX($I$2:I21)</f>
        <v>0</v>
      </c>
      <c r="K21">
        <f>SUM($G$2:G21)</f>
        <v>0.1724</v>
      </c>
      <c r="L21">
        <f>K21-MAX($K$2:K21)</f>
        <v>0</v>
      </c>
      <c r="M21">
        <f>SUM($H$2:H21)</f>
        <v>0.17119999999999999</v>
      </c>
      <c r="N21">
        <f>M21-MAX($M$2:M21)</f>
        <v>0</v>
      </c>
    </row>
    <row r="22" spans="1:14" x14ac:dyDescent="0.25">
      <c r="A22" s="20">
        <v>21</v>
      </c>
      <c r="B22" s="17" t="s">
        <v>27</v>
      </c>
      <c r="C22" s="17">
        <v>0.17030000000000001</v>
      </c>
      <c r="D22" s="17">
        <v>5.5015999999999998</v>
      </c>
      <c r="E22" s="17">
        <v>188</v>
      </c>
      <c r="F22" s="17">
        <v>1.7299999999999999E-2</v>
      </c>
      <c r="G22" s="17">
        <v>-1.11E-2</v>
      </c>
      <c r="H22" s="17">
        <v>5.4300000000000001E-2</v>
      </c>
      <c r="I22">
        <f>SUM($F$2:F22)</f>
        <v>0.25139999999999996</v>
      </c>
      <c r="J22">
        <f>I22-MAX($I$2:I22)</f>
        <v>0</v>
      </c>
      <c r="K22">
        <f>SUM($G$2:G22)</f>
        <v>0.1613</v>
      </c>
      <c r="L22">
        <f>K22-MAX($K$2:K22)</f>
        <v>-1.1099999999999999E-2</v>
      </c>
      <c r="M22">
        <f>SUM($H$2:H22)</f>
        <v>0.22549999999999998</v>
      </c>
      <c r="N22">
        <f>M22-MAX($M$2:M22)</f>
        <v>0</v>
      </c>
    </row>
    <row r="23" spans="1:14" x14ac:dyDescent="0.25">
      <c r="A23" s="20">
        <v>22</v>
      </c>
      <c r="B23" s="17" t="s">
        <v>28</v>
      </c>
      <c r="C23" s="17">
        <v>0.22259999999999999</v>
      </c>
      <c r="D23" s="17">
        <v>12.369400000000001</v>
      </c>
      <c r="E23" s="17">
        <v>111</v>
      </c>
      <c r="F23" s="17">
        <v>-1.35E-2</v>
      </c>
      <c r="G23" s="17">
        <v>1.23E-2</v>
      </c>
      <c r="H23" s="17">
        <v>-3.6600000000000001E-2</v>
      </c>
      <c r="I23">
        <f>SUM($F$2:F23)</f>
        <v>0.23789999999999994</v>
      </c>
      <c r="J23">
        <f>I23-MAX($I$2:I23)</f>
        <v>-1.3500000000000012E-2</v>
      </c>
      <c r="K23">
        <f>SUM($G$2:G23)</f>
        <v>0.1736</v>
      </c>
      <c r="L23">
        <f>K23-MAX($K$2:K23)</f>
        <v>0</v>
      </c>
      <c r="M23">
        <f>SUM($H$2:H23)</f>
        <v>0.18889999999999998</v>
      </c>
      <c r="N23">
        <f>M23-MAX($M$2:M23)</f>
        <v>-3.6599999999999994E-2</v>
      </c>
    </row>
    <row r="24" spans="1:14" x14ac:dyDescent="0.25">
      <c r="A24" s="20">
        <v>23</v>
      </c>
      <c r="B24" s="17" t="s">
        <v>29</v>
      </c>
      <c r="C24" s="17">
        <v>0.2447</v>
      </c>
      <c r="D24" s="17">
        <v>6.8684000000000003</v>
      </c>
      <c r="E24" s="17">
        <v>200</v>
      </c>
      <c r="F24" s="17">
        <v>4.7300000000000002E-2</v>
      </c>
      <c r="G24" s="17">
        <v>4.1000000000000002E-2</v>
      </c>
      <c r="H24" s="17">
        <v>-1.4E-2</v>
      </c>
      <c r="I24">
        <f>SUM($F$2:F24)</f>
        <v>0.28519999999999995</v>
      </c>
      <c r="J24">
        <f>I24-MAX($I$2:I24)</f>
        <v>0</v>
      </c>
      <c r="K24">
        <f>SUM($G$2:G24)</f>
        <v>0.21460000000000001</v>
      </c>
      <c r="L24">
        <f>K24-MAX($K$2:K24)</f>
        <v>0</v>
      </c>
      <c r="M24">
        <f>SUM($H$2:H24)</f>
        <v>0.17489999999999997</v>
      </c>
      <c r="N24">
        <f>M24-MAX($M$2:M24)</f>
        <v>-5.0600000000000006E-2</v>
      </c>
    </row>
    <row r="25" spans="1:14" x14ac:dyDescent="0.25">
      <c r="A25" s="20">
        <v>24</v>
      </c>
      <c r="B25" s="17" t="s">
        <v>30</v>
      </c>
      <c r="C25" s="17">
        <v>0.21340000000000001</v>
      </c>
      <c r="D25" s="17">
        <v>11.348599999999999</v>
      </c>
      <c r="E25" s="17">
        <v>76</v>
      </c>
      <c r="F25" s="17">
        <v>3.04E-2</v>
      </c>
      <c r="G25" s="17">
        <v>7.6E-3</v>
      </c>
      <c r="H25" s="17">
        <v>-2.1000000000000001E-2</v>
      </c>
      <c r="I25">
        <f>SUM($F$2:F25)</f>
        <v>0.31559999999999994</v>
      </c>
      <c r="J25">
        <f>I25-MAX($I$2:I25)</f>
        <v>0</v>
      </c>
      <c r="K25">
        <f>SUM($G$2:G25)</f>
        <v>0.22220000000000001</v>
      </c>
      <c r="L25">
        <f>K25-MAX($K$2:K25)</f>
        <v>0</v>
      </c>
      <c r="M25">
        <f>SUM($H$2:H25)</f>
        <v>0.15389999999999998</v>
      </c>
      <c r="N25">
        <f>M25-MAX($M$2:M25)</f>
        <v>-7.1599999999999997E-2</v>
      </c>
    </row>
    <row r="26" spans="1:14" x14ac:dyDescent="0.25">
      <c r="A26" s="20">
        <v>25</v>
      </c>
      <c r="B26" s="17" t="s">
        <v>31</v>
      </c>
      <c r="C26" s="17">
        <v>9.2100000000000001E-2</v>
      </c>
      <c r="D26" s="17">
        <v>11.3085</v>
      </c>
      <c r="E26" s="17">
        <v>36</v>
      </c>
      <c r="F26" s="17">
        <v>-5.9999999999999995E-4</v>
      </c>
      <c r="G26" s="17">
        <v>-1.6299999999999999E-2</v>
      </c>
      <c r="H26" s="17">
        <v>-5.4000000000000003E-3</v>
      </c>
      <c r="I26">
        <f>SUM($F$2:F26)</f>
        <v>0.31499999999999995</v>
      </c>
      <c r="J26">
        <f>I26-MAX($I$2:I26)</f>
        <v>-5.9999999999998943E-4</v>
      </c>
      <c r="K26">
        <f>SUM($G$2:G26)</f>
        <v>0.2059</v>
      </c>
      <c r="L26">
        <f>K26-MAX($K$2:K26)</f>
        <v>-1.6300000000000009E-2</v>
      </c>
      <c r="M26">
        <f>SUM($H$2:H26)</f>
        <v>0.14849999999999999</v>
      </c>
      <c r="N26">
        <f>M26-MAX($M$2:M26)</f>
        <v>-7.6999999999999985E-2</v>
      </c>
    </row>
    <row r="27" spans="1:14" x14ac:dyDescent="0.25">
      <c r="A27" s="20">
        <v>26</v>
      </c>
      <c r="B27" s="17" t="s">
        <v>32</v>
      </c>
      <c r="C27" s="17">
        <v>4.1399999999999999E-2</v>
      </c>
      <c r="D27" s="17">
        <v>8.1199999999999992</v>
      </c>
      <c r="E27" s="17">
        <v>36</v>
      </c>
      <c r="F27" s="17">
        <v>7.1999999999999998E-3</v>
      </c>
      <c r="G27" s="17">
        <v>-2.9999999999999997E-4</v>
      </c>
      <c r="H27" s="17">
        <v>-5.0000000000000001E-4</v>
      </c>
      <c r="I27">
        <f>SUM($F$2:F27)</f>
        <v>0.32219999999999993</v>
      </c>
      <c r="J27">
        <f>I27-MAX($I$2:I27)</f>
        <v>0</v>
      </c>
      <c r="K27">
        <f>SUM($G$2:G27)</f>
        <v>0.2056</v>
      </c>
      <c r="L27">
        <f>K27-MAX($K$2:K27)</f>
        <v>-1.6600000000000004E-2</v>
      </c>
      <c r="M27">
        <f>SUM($H$2:H27)</f>
        <v>0.14799999999999999</v>
      </c>
      <c r="N27">
        <f>M27-MAX($M$2:M27)</f>
        <v>-7.7499999999999986E-2</v>
      </c>
    </row>
    <row r="28" spans="1:14" x14ac:dyDescent="0.25">
      <c r="A28" s="20">
        <v>27</v>
      </c>
      <c r="B28" s="17" t="s">
        <v>33</v>
      </c>
      <c r="C28" s="17">
        <v>0.1046</v>
      </c>
      <c r="D28" s="17">
        <v>4.8987999999999996</v>
      </c>
      <c r="E28" s="17">
        <v>77</v>
      </c>
      <c r="F28" s="17">
        <v>4.6899999999999997E-2</v>
      </c>
      <c r="G28" s="17">
        <v>4.4999999999999998E-2</v>
      </c>
      <c r="H28" s="17">
        <v>6.3399999999999998E-2</v>
      </c>
      <c r="I28">
        <f>SUM($F$2:F28)</f>
        <v>0.36909999999999993</v>
      </c>
      <c r="J28">
        <f>I28-MAX($I$2:I28)</f>
        <v>0</v>
      </c>
      <c r="K28">
        <f>SUM($G$2:G28)</f>
        <v>0.25059999999999999</v>
      </c>
      <c r="L28">
        <f>K28-MAX($K$2:K28)</f>
        <v>0</v>
      </c>
      <c r="M28">
        <f>SUM($H$2:H28)</f>
        <v>0.21139999999999998</v>
      </c>
      <c r="N28">
        <f>M28-MAX($M$2:M28)</f>
        <v>-1.4100000000000001E-2</v>
      </c>
    </row>
    <row r="29" spans="1:14" x14ac:dyDescent="0.25">
      <c r="A29" s="20">
        <v>28</v>
      </c>
      <c r="B29" s="17" t="s">
        <v>34</v>
      </c>
      <c r="C29" s="17">
        <v>0.15440000000000001</v>
      </c>
      <c r="D29" s="17">
        <v>6.9607999999999999</v>
      </c>
      <c r="E29" s="17">
        <v>81</v>
      </c>
      <c r="F29" s="17">
        <v>7.1000000000000004E-3</v>
      </c>
      <c r="G29" s="17">
        <v>6.0199999999999997E-2</v>
      </c>
      <c r="H29" s="17">
        <v>6.6400000000000001E-2</v>
      </c>
      <c r="I29">
        <f>SUM($F$2:F29)</f>
        <v>0.37619999999999992</v>
      </c>
      <c r="J29">
        <f>I29-MAX($I$2:I29)</f>
        <v>0</v>
      </c>
      <c r="K29">
        <f>SUM($G$2:G29)</f>
        <v>0.31079999999999997</v>
      </c>
      <c r="L29">
        <f>K29-MAX($K$2:K29)</f>
        <v>0</v>
      </c>
      <c r="M29">
        <f>SUM($H$2:H29)</f>
        <v>0.27779999999999999</v>
      </c>
      <c r="N29">
        <f>M29-MAX($M$2:M29)</f>
        <v>0</v>
      </c>
    </row>
    <row r="30" spans="1:14" x14ac:dyDescent="0.25">
      <c r="A30" s="20">
        <v>29</v>
      </c>
      <c r="B30" s="17" t="s">
        <v>35</v>
      </c>
      <c r="C30" s="17">
        <v>5.0299999999999997E-2</v>
      </c>
      <c r="D30" s="17">
        <v>6.7689000000000004</v>
      </c>
      <c r="E30" s="17">
        <v>69</v>
      </c>
      <c r="F30" s="17">
        <v>6.4000000000000003E-3</v>
      </c>
      <c r="G30" s="17">
        <v>-8.6E-3</v>
      </c>
      <c r="H30" s="17">
        <v>-1.9E-3</v>
      </c>
      <c r="I30">
        <f>SUM($F$2:F30)</f>
        <v>0.38259999999999994</v>
      </c>
      <c r="J30">
        <f>I30-MAX($I$2:I30)</f>
        <v>0</v>
      </c>
      <c r="K30">
        <f>SUM($G$2:G30)</f>
        <v>0.30219999999999997</v>
      </c>
      <c r="L30">
        <f>K30-MAX($K$2:K30)</f>
        <v>-8.5999999999999965E-3</v>
      </c>
      <c r="M30">
        <f>SUM($H$2:H30)</f>
        <v>0.27589999999999998</v>
      </c>
      <c r="N30">
        <f>M30-MAX($M$2:M30)</f>
        <v>-1.9000000000000128E-3</v>
      </c>
    </row>
    <row r="31" spans="1:14" x14ac:dyDescent="0.25">
      <c r="A31" s="20">
        <v>30</v>
      </c>
      <c r="B31" s="17" t="s">
        <v>36</v>
      </c>
      <c r="C31" s="17">
        <v>3.6600000000000001E-2</v>
      </c>
      <c r="D31" s="17">
        <v>6.7845000000000004</v>
      </c>
      <c r="E31" s="17">
        <v>33</v>
      </c>
      <c r="F31" s="17">
        <v>-3.5999999999999999E-3</v>
      </c>
      <c r="G31" s="17">
        <v>1.6999999999999999E-3</v>
      </c>
      <c r="H31" s="17">
        <v>5.1999999999999998E-3</v>
      </c>
      <c r="I31">
        <f>SUM($F$2:F31)</f>
        <v>0.37899999999999995</v>
      </c>
      <c r="J31">
        <f>I31-MAX($I$2:I31)</f>
        <v>-3.5999999999999921E-3</v>
      </c>
      <c r="K31">
        <f>SUM($G$2:G31)</f>
        <v>0.30389999999999995</v>
      </c>
      <c r="L31">
        <f>K31-MAX($K$2:K31)</f>
        <v>-6.9000000000000172E-3</v>
      </c>
      <c r="M31">
        <f>SUM($H$2:H31)</f>
        <v>0.28109999999999996</v>
      </c>
      <c r="N31">
        <f>M31-MAX($M$2:M31)</f>
        <v>0</v>
      </c>
    </row>
    <row r="32" spans="1:14" x14ac:dyDescent="0.25">
      <c r="A32" s="20">
        <v>31</v>
      </c>
      <c r="B32" s="17" t="s">
        <v>37</v>
      </c>
      <c r="C32" s="17">
        <v>5.6399999999999999E-2</v>
      </c>
      <c r="D32" s="17">
        <v>10.981999999999999</v>
      </c>
      <c r="E32" s="17">
        <v>57</v>
      </c>
      <c r="F32" s="17">
        <v>5.5999999999999999E-3</v>
      </c>
      <c r="G32" s="17">
        <v>9.7000000000000003E-3</v>
      </c>
      <c r="H32" s="17">
        <v>9.1999999999999998E-3</v>
      </c>
      <c r="I32">
        <f>SUM($F$2:F32)</f>
        <v>0.38459999999999994</v>
      </c>
      <c r="J32">
        <f>I32-MAX($I$2:I32)</f>
        <v>0</v>
      </c>
      <c r="K32">
        <f>SUM($G$2:G32)</f>
        <v>0.31359999999999993</v>
      </c>
      <c r="L32">
        <f>K32-MAX($K$2:K32)</f>
        <v>0</v>
      </c>
      <c r="M32">
        <f>SUM($H$2:H32)</f>
        <v>0.29029999999999995</v>
      </c>
      <c r="N32">
        <f>M32-MAX($M$2:M32)</f>
        <v>0</v>
      </c>
    </row>
    <row r="33" spans="1:14" x14ac:dyDescent="0.25">
      <c r="A33" s="20">
        <v>32</v>
      </c>
      <c r="B33" s="17" t="s">
        <v>38</v>
      </c>
      <c r="C33" s="17">
        <v>3.78E-2</v>
      </c>
      <c r="D33" s="17">
        <v>4.5006000000000004</v>
      </c>
      <c r="E33" s="17">
        <v>59</v>
      </c>
      <c r="F33" s="17">
        <v>1.3100000000000001E-2</v>
      </c>
      <c r="G33" s="17">
        <v>8.8999999999999999E-3</v>
      </c>
      <c r="H33" s="17">
        <v>1.21E-2</v>
      </c>
      <c r="I33">
        <f>SUM($F$2:F33)</f>
        <v>0.39769999999999994</v>
      </c>
      <c r="J33">
        <f>I33-MAX($I$2:I33)</f>
        <v>0</v>
      </c>
      <c r="K33">
        <f>SUM($G$2:G33)</f>
        <v>0.32249999999999995</v>
      </c>
      <c r="L33">
        <f>K33-MAX($K$2:K33)</f>
        <v>0</v>
      </c>
      <c r="M33">
        <f>SUM($H$2:H33)</f>
        <v>0.30239999999999995</v>
      </c>
      <c r="N33">
        <f>M33-MAX($M$2:M33)</f>
        <v>0</v>
      </c>
    </row>
    <row r="34" spans="1:14" x14ac:dyDescent="0.25">
      <c r="A34" s="20">
        <v>33</v>
      </c>
      <c r="B34" s="17" t="s">
        <v>39</v>
      </c>
      <c r="C34" s="17">
        <v>0.10340000000000001</v>
      </c>
      <c r="D34" s="17">
        <v>9.4541000000000004</v>
      </c>
      <c r="E34" s="17">
        <v>57</v>
      </c>
      <c r="F34" s="17">
        <v>1.6400000000000001E-2</v>
      </c>
      <c r="G34" s="17">
        <v>2.0799999999999999E-2</v>
      </c>
      <c r="H34" s="17">
        <v>2.0899999999999998E-2</v>
      </c>
      <c r="I34">
        <f>SUM($F$2:F34)</f>
        <v>0.41409999999999997</v>
      </c>
      <c r="J34">
        <f>I34-MAX($I$2:I34)</f>
        <v>0</v>
      </c>
      <c r="K34">
        <f>SUM($G$2:G34)</f>
        <v>0.34329999999999994</v>
      </c>
      <c r="L34">
        <f>K34-MAX($K$2:K34)</f>
        <v>0</v>
      </c>
      <c r="M34">
        <f>SUM($H$2:H34)</f>
        <v>0.32329999999999992</v>
      </c>
      <c r="N34">
        <f>M34-MAX($M$2:M34)</f>
        <v>0</v>
      </c>
    </row>
    <row r="35" spans="1:14" ht="15.75" thickBot="1" x14ac:dyDescent="0.3">
      <c r="A35" s="20">
        <v>34</v>
      </c>
      <c r="B35" s="17" t="s">
        <v>48</v>
      </c>
      <c r="C35" s="17">
        <v>0.1043</v>
      </c>
      <c r="D35" s="17">
        <v>11.588900000000001</v>
      </c>
      <c r="E35" s="28">
        <v>96</v>
      </c>
      <c r="F35" s="28">
        <v>8.3999999999999995E-3</v>
      </c>
      <c r="G35" s="28">
        <v>1.12E-2</v>
      </c>
      <c r="H35" s="28">
        <v>2.6700000000000002E-2</v>
      </c>
      <c r="I35">
        <f>SUM($F$2:F35)</f>
        <v>0.42249999999999999</v>
      </c>
      <c r="J35">
        <f>I35-MAX($I$2:I35)</f>
        <v>0</v>
      </c>
      <c r="K35">
        <f>SUM($G$2:G35)</f>
        <v>0.35449999999999993</v>
      </c>
      <c r="L35">
        <f>K35-MAX($K$2:K35)</f>
        <v>0</v>
      </c>
      <c r="M35">
        <f>SUM($H$2:H35)</f>
        <v>0.34999999999999992</v>
      </c>
      <c r="N35">
        <f>M35-MAX($M$2:M35)</f>
        <v>0</v>
      </c>
    </row>
    <row r="36" spans="1:14" ht="15.75" thickBot="1" x14ac:dyDescent="0.3">
      <c r="E36" s="32" t="s">
        <v>76</v>
      </c>
      <c r="F36" s="29">
        <f>SUM(F2:F35)</f>
        <v>0.42249999999999999</v>
      </c>
      <c r="G36" s="30">
        <f t="shared" ref="G36:H36" si="0">SUM(G2:G35)</f>
        <v>0.35449999999999993</v>
      </c>
      <c r="H36" s="31">
        <f t="shared" si="0"/>
        <v>0.34999999999999992</v>
      </c>
    </row>
    <row r="37" spans="1:14" ht="15.75" thickBot="1" x14ac:dyDescent="0.3">
      <c r="F37" s="35" t="s">
        <v>45</v>
      </c>
      <c r="G37" s="36" t="s">
        <v>46</v>
      </c>
      <c r="H37" s="35" t="s">
        <v>47</v>
      </c>
    </row>
    <row r="38" spans="1:14" x14ac:dyDescent="0.25">
      <c r="E38" s="38" t="s">
        <v>67</v>
      </c>
      <c r="F38" s="21">
        <f>MAX(I2:I35)</f>
        <v>0.42249999999999999</v>
      </c>
      <c r="G38" s="21">
        <f>MAX(K2:K35)</f>
        <v>0.35449999999999993</v>
      </c>
      <c r="H38" s="21">
        <f>MAX(M2:M35)</f>
        <v>0.34999999999999992</v>
      </c>
    </row>
    <row r="39" spans="1:14" x14ac:dyDescent="0.25">
      <c r="E39" s="39" t="s">
        <v>69</v>
      </c>
      <c r="F39" s="22">
        <f>MIN(J2:J35)</f>
        <v>-2.6300000000000018E-2</v>
      </c>
      <c r="G39" s="22">
        <f>MIN(L2:L35)</f>
        <v>-0.10149999999999999</v>
      </c>
      <c r="H39" s="22">
        <f>MIN(N2:N35)</f>
        <v>-0.1431</v>
      </c>
    </row>
    <row r="40" spans="1:14" ht="15.75" thickBot="1" x14ac:dyDescent="0.3">
      <c r="E40" s="40" t="s">
        <v>43</v>
      </c>
      <c r="F40" s="23">
        <f>-F36/F39</f>
        <v>16.064638783269949</v>
      </c>
      <c r="G40" s="23">
        <f t="shared" ref="G40:H40" si="1">-G36/G39</f>
        <v>3.492610837438423</v>
      </c>
      <c r="H40" s="23">
        <f t="shared" si="1"/>
        <v>2.4458420684835773</v>
      </c>
    </row>
  </sheetData>
  <conditionalFormatting sqref="F2:F35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T12" sqref="T12"/>
    </sheetView>
  </sheetViews>
  <sheetFormatPr defaultRowHeight="14.25" x14ac:dyDescent="0.25"/>
  <cols>
    <col min="1" max="1" width="9.140625" style="14"/>
    <col min="2" max="16384" width="9.140625" style="1"/>
  </cols>
  <sheetData>
    <row r="1" spans="1:14" x14ac:dyDescent="0.25">
      <c r="A1" s="24" t="s">
        <v>40</v>
      </c>
      <c r="B1" s="25" t="s">
        <v>41</v>
      </c>
      <c r="C1" s="25" t="s">
        <v>49</v>
      </c>
      <c r="D1" s="25" t="s">
        <v>50</v>
      </c>
      <c r="E1" s="25" t="s">
        <v>51</v>
      </c>
      <c r="F1" s="25" t="s">
        <v>52</v>
      </c>
      <c r="G1" s="25" t="s">
        <v>53</v>
      </c>
      <c r="H1" s="25" t="s">
        <v>54</v>
      </c>
      <c r="I1" s="25" t="s">
        <v>55</v>
      </c>
      <c r="J1" s="25" t="s">
        <v>56</v>
      </c>
      <c r="K1" s="25" t="s">
        <v>57</v>
      </c>
      <c r="L1" s="25" t="s">
        <v>58</v>
      </c>
      <c r="M1" s="25" t="s">
        <v>59</v>
      </c>
      <c r="N1" s="26" t="s">
        <v>60</v>
      </c>
    </row>
    <row r="2" spans="1:14" ht="15" x14ac:dyDescent="0.25">
      <c r="A2" s="17">
        <v>1</v>
      </c>
      <c r="B2" s="17" t="s">
        <v>9</v>
      </c>
      <c r="C2" s="27">
        <v>-8.9999999999999998E-4</v>
      </c>
      <c r="D2" s="17">
        <v>20</v>
      </c>
      <c r="E2" s="17">
        <v>3</v>
      </c>
      <c r="F2" s="17">
        <v>34</v>
      </c>
      <c r="G2" s="27">
        <v>5.0000000000000001E-3</v>
      </c>
      <c r="H2" s="27">
        <v>5.8999999999999999E-3</v>
      </c>
      <c r="I2" s="17">
        <v>7</v>
      </c>
      <c r="J2" s="17">
        <v>153</v>
      </c>
      <c r="K2" s="17">
        <v>7</v>
      </c>
      <c r="L2" s="17">
        <v>15</v>
      </c>
      <c r="M2" s="27">
        <v>1.1000000000000001E-3</v>
      </c>
      <c r="N2" s="27">
        <v>1.9E-3</v>
      </c>
    </row>
    <row r="3" spans="1:14" ht="15" x14ac:dyDescent="0.25">
      <c r="A3" s="17">
        <v>2</v>
      </c>
      <c r="B3" s="17" t="s">
        <v>8</v>
      </c>
      <c r="C3" s="27">
        <v>-1.3799999999999999E-4</v>
      </c>
      <c r="D3" s="17">
        <v>23</v>
      </c>
      <c r="E3" s="17">
        <v>4</v>
      </c>
      <c r="F3" s="17">
        <v>20</v>
      </c>
      <c r="G3" s="27">
        <v>6.1999999999999998E-3</v>
      </c>
      <c r="H3" s="27">
        <v>9.5999999999999992E-3</v>
      </c>
      <c r="I3" s="17">
        <v>8</v>
      </c>
      <c r="J3" s="17">
        <v>242</v>
      </c>
      <c r="K3" s="17">
        <v>6</v>
      </c>
      <c r="L3" s="17">
        <v>11</v>
      </c>
      <c r="M3" s="27">
        <v>1.5950000000000001E-3</v>
      </c>
      <c r="N3" s="27">
        <v>2.0699999999999998E-3</v>
      </c>
    </row>
    <row r="4" spans="1:14" ht="15" x14ac:dyDescent="0.25">
      <c r="A4" s="17">
        <v>3</v>
      </c>
      <c r="B4" s="17" t="s">
        <v>7</v>
      </c>
      <c r="C4" s="27">
        <v>-1.0120000000000001E-3</v>
      </c>
      <c r="D4" s="17">
        <v>23</v>
      </c>
      <c r="E4" s="17">
        <v>6</v>
      </c>
      <c r="F4" s="17">
        <v>45</v>
      </c>
      <c r="G4" s="27">
        <v>8.3999999999999995E-3</v>
      </c>
      <c r="H4" s="27">
        <v>9.4000000000000004E-3</v>
      </c>
      <c r="I4" s="17">
        <v>11</v>
      </c>
      <c r="J4" s="17">
        <v>155</v>
      </c>
      <c r="K4" s="17">
        <v>9</v>
      </c>
      <c r="L4" s="17">
        <v>10</v>
      </c>
      <c r="M4" s="27">
        <v>1.3309999999999999E-3</v>
      </c>
      <c r="N4" s="27">
        <v>1.4120000000000001E-3</v>
      </c>
    </row>
    <row r="5" spans="1:14" ht="15" x14ac:dyDescent="0.25">
      <c r="A5" s="17">
        <v>4</v>
      </c>
      <c r="B5" s="17" t="s">
        <v>10</v>
      </c>
      <c r="C5" s="27">
        <v>-1E-4</v>
      </c>
      <c r="D5" s="17">
        <v>21</v>
      </c>
      <c r="E5" s="17">
        <v>1</v>
      </c>
      <c r="F5" s="17">
        <v>23</v>
      </c>
      <c r="G5" s="27">
        <v>3.5999999999999999E-3</v>
      </c>
      <c r="H5" s="27">
        <v>6.0000000000000001E-3</v>
      </c>
      <c r="I5" s="17">
        <v>6</v>
      </c>
      <c r="J5" s="17">
        <v>135</v>
      </c>
      <c r="K5" s="17">
        <v>8</v>
      </c>
      <c r="L5" s="17">
        <v>7</v>
      </c>
      <c r="M5" s="27">
        <v>1.6000000000000001E-3</v>
      </c>
      <c r="N5" s="27">
        <v>1.8E-3</v>
      </c>
    </row>
    <row r="6" spans="1:14" ht="15" x14ac:dyDescent="0.25">
      <c r="A6" s="17">
        <v>5</v>
      </c>
      <c r="B6" s="17" t="s">
        <v>11</v>
      </c>
      <c r="C6" s="27">
        <v>-8.0000000000000004E-4</v>
      </c>
      <c r="D6" s="17">
        <v>21</v>
      </c>
      <c r="E6" s="17">
        <v>1</v>
      </c>
      <c r="F6" s="17">
        <v>30</v>
      </c>
      <c r="G6" s="27">
        <v>3.5999999999999999E-3</v>
      </c>
      <c r="H6" s="27">
        <v>3.0000000000000001E-3</v>
      </c>
      <c r="I6" s="17">
        <v>10</v>
      </c>
      <c r="J6" s="17">
        <v>247</v>
      </c>
      <c r="K6" s="17">
        <v>8</v>
      </c>
      <c r="L6" s="17">
        <v>15</v>
      </c>
      <c r="M6" s="27">
        <v>1.5E-3</v>
      </c>
      <c r="N6" s="27">
        <v>2.0999999999999999E-3</v>
      </c>
    </row>
    <row r="7" spans="1:14" ht="15" x14ac:dyDescent="0.25">
      <c r="A7" s="17">
        <v>6</v>
      </c>
      <c r="B7" s="17" t="s">
        <v>12</v>
      </c>
      <c r="C7" s="27">
        <v>-2.9999999999999997E-4</v>
      </c>
      <c r="D7" s="17">
        <v>20</v>
      </c>
      <c r="E7" s="17">
        <v>1</v>
      </c>
      <c r="F7" s="17">
        <v>25</v>
      </c>
      <c r="G7" s="27">
        <v>3.5999999999999999E-3</v>
      </c>
      <c r="H7" s="27">
        <v>7.0000000000000001E-3</v>
      </c>
      <c r="I7" s="17">
        <v>11</v>
      </c>
      <c r="J7" s="17">
        <v>249</v>
      </c>
      <c r="K7" s="17">
        <v>7</v>
      </c>
      <c r="L7" s="17">
        <v>15</v>
      </c>
      <c r="M7" s="27">
        <v>1.1999999999999999E-3</v>
      </c>
      <c r="N7" s="27">
        <v>1.1999999999999999E-3</v>
      </c>
    </row>
    <row r="8" spans="1:14" ht="15" x14ac:dyDescent="0.25">
      <c r="A8" s="17">
        <v>7</v>
      </c>
      <c r="B8" s="17" t="s">
        <v>13</v>
      </c>
      <c r="C8" s="27">
        <v>-2.7300000000000002E-4</v>
      </c>
      <c r="D8" s="17">
        <v>23</v>
      </c>
      <c r="E8" s="17">
        <v>3</v>
      </c>
      <c r="F8" s="17">
        <v>19</v>
      </c>
      <c r="G8" s="27">
        <v>6.7999999999999996E-3</v>
      </c>
      <c r="H8" s="27">
        <v>4.5999999999999999E-3</v>
      </c>
      <c r="I8" s="17">
        <v>7</v>
      </c>
      <c r="J8" s="17">
        <v>230</v>
      </c>
      <c r="K8" s="17">
        <v>4</v>
      </c>
      <c r="L8" s="17">
        <v>9</v>
      </c>
      <c r="M8" s="27">
        <v>1.627E-3</v>
      </c>
      <c r="N8" s="27">
        <v>2.2209999999999999E-3</v>
      </c>
    </row>
    <row r="9" spans="1:14" ht="15" x14ac:dyDescent="0.25">
      <c r="A9" s="17">
        <v>8</v>
      </c>
      <c r="B9" s="17" t="s">
        <v>14</v>
      </c>
      <c r="C9" s="27">
        <v>-1.1E-4</v>
      </c>
      <c r="D9" s="17">
        <v>21</v>
      </c>
      <c r="E9" s="17">
        <v>2</v>
      </c>
      <c r="F9" s="17">
        <v>16</v>
      </c>
      <c r="G9" s="27">
        <v>8.0000000000000002E-3</v>
      </c>
      <c r="H9" s="27">
        <v>5.0000000000000001E-3</v>
      </c>
      <c r="I9" s="17">
        <v>9</v>
      </c>
      <c r="J9" s="17">
        <v>202</v>
      </c>
      <c r="K9" s="17">
        <v>5</v>
      </c>
      <c r="L9" s="17">
        <v>10</v>
      </c>
      <c r="M9" s="27">
        <v>1.523E-3</v>
      </c>
      <c r="N9" s="27">
        <v>1.511E-3</v>
      </c>
    </row>
    <row r="10" spans="1:14" ht="15" x14ac:dyDescent="0.25">
      <c r="A10" s="17">
        <v>9</v>
      </c>
      <c r="B10" s="17" t="s">
        <v>15</v>
      </c>
      <c r="C10" s="27">
        <v>-1.11E-4</v>
      </c>
      <c r="D10" s="17">
        <v>19</v>
      </c>
      <c r="E10" s="17">
        <v>3</v>
      </c>
      <c r="F10" s="17">
        <v>23</v>
      </c>
      <c r="G10" s="27">
        <v>3.3999999999999998E-3</v>
      </c>
      <c r="H10" s="27">
        <v>5.5999999999999999E-3</v>
      </c>
      <c r="I10" s="17">
        <v>8</v>
      </c>
      <c r="J10" s="17">
        <v>236</v>
      </c>
      <c r="K10" s="17">
        <v>7</v>
      </c>
      <c r="L10" s="17">
        <v>7</v>
      </c>
      <c r="M10" s="27">
        <v>1.598E-3</v>
      </c>
      <c r="N10" s="27">
        <v>1.0380000000000001E-3</v>
      </c>
    </row>
    <row r="11" spans="1:14" ht="15" x14ac:dyDescent="0.25">
      <c r="A11" s="17">
        <v>10</v>
      </c>
      <c r="B11" s="17" t="s">
        <v>16</v>
      </c>
      <c r="C11" s="27">
        <v>-2.9999999999999997E-4</v>
      </c>
      <c r="D11" s="17">
        <v>21</v>
      </c>
      <c r="E11" s="17">
        <v>2</v>
      </c>
      <c r="F11" s="17">
        <v>24</v>
      </c>
      <c r="G11" s="27">
        <v>8.6E-3</v>
      </c>
      <c r="H11" s="27">
        <v>9.1999999999999998E-3</v>
      </c>
      <c r="I11" s="17">
        <v>7</v>
      </c>
      <c r="J11" s="17">
        <v>208</v>
      </c>
      <c r="K11" s="17">
        <v>6</v>
      </c>
      <c r="L11" s="17">
        <v>5</v>
      </c>
      <c r="M11" s="27">
        <v>1.8E-3</v>
      </c>
      <c r="N11" s="27">
        <v>8.9999999999999998E-4</v>
      </c>
    </row>
    <row r="12" spans="1:14" ht="15" x14ac:dyDescent="0.25">
      <c r="A12" s="17">
        <v>11</v>
      </c>
      <c r="B12" s="17" t="s">
        <v>17</v>
      </c>
      <c r="C12" s="27">
        <v>-5.0000000000000001E-4</v>
      </c>
      <c r="D12" s="17">
        <v>19</v>
      </c>
      <c r="E12" s="17">
        <v>3</v>
      </c>
      <c r="F12" s="17">
        <v>32</v>
      </c>
      <c r="G12" s="27">
        <v>3.2000000000000002E-3</v>
      </c>
      <c r="H12" s="27">
        <v>7.3000000000000001E-3</v>
      </c>
      <c r="I12" s="17">
        <v>9</v>
      </c>
      <c r="J12" s="17">
        <v>217</v>
      </c>
      <c r="K12" s="17">
        <v>6</v>
      </c>
      <c r="L12" s="17">
        <v>6</v>
      </c>
      <c r="M12" s="27">
        <v>1.6000000000000001E-3</v>
      </c>
      <c r="N12" s="27">
        <v>1.1000000000000001E-3</v>
      </c>
    </row>
    <row r="13" spans="1:14" ht="15" x14ac:dyDescent="0.25">
      <c r="A13" s="17">
        <v>12</v>
      </c>
      <c r="B13" s="17" t="s">
        <v>18</v>
      </c>
      <c r="C13" s="27">
        <v>-1.15E-4</v>
      </c>
      <c r="D13" s="17">
        <v>19</v>
      </c>
      <c r="E13" s="17">
        <v>3</v>
      </c>
      <c r="F13" s="17">
        <v>23</v>
      </c>
      <c r="G13" s="27">
        <v>3.0000000000000001E-3</v>
      </c>
      <c r="H13" s="27">
        <v>7.0000000000000001E-3</v>
      </c>
      <c r="I13" s="17">
        <v>6</v>
      </c>
      <c r="J13" s="17">
        <v>207</v>
      </c>
      <c r="K13" s="17">
        <v>7</v>
      </c>
      <c r="L13" s="17">
        <v>10</v>
      </c>
      <c r="M13" s="27">
        <v>1.25E-3</v>
      </c>
      <c r="N13" s="27">
        <v>1.155E-3</v>
      </c>
    </row>
    <row r="14" spans="1:14" ht="15" x14ac:dyDescent="0.25">
      <c r="A14" s="17">
        <v>13</v>
      </c>
      <c r="B14" s="17" t="s">
        <v>19</v>
      </c>
      <c r="C14" s="27">
        <v>-5.3399999999999997E-4</v>
      </c>
      <c r="D14" s="17">
        <v>19</v>
      </c>
      <c r="E14" s="17">
        <v>5</v>
      </c>
      <c r="F14" s="17">
        <v>22</v>
      </c>
      <c r="G14" s="27">
        <v>3.5999999999999999E-3</v>
      </c>
      <c r="H14" s="27">
        <v>7.4000000000000003E-3</v>
      </c>
      <c r="I14" s="17">
        <v>9</v>
      </c>
      <c r="J14" s="17">
        <v>155</v>
      </c>
      <c r="K14" s="17">
        <v>8</v>
      </c>
      <c r="L14" s="17">
        <v>13</v>
      </c>
      <c r="M14" s="27">
        <v>1.2800000000000001E-3</v>
      </c>
      <c r="N14" s="27">
        <v>1.322E-3</v>
      </c>
    </row>
    <row r="15" spans="1:14" ht="15" x14ac:dyDescent="0.25">
      <c r="A15" s="17">
        <v>14</v>
      </c>
      <c r="B15" s="17" t="s">
        <v>20</v>
      </c>
      <c r="C15" s="27">
        <v>-1.9559999999999998E-3</v>
      </c>
      <c r="D15" s="17">
        <v>19</v>
      </c>
      <c r="E15" s="17">
        <v>2</v>
      </c>
      <c r="F15" s="17">
        <v>25</v>
      </c>
      <c r="G15" s="27">
        <v>7.0000000000000001E-3</v>
      </c>
      <c r="H15" s="27">
        <v>6.6E-3</v>
      </c>
      <c r="I15" s="17">
        <v>8</v>
      </c>
      <c r="J15" s="17">
        <v>172</v>
      </c>
      <c r="K15" s="17">
        <v>8</v>
      </c>
      <c r="L15" s="17">
        <v>11</v>
      </c>
      <c r="M15" s="27">
        <v>1.0200000000000001E-3</v>
      </c>
      <c r="N15" s="27">
        <v>6.3299999999999999E-4</v>
      </c>
    </row>
    <row r="16" spans="1:14" ht="15" x14ac:dyDescent="0.25">
      <c r="A16" s="17">
        <v>15</v>
      </c>
      <c r="B16" s="17" t="s">
        <v>21</v>
      </c>
      <c r="C16" s="27">
        <v>-5.0000000000000001E-4</v>
      </c>
      <c r="D16" s="17">
        <v>18</v>
      </c>
      <c r="E16" s="17">
        <v>1</v>
      </c>
      <c r="F16" s="17">
        <v>32</v>
      </c>
      <c r="G16" s="27">
        <v>3.3999999999999998E-3</v>
      </c>
      <c r="H16" s="27">
        <v>6.4000000000000003E-3</v>
      </c>
      <c r="I16" s="17">
        <v>7</v>
      </c>
      <c r="J16" s="17">
        <v>213</v>
      </c>
      <c r="K16" s="17">
        <v>7</v>
      </c>
      <c r="L16" s="17">
        <v>8</v>
      </c>
      <c r="M16" s="27">
        <v>1.1000000000000001E-3</v>
      </c>
      <c r="N16" s="27">
        <v>8.9999999999999998E-4</v>
      </c>
    </row>
    <row r="17" spans="1:14" ht="15" x14ac:dyDescent="0.25">
      <c r="A17" s="17">
        <v>16</v>
      </c>
      <c r="B17" s="17" t="s">
        <v>22</v>
      </c>
      <c r="C17" s="27">
        <v>-1.2489999999999999E-3</v>
      </c>
      <c r="D17" s="17">
        <v>19</v>
      </c>
      <c r="E17" s="17">
        <v>4</v>
      </c>
      <c r="F17" s="17">
        <v>30</v>
      </c>
      <c r="G17" s="27">
        <v>7.0000000000000001E-3</v>
      </c>
      <c r="H17" s="27">
        <v>7.6E-3</v>
      </c>
      <c r="I17" s="17">
        <v>7</v>
      </c>
      <c r="J17" s="17">
        <v>199</v>
      </c>
      <c r="K17" s="17">
        <v>8</v>
      </c>
      <c r="L17" s="17">
        <v>6</v>
      </c>
      <c r="M17" s="27">
        <v>1.183E-3</v>
      </c>
      <c r="N17" s="27">
        <v>8.5700000000000001E-4</v>
      </c>
    </row>
    <row r="18" spans="1:14" ht="15" x14ac:dyDescent="0.25">
      <c r="A18" s="17">
        <v>17</v>
      </c>
      <c r="B18" s="17" t="s">
        <v>23</v>
      </c>
      <c r="C18" s="27">
        <v>-5.0000000000000001E-4</v>
      </c>
      <c r="D18" s="17">
        <v>19</v>
      </c>
      <c r="E18" s="17">
        <v>2</v>
      </c>
      <c r="F18" s="17">
        <v>32</v>
      </c>
      <c r="G18" s="27">
        <v>3.3999999999999998E-3</v>
      </c>
      <c r="H18" s="27">
        <v>7.4999999999999997E-3</v>
      </c>
      <c r="I18" s="17">
        <v>9</v>
      </c>
      <c r="J18" s="17">
        <v>260</v>
      </c>
      <c r="K18" s="17">
        <v>8</v>
      </c>
      <c r="L18" s="17">
        <v>15</v>
      </c>
      <c r="M18" s="27">
        <v>1.1000000000000001E-3</v>
      </c>
      <c r="N18" s="27">
        <v>8.0000000000000004E-4</v>
      </c>
    </row>
    <row r="19" spans="1:14" ht="15" x14ac:dyDescent="0.25">
      <c r="A19" s="17">
        <v>18</v>
      </c>
      <c r="B19" s="17" t="s">
        <v>24</v>
      </c>
      <c r="C19" s="27">
        <v>-1.1999999999999999E-3</v>
      </c>
      <c r="D19" s="17">
        <v>19</v>
      </c>
      <c r="E19" s="17">
        <v>2</v>
      </c>
      <c r="F19" s="17">
        <v>37</v>
      </c>
      <c r="G19" s="27">
        <v>4.5999999999999999E-3</v>
      </c>
      <c r="H19" s="27">
        <v>6.3E-3</v>
      </c>
      <c r="I19" s="17">
        <v>8</v>
      </c>
      <c r="J19" s="17">
        <v>202</v>
      </c>
      <c r="K19" s="17">
        <v>6</v>
      </c>
      <c r="L19" s="17">
        <v>5</v>
      </c>
      <c r="M19" s="27">
        <v>2E-3</v>
      </c>
      <c r="N19" s="27">
        <v>1.2999999999999999E-3</v>
      </c>
    </row>
    <row r="20" spans="1:14" ht="15" x14ac:dyDescent="0.25">
      <c r="A20" s="17">
        <v>19</v>
      </c>
      <c r="B20" s="17" t="s">
        <v>25</v>
      </c>
      <c r="C20" s="27">
        <v>-1.199E-3</v>
      </c>
      <c r="D20" s="17">
        <v>19</v>
      </c>
      <c r="E20" s="17">
        <v>2</v>
      </c>
      <c r="F20" s="17">
        <v>21</v>
      </c>
      <c r="G20" s="27">
        <v>3.8E-3</v>
      </c>
      <c r="H20" s="27">
        <v>9.5999999999999992E-3</v>
      </c>
      <c r="I20" s="17">
        <v>9</v>
      </c>
      <c r="J20" s="17">
        <v>185</v>
      </c>
      <c r="K20" s="17">
        <v>7</v>
      </c>
      <c r="L20" s="17">
        <v>14</v>
      </c>
      <c r="M20" s="27">
        <v>1.312E-3</v>
      </c>
      <c r="N20" s="27">
        <v>8.6899999999999998E-4</v>
      </c>
    </row>
    <row r="21" spans="1:14" ht="15" x14ac:dyDescent="0.25">
      <c r="A21" s="17">
        <v>20</v>
      </c>
      <c r="B21" s="17" t="s">
        <v>26</v>
      </c>
      <c r="C21" s="27">
        <v>-5.2099999999999998E-4</v>
      </c>
      <c r="D21" s="17">
        <v>19</v>
      </c>
      <c r="E21" s="17">
        <v>2</v>
      </c>
      <c r="F21" s="17">
        <v>23</v>
      </c>
      <c r="G21" s="27">
        <v>3.2000000000000002E-3</v>
      </c>
      <c r="H21" s="27">
        <v>8.3999999999999995E-3</v>
      </c>
      <c r="I21" s="17">
        <v>9</v>
      </c>
      <c r="J21" s="17">
        <v>165</v>
      </c>
      <c r="K21" s="17">
        <v>6</v>
      </c>
      <c r="L21" s="17">
        <v>11</v>
      </c>
      <c r="M21" s="27">
        <v>1.4519999999999999E-3</v>
      </c>
      <c r="N21" s="27">
        <v>7.9100000000000004E-4</v>
      </c>
    </row>
    <row r="22" spans="1:14" ht="15" x14ac:dyDescent="0.25">
      <c r="A22" s="17">
        <v>21</v>
      </c>
      <c r="B22" s="17" t="s">
        <v>27</v>
      </c>
      <c r="C22" s="27">
        <v>-1.8450000000000001E-3</v>
      </c>
      <c r="D22" s="17">
        <v>18</v>
      </c>
      <c r="E22" s="17">
        <v>5</v>
      </c>
      <c r="F22" s="17">
        <v>22</v>
      </c>
      <c r="G22" s="27">
        <v>1.8E-3</v>
      </c>
      <c r="H22" s="27">
        <v>8.2000000000000007E-3</v>
      </c>
      <c r="I22" s="17">
        <v>11</v>
      </c>
      <c r="J22" s="17">
        <v>185</v>
      </c>
      <c r="K22" s="17">
        <v>8</v>
      </c>
      <c r="L22" s="17">
        <v>7</v>
      </c>
      <c r="M22" s="27">
        <v>1.274E-3</v>
      </c>
      <c r="N22" s="27">
        <v>1.7110000000000001E-3</v>
      </c>
    </row>
    <row r="23" spans="1:14" ht="15" x14ac:dyDescent="0.25">
      <c r="A23" s="17">
        <v>22</v>
      </c>
      <c r="B23" s="17" t="s">
        <v>28</v>
      </c>
      <c r="C23" s="27">
        <v>-1.1900000000000001E-3</v>
      </c>
      <c r="D23" s="17">
        <v>19</v>
      </c>
      <c r="E23" s="17">
        <v>2</v>
      </c>
      <c r="F23" s="17">
        <v>21</v>
      </c>
      <c r="G23" s="27">
        <v>2.8E-3</v>
      </c>
      <c r="H23" s="27">
        <v>6.0000000000000001E-3</v>
      </c>
      <c r="I23" s="17">
        <v>10</v>
      </c>
      <c r="J23" s="17">
        <v>155</v>
      </c>
      <c r="K23" s="17">
        <v>5</v>
      </c>
      <c r="L23" s="17">
        <v>8</v>
      </c>
      <c r="M23" s="27">
        <v>1.2179999999999999E-3</v>
      </c>
      <c r="N23" s="27">
        <v>1.6119999999999999E-3</v>
      </c>
    </row>
    <row r="24" spans="1:14" ht="15" x14ac:dyDescent="0.25">
      <c r="A24" s="17">
        <v>23</v>
      </c>
      <c r="B24" s="17" t="s">
        <v>29</v>
      </c>
      <c r="C24" s="27">
        <v>-1.8730000000000001E-3</v>
      </c>
      <c r="D24" s="17">
        <v>18</v>
      </c>
      <c r="E24" s="17">
        <v>4</v>
      </c>
      <c r="F24" s="17">
        <v>35</v>
      </c>
      <c r="G24" s="27">
        <v>2.2000000000000001E-3</v>
      </c>
      <c r="H24" s="27">
        <v>8.3999999999999995E-3</v>
      </c>
      <c r="I24" s="17">
        <v>10</v>
      </c>
      <c r="J24" s="17">
        <v>256</v>
      </c>
      <c r="K24" s="17">
        <v>6</v>
      </c>
      <c r="L24" s="17">
        <v>9</v>
      </c>
      <c r="M24" s="27">
        <v>1.304E-3</v>
      </c>
      <c r="N24" s="27">
        <v>2.5279999999999999E-3</v>
      </c>
    </row>
    <row r="25" spans="1:14" ht="15" x14ac:dyDescent="0.25">
      <c r="A25" s="17">
        <v>24</v>
      </c>
      <c r="B25" s="17" t="s">
        <v>30</v>
      </c>
      <c r="C25" s="27">
        <v>-1.157E-3</v>
      </c>
      <c r="D25" s="17">
        <v>20</v>
      </c>
      <c r="E25" s="17">
        <v>2</v>
      </c>
      <c r="F25" s="17">
        <v>19</v>
      </c>
      <c r="G25" s="27">
        <v>6.0000000000000001E-3</v>
      </c>
      <c r="H25" s="27">
        <v>9.1999999999999998E-3</v>
      </c>
      <c r="I25" s="17">
        <v>10</v>
      </c>
      <c r="J25" s="17">
        <v>254</v>
      </c>
      <c r="K25" s="17">
        <v>5</v>
      </c>
      <c r="L25" s="17">
        <v>11</v>
      </c>
      <c r="M25" s="27">
        <v>1.531E-3</v>
      </c>
      <c r="N25" s="27">
        <v>8.2200000000000003E-4</v>
      </c>
    </row>
    <row r="26" spans="1:14" ht="15" x14ac:dyDescent="0.25">
      <c r="A26" s="17">
        <v>25</v>
      </c>
      <c r="B26" s="17" t="s">
        <v>31</v>
      </c>
      <c r="C26" s="27">
        <v>-1.84E-4</v>
      </c>
      <c r="D26" s="17">
        <v>20</v>
      </c>
      <c r="E26" s="17">
        <v>1</v>
      </c>
      <c r="F26" s="17">
        <v>20</v>
      </c>
      <c r="G26" s="27">
        <v>6.1999999999999998E-3</v>
      </c>
      <c r="H26" s="27">
        <v>8.6E-3</v>
      </c>
      <c r="I26" s="17">
        <v>9</v>
      </c>
      <c r="J26" s="17">
        <v>181</v>
      </c>
      <c r="K26" s="17">
        <v>7</v>
      </c>
      <c r="L26" s="17">
        <v>10</v>
      </c>
      <c r="M26" s="27">
        <v>1.335E-3</v>
      </c>
      <c r="N26" s="27">
        <v>2.0149999999999999E-3</v>
      </c>
    </row>
    <row r="27" spans="1:14" ht="15" x14ac:dyDescent="0.25">
      <c r="A27" s="17">
        <v>26</v>
      </c>
      <c r="B27" s="17" t="s">
        <v>32</v>
      </c>
      <c r="C27" s="27">
        <v>-2.0000000000000001E-4</v>
      </c>
      <c r="D27" s="17">
        <v>19</v>
      </c>
      <c r="E27" s="17">
        <v>1</v>
      </c>
      <c r="F27" s="17">
        <v>22</v>
      </c>
      <c r="G27" s="27">
        <v>9.1999999999999998E-3</v>
      </c>
      <c r="H27" s="27">
        <v>2E-3</v>
      </c>
      <c r="I27" s="17">
        <v>6</v>
      </c>
      <c r="J27" s="17">
        <v>119</v>
      </c>
      <c r="K27" s="17">
        <v>6</v>
      </c>
      <c r="L27" s="17">
        <v>14</v>
      </c>
      <c r="M27" s="27">
        <v>1.6999999999999999E-3</v>
      </c>
      <c r="N27" s="27">
        <v>1.4E-3</v>
      </c>
    </row>
    <row r="28" spans="1:14" ht="15" x14ac:dyDescent="0.25">
      <c r="A28" s="17">
        <v>27</v>
      </c>
      <c r="B28" s="17" t="s">
        <v>33</v>
      </c>
      <c r="C28" s="27">
        <v>-1.7200000000000001E-4</v>
      </c>
      <c r="D28" s="17">
        <v>19</v>
      </c>
      <c r="E28" s="17">
        <v>5</v>
      </c>
      <c r="F28" s="17">
        <v>16</v>
      </c>
      <c r="G28" s="27">
        <v>7.4000000000000003E-3</v>
      </c>
      <c r="H28" s="27">
        <v>6.0000000000000001E-3</v>
      </c>
      <c r="I28" s="17">
        <v>11</v>
      </c>
      <c r="J28" s="17">
        <v>199</v>
      </c>
      <c r="K28" s="17">
        <v>6</v>
      </c>
      <c r="L28" s="17">
        <v>11</v>
      </c>
      <c r="M28" s="27">
        <v>1.145E-3</v>
      </c>
      <c r="N28" s="27">
        <v>1.7420000000000001E-3</v>
      </c>
    </row>
    <row r="29" spans="1:14" ht="15" x14ac:dyDescent="0.25">
      <c r="A29" s="17">
        <v>28</v>
      </c>
      <c r="B29" s="17" t="s">
        <v>34</v>
      </c>
      <c r="C29" s="27">
        <v>-7.0600000000000003E-4</v>
      </c>
      <c r="D29" s="17">
        <v>18</v>
      </c>
      <c r="E29" s="17">
        <v>1</v>
      </c>
      <c r="F29" s="17">
        <v>20</v>
      </c>
      <c r="G29" s="27">
        <v>8.6E-3</v>
      </c>
      <c r="H29" s="27">
        <v>8.3999999999999995E-3</v>
      </c>
      <c r="I29" s="17">
        <v>6</v>
      </c>
      <c r="J29" s="17">
        <v>168</v>
      </c>
      <c r="K29" s="17">
        <v>6</v>
      </c>
      <c r="L29" s="17">
        <v>9</v>
      </c>
      <c r="M29" s="27">
        <v>1.7849999999999999E-3</v>
      </c>
      <c r="N29" s="27">
        <v>2.8249999999999998E-3</v>
      </c>
    </row>
    <row r="30" spans="1:14" ht="15" x14ac:dyDescent="0.25">
      <c r="A30" s="17">
        <v>29</v>
      </c>
      <c r="B30" s="17" t="s">
        <v>35</v>
      </c>
      <c r="C30" s="27">
        <v>-3.3E-4</v>
      </c>
      <c r="D30" s="17">
        <v>19</v>
      </c>
      <c r="E30" s="17">
        <v>3</v>
      </c>
      <c r="F30" s="17">
        <v>17</v>
      </c>
      <c r="G30" s="27">
        <v>6.1999999999999998E-3</v>
      </c>
      <c r="H30" s="27">
        <v>1.8E-3</v>
      </c>
      <c r="I30" s="17">
        <v>10</v>
      </c>
      <c r="J30" s="17">
        <v>173</v>
      </c>
      <c r="K30" s="17">
        <v>6</v>
      </c>
      <c r="L30" s="17">
        <v>11</v>
      </c>
      <c r="M30" s="27">
        <v>1.722E-3</v>
      </c>
      <c r="N30" s="27">
        <v>1.2719999999999999E-3</v>
      </c>
    </row>
    <row r="31" spans="1:14" ht="15" x14ac:dyDescent="0.25">
      <c r="A31" s="17">
        <v>30</v>
      </c>
      <c r="B31" s="17" t="s">
        <v>36</v>
      </c>
      <c r="C31" s="27">
        <v>-1E-4</v>
      </c>
      <c r="D31" s="17">
        <v>20</v>
      </c>
      <c r="E31" s="17">
        <v>1</v>
      </c>
      <c r="F31" s="17">
        <v>31</v>
      </c>
      <c r="G31" s="27">
        <v>5.1999999999999998E-3</v>
      </c>
      <c r="H31" s="27">
        <v>2E-3</v>
      </c>
      <c r="I31" s="17">
        <v>6</v>
      </c>
      <c r="J31" s="17">
        <v>192</v>
      </c>
      <c r="K31" s="17">
        <v>8</v>
      </c>
      <c r="L31" s="17">
        <v>7</v>
      </c>
      <c r="M31" s="27">
        <v>1.6999999999999999E-3</v>
      </c>
      <c r="N31" s="27">
        <v>8.0000000000000004E-4</v>
      </c>
    </row>
    <row r="32" spans="1:14" ht="15" x14ac:dyDescent="0.25">
      <c r="A32" s="17">
        <v>31</v>
      </c>
      <c r="B32" s="17" t="s">
        <v>37</v>
      </c>
      <c r="C32" s="27">
        <v>-5.8600000000000004E-4</v>
      </c>
      <c r="D32" s="17">
        <v>21</v>
      </c>
      <c r="E32" s="17">
        <v>2</v>
      </c>
      <c r="F32" s="17">
        <v>16</v>
      </c>
      <c r="G32" s="27">
        <v>8.0000000000000002E-3</v>
      </c>
      <c r="H32" s="27">
        <v>1.6000000000000001E-3</v>
      </c>
      <c r="I32" s="17">
        <v>9</v>
      </c>
      <c r="J32" s="17">
        <v>160</v>
      </c>
      <c r="K32" s="17">
        <v>7</v>
      </c>
      <c r="L32" s="17">
        <v>15</v>
      </c>
      <c r="M32" s="27">
        <v>1.248E-3</v>
      </c>
      <c r="N32" s="27">
        <v>1.8060000000000001E-3</v>
      </c>
    </row>
    <row r="33" spans="1:14" ht="15" x14ac:dyDescent="0.25">
      <c r="A33" s="17">
        <v>32</v>
      </c>
      <c r="B33" s="17" t="s">
        <v>38</v>
      </c>
      <c r="C33" s="27">
        <v>-2.0000000000000001E-4</v>
      </c>
      <c r="D33" s="17">
        <v>20</v>
      </c>
      <c r="E33" s="17">
        <v>2</v>
      </c>
      <c r="F33" s="17">
        <v>36</v>
      </c>
      <c r="G33" s="27">
        <v>4.0000000000000001E-3</v>
      </c>
      <c r="H33" s="27">
        <v>1.6000000000000001E-3</v>
      </c>
      <c r="I33" s="17">
        <v>8</v>
      </c>
      <c r="J33" s="17">
        <v>197</v>
      </c>
      <c r="K33" s="17">
        <v>8</v>
      </c>
      <c r="L33" s="17">
        <v>7</v>
      </c>
      <c r="M33" s="27">
        <v>1.2999999999999999E-3</v>
      </c>
      <c r="N33" s="27">
        <v>3.0000000000000001E-3</v>
      </c>
    </row>
    <row r="34" spans="1:14" ht="15" x14ac:dyDescent="0.25">
      <c r="A34" s="17">
        <v>33</v>
      </c>
      <c r="B34" s="17" t="s">
        <v>39</v>
      </c>
      <c r="C34" s="27">
        <v>-1.2E-4</v>
      </c>
      <c r="D34" s="17">
        <v>17</v>
      </c>
      <c r="E34" s="17">
        <v>4</v>
      </c>
      <c r="F34" s="17">
        <v>48</v>
      </c>
      <c r="G34" s="27">
        <v>8.6E-3</v>
      </c>
      <c r="H34" s="27">
        <v>4.0000000000000001E-3</v>
      </c>
      <c r="I34" s="17">
        <v>9</v>
      </c>
      <c r="J34" s="17">
        <v>173</v>
      </c>
      <c r="K34" s="17">
        <v>6</v>
      </c>
      <c r="L34" s="17">
        <v>13</v>
      </c>
      <c r="M34" s="27">
        <v>1.389E-3</v>
      </c>
      <c r="N34" s="27">
        <v>1.964E-3</v>
      </c>
    </row>
    <row r="35" spans="1:14" ht="15" x14ac:dyDescent="0.25">
      <c r="A35" s="17">
        <v>34</v>
      </c>
      <c r="B35" s="17" t="s">
        <v>48</v>
      </c>
      <c r="C35" s="27">
        <v>-8.0000000000000004E-4</v>
      </c>
      <c r="D35" s="17">
        <v>20</v>
      </c>
      <c r="E35" s="17">
        <v>2</v>
      </c>
      <c r="F35" s="17">
        <v>47</v>
      </c>
      <c r="G35" s="27">
        <v>8.8000000000000005E-3</v>
      </c>
      <c r="H35" s="27">
        <v>1.6000000000000001E-3</v>
      </c>
      <c r="I35" s="17">
        <v>7</v>
      </c>
      <c r="J35" s="17">
        <v>263</v>
      </c>
      <c r="K35" s="17">
        <v>5</v>
      </c>
      <c r="L35" s="17">
        <v>13</v>
      </c>
      <c r="M35" s="27">
        <v>1.4E-3</v>
      </c>
      <c r="N35" s="27">
        <v>2.8E-3</v>
      </c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wyniki</vt:lpstr>
      <vt:lpstr>t1</vt:lpstr>
      <vt:lpstr>macierz1 - wyniki</vt:lpstr>
      <vt:lpstr>macierz 2 - parametry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Bera</dc:creator>
  <cp:lastModifiedBy>Aneta Bera</cp:lastModifiedBy>
  <cp:lastPrinted>2013-08-31T20:58:10Z</cp:lastPrinted>
  <dcterms:created xsi:type="dcterms:W3CDTF">2013-08-28T11:13:46Z</dcterms:created>
  <dcterms:modified xsi:type="dcterms:W3CDTF">2013-09-03T12:28:42Z</dcterms:modified>
</cp:coreProperties>
</file>