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"/>
    </mc:Choice>
  </mc:AlternateContent>
  <bookViews>
    <workbookView xWindow="0" yWindow="0" windowWidth="23040" windowHeight="10560" firstSheet="2" activeTab="3"/>
  </bookViews>
  <sheets>
    <sheet name="All Data" sheetId="1" r:id="rId1"/>
    <sheet name="Tonaliitti" sheetId="12" r:id="rId2"/>
    <sheet name="Protomyloniitti" sheetId="11" r:id="rId3"/>
    <sheet name="Kvartsi-maasälpägneissi" sheetId="10" r:id="rId4"/>
    <sheet name="Granodioriitti" sheetId="9" r:id="rId5"/>
    <sheet name="Graniitti" sheetId="8" r:id="rId6"/>
    <sheet name="Dioriitti" sheetId="7" r:id="rId7"/>
    <sheet name="Biotiitti-plagioklaasigneissi" sheetId="6" r:id="rId8"/>
    <sheet name="Amfiboliitti" sheetId="4" r:id="rId9"/>
    <sheet name="Biotiittigneissi" sheetId="5" r:id="rId10"/>
  </sheets>
  <definedNames>
    <definedName name="_xlnm._FilterDatabase" localSheetId="0" hidden="1">'All Data'!$A$1:$J$52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0" l="1"/>
  <c r="G7" i="10"/>
  <c r="F7" i="10"/>
  <c r="H6" i="10"/>
  <c r="G6" i="10"/>
  <c r="F6" i="10"/>
  <c r="E7" i="10"/>
  <c r="E6" i="10"/>
  <c r="H13" i="9"/>
  <c r="G13" i="9"/>
  <c r="F13" i="9"/>
  <c r="E13" i="9"/>
  <c r="H21" i="8"/>
  <c r="G21" i="8"/>
  <c r="F21" i="8"/>
  <c r="E21" i="8"/>
  <c r="H15" i="4"/>
  <c r="G15" i="4"/>
  <c r="F15" i="4"/>
  <c r="E15" i="4"/>
  <c r="H8" i="12" l="1"/>
  <c r="G8" i="12"/>
  <c r="F8" i="12"/>
  <c r="H7" i="12"/>
  <c r="G7" i="12"/>
  <c r="F7" i="12"/>
  <c r="E8" i="12"/>
  <c r="E7" i="12"/>
  <c r="H5" i="10"/>
  <c r="G5" i="10"/>
  <c r="F5" i="10"/>
  <c r="E5" i="10"/>
  <c r="H12" i="9"/>
  <c r="G12" i="9"/>
  <c r="F12" i="9"/>
  <c r="H11" i="9"/>
  <c r="G11" i="9"/>
  <c r="F11" i="9"/>
  <c r="E12" i="9"/>
  <c r="E11" i="9"/>
  <c r="H20" i="8"/>
  <c r="G20" i="8"/>
  <c r="F20" i="8"/>
  <c r="H19" i="8"/>
  <c r="G19" i="8"/>
  <c r="F19" i="8"/>
  <c r="E20" i="8"/>
  <c r="E19" i="8"/>
  <c r="H9" i="5"/>
  <c r="G9" i="5"/>
  <c r="F9" i="5"/>
  <c r="H8" i="5"/>
  <c r="G8" i="5"/>
  <c r="F8" i="5"/>
  <c r="E9" i="5"/>
  <c r="E8" i="5"/>
  <c r="H8" i="6"/>
  <c r="G8" i="6"/>
  <c r="F8" i="6"/>
  <c r="H7" i="6"/>
  <c r="G7" i="6"/>
  <c r="F7" i="6"/>
  <c r="E8" i="6"/>
  <c r="E7" i="6"/>
  <c r="H14" i="4"/>
  <c r="H13" i="4"/>
  <c r="G14" i="4"/>
  <c r="G13" i="4"/>
  <c r="F14" i="4"/>
  <c r="F13" i="4"/>
  <c r="E14" i="4"/>
  <c r="E13" i="4"/>
  <c r="H55" i="1"/>
  <c r="H54" i="1"/>
  <c r="G55" i="1"/>
  <c r="G54" i="1"/>
  <c r="F55" i="1"/>
  <c r="F54" i="1"/>
  <c r="E55" i="1"/>
  <c r="E54" i="1"/>
</calcChain>
</file>

<file path=xl/sharedStrings.xml><?xml version="1.0" encoding="utf-8"?>
<sst xmlns="http://schemas.openxmlformats.org/spreadsheetml/2006/main" count="324" uniqueCount="78">
  <si>
    <t>Graniitti</t>
  </si>
  <si>
    <t>Tonaliitti</t>
  </si>
  <si>
    <t>Granodioriitti</t>
  </si>
  <si>
    <t>Protomyloniitti</t>
  </si>
  <si>
    <t xml:space="preserve">Granodioriitti </t>
  </si>
  <si>
    <t>Graondioriitti</t>
  </si>
  <si>
    <t>TIN$-2018-14</t>
  </si>
  <si>
    <t>TIN$-2018-15</t>
  </si>
  <si>
    <t>TIN$-2018-16</t>
  </si>
  <si>
    <t>TIN$-2018-18</t>
  </si>
  <si>
    <t>TIN$-2018-19</t>
  </si>
  <si>
    <t>TIN$-2018-20</t>
  </si>
  <si>
    <t>TIN$-2018-21</t>
  </si>
  <si>
    <t>TIN$-2018-22</t>
  </si>
  <si>
    <t>TIN$-2018-23</t>
  </si>
  <si>
    <t>TIN$-2018-24</t>
  </si>
  <si>
    <t>TIN$-2018-25</t>
  </si>
  <si>
    <t>TIN$-2018-26</t>
  </si>
  <si>
    <t>TIN$-2018-27</t>
  </si>
  <si>
    <t>TIN$-2018-28</t>
  </si>
  <si>
    <t>TIN$-2018-29</t>
  </si>
  <si>
    <t>TIN$-2018-30</t>
  </si>
  <si>
    <t>TIN$-2018-31</t>
  </si>
  <si>
    <t>TIN$-2018-32</t>
  </si>
  <si>
    <t>TIN$-2018-33</t>
  </si>
  <si>
    <t>TIN$-2018-34</t>
  </si>
  <si>
    <t>TIN$-2018-35</t>
  </si>
  <si>
    <t>TIN$-2018-36</t>
  </si>
  <si>
    <t>TIN$-2018-37</t>
  </si>
  <si>
    <t>TIN$-2018-38</t>
  </si>
  <si>
    <t>TIN$-2018-39</t>
  </si>
  <si>
    <t>TIN$-2018-40</t>
  </si>
  <si>
    <t>TIN$-2018-41</t>
  </si>
  <si>
    <t>TIN$-2018-42</t>
  </si>
  <si>
    <t>TIN$-2018-43</t>
  </si>
  <si>
    <t>TIN$-2018-44</t>
  </si>
  <si>
    <t>TIN$-2018-45</t>
  </si>
  <si>
    <t>TIN$-2018-46</t>
  </si>
  <si>
    <t>TIN$-2018-47</t>
  </si>
  <si>
    <t>TIN$-2018-48</t>
  </si>
  <si>
    <t>TIN$-2018-50</t>
  </si>
  <si>
    <t>TIN$-2018-49</t>
  </si>
  <si>
    <t>Biotiitti-plagioklaasigneissi</t>
  </si>
  <si>
    <t>Kvartsi-maasälpägneissi</t>
  </si>
  <si>
    <t>Amfiboliitti</t>
  </si>
  <si>
    <t>Kvartsimaasälpägneissi</t>
  </si>
  <si>
    <t>Granaattigraniitti</t>
  </si>
  <si>
    <t>Biotiittigneissi</t>
  </si>
  <si>
    <t>Granaatti-biotiittigneissi</t>
  </si>
  <si>
    <t>Dioriitti</t>
  </si>
  <si>
    <t>TIN$-2018-1</t>
  </si>
  <si>
    <t>TIN$-2018-2</t>
  </si>
  <si>
    <t>TIN$-2018-3</t>
  </si>
  <si>
    <t>TIN$-2018-4</t>
  </si>
  <si>
    <t>TIN$-2018-5</t>
  </si>
  <si>
    <t>TIN$-2018-6</t>
  </si>
  <si>
    <t>TIN$-2018-7</t>
  </si>
  <si>
    <t>TIN$-2018-8</t>
  </si>
  <si>
    <t>TIN$-2018-9</t>
  </si>
  <si>
    <t>TIN$-2018-10</t>
  </si>
  <si>
    <t>TIN$-2018-11</t>
  </si>
  <si>
    <t>TIN$-2018-12</t>
  </si>
  <si>
    <t>TIN$-2018-13</t>
  </si>
  <si>
    <t>TIN$-2018-17.1</t>
  </si>
  <si>
    <t>TIN$-2018-17.2</t>
  </si>
  <si>
    <t>Sample ID</t>
  </si>
  <si>
    <t>X KKJ [m]</t>
  </si>
  <si>
    <t>Y KKJ [m]</t>
  </si>
  <si>
    <t>X EUREF [m]</t>
  </si>
  <si>
    <t>Y EUREF [m]</t>
  </si>
  <si>
    <t>AVERAGE</t>
  </si>
  <si>
    <t>STDEV</t>
  </si>
  <si>
    <t>Rock type</t>
  </si>
  <si>
    <r>
      <rPr>
        <b/>
        <sz val="11"/>
        <color theme="1"/>
        <rFont val="Symbol"/>
        <family val="1"/>
        <charset val="2"/>
      </rPr>
      <t>r</t>
    </r>
    <r>
      <rPr>
        <b/>
        <sz val="11"/>
        <color theme="1"/>
        <rFont val="Calibri"/>
        <family val="2"/>
        <scheme val="minor"/>
      </rPr>
      <t xml:space="preserve"> [kg/m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</si>
  <si>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k [W/mK]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</si>
  <si>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[J/kgK]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</si>
  <si>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[mm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/s]</t>
    </r>
  </si>
  <si>
    <t>STDERR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</si>
</sst>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2" fontId="0" fillId="0" borderId="2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0" fillId="0" borderId="5" xfId="0" applyFill="1" applyBorder="1"/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/>
    <xf numFmtId="164" fontId="0" fillId="0" borderId="8" xfId="0" applyNumberFormat="1" applyFill="1" applyBorder="1"/>
    <xf numFmtId="164" fontId="0" fillId="0" borderId="5" xfId="0" applyNumberFormat="1" applyFill="1" applyBorder="1"/>
    <xf numFmtId="2" fontId="0" fillId="0" borderId="5" xfId="0" applyNumberFormat="1" applyFill="1" applyBorder="1" applyAlignment="1">
      <alignment horizontal="center"/>
    </xf>
    <xf numFmtId="164" fontId="0" fillId="0" borderId="4" xfId="0" applyNumberFormat="1" applyFill="1" applyBorder="1"/>
    <xf numFmtId="2" fontId="0" fillId="0" borderId="0" xfId="0" applyNumberFormat="1"/>
    <xf numFmtId="1" fontId="0" fillId="0" borderId="0" xfId="0" applyNumberFormat="1"/>
    <xf numFmtId="0" fontId="0" fillId="0" borderId="9" xfId="0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/>
  </sheetViews>
  <sheetFormatPr defaultColWidth="8.85546875" defaultRowHeight="15" x14ac:dyDescent="0.25"/>
  <cols>
    <col min="1" max="1" width="14.140625" style="4" bestFit="1" customWidth="1"/>
    <col min="2" max="3" width="9.140625" style="4" bestFit="1" customWidth="1"/>
    <col min="4" max="4" width="25.5703125" style="4" bestFit="1" customWidth="1"/>
    <col min="5" max="6" width="9.5703125" style="11" bestFit="1" customWidth="1"/>
    <col min="7" max="7" width="9.42578125" style="11" bestFit="1" customWidth="1"/>
    <col min="8" max="8" width="10.28515625" style="11" bestFit="1" customWidth="1"/>
    <col min="9" max="10" width="11.7109375" style="4" bestFit="1" customWidth="1"/>
    <col min="11" max="16384" width="8.85546875" style="4"/>
  </cols>
  <sheetData>
    <row r="1" spans="1:10" ht="18.75" x14ac:dyDescent="0.35">
      <c r="A1" s="2" t="s">
        <v>65</v>
      </c>
      <c r="B1" s="3" t="s">
        <v>66</v>
      </c>
      <c r="C1" s="3" t="s">
        <v>67</v>
      </c>
      <c r="D1" s="3" t="s">
        <v>72</v>
      </c>
      <c r="E1" s="6" t="s">
        <v>73</v>
      </c>
      <c r="F1" s="8" t="s">
        <v>74</v>
      </c>
      <c r="G1" s="8" t="s">
        <v>75</v>
      </c>
      <c r="H1" s="6" t="s">
        <v>76</v>
      </c>
      <c r="I1" s="3" t="s">
        <v>68</v>
      </c>
      <c r="J1" s="3" t="s">
        <v>69</v>
      </c>
    </row>
    <row r="2" spans="1:10" x14ac:dyDescent="0.25">
      <c r="A2" s="5" t="s">
        <v>50</v>
      </c>
      <c r="B2" s="5">
        <v>3382284</v>
      </c>
      <c r="C2" s="5">
        <v>6672297</v>
      </c>
      <c r="D2" s="5" t="s">
        <v>0</v>
      </c>
      <c r="E2" s="9">
        <v>2653</v>
      </c>
      <c r="F2" s="9">
        <v>3.07</v>
      </c>
      <c r="G2" s="9">
        <v>724</v>
      </c>
      <c r="H2" s="12">
        <v>1.5983156772381104</v>
      </c>
      <c r="I2" s="21">
        <v>382162.46947595139</v>
      </c>
      <c r="J2" s="21">
        <v>6669496.1145081772</v>
      </c>
    </row>
    <row r="3" spans="1:10" x14ac:dyDescent="0.25">
      <c r="A3" s="5" t="s">
        <v>51</v>
      </c>
      <c r="B3" s="5">
        <v>3382479</v>
      </c>
      <c r="C3" s="5">
        <v>6674275</v>
      </c>
      <c r="D3" s="5" t="s">
        <v>0</v>
      </c>
      <c r="E3" s="9">
        <v>2627</v>
      </c>
      <c r="F3" s="9">
        <v>3.38</v>
      </c>
      <c r="G3" s="9">
        <v>739</v>
      </c>
      <c r="H3" s="12">
        <v>1.7410537908355668</v>
      </c>
      <c r="I3" s="21">
        <v>382357.3832025365</v>
      </c>
      <c r="J3" s="21">
        <v>6671473.3148176325</v>
      </c>
    </row>
    <row r="4" spans="1:10" x14ac:dyDescent="0.25">
      <c r="A4" s="5" t="s">
        <v>52</v>
      </c>
      <c r="B4" s="5">
        <v>3380854</v>
      </c>
      <c r="C4" s="5">
        <v>6676231</v>
      </c>
      <c r="D4" s="5" t="s">
        <v>44</v>
      </c>
      <c r="E4" s="9">
        <v>2902</v>
      </c>
      <c r="F4" s="9">
        <v>3.06</v>
      </c>
      <c r="G4" s="9">
        <v>740</v>
      </c>
      <c r="H4" s="12">
        <v>1.4249259597295434</v>
      </c>
      <c r="I4" s="21">
        <v>380733.03268947196</v>
      </c>
      <c r="J4" s="21">
        <v>6673428.5159435067</v>
      </c>
    </row>
    <row r="5" spans="1:10" x14ac:dyDescent="0.25">
      <c r="A5" s="5" t="s">
        <v>53</v>
      </c>
      <c r="B5" s="5">
        <v>3382797</v>
      </c>
      <c r="C5" s="5">
        <v>6678986</v>
      </c>
      <c r="D5" s="5" t="s">
        <v>1</v>
      </c>
      <c r="E5" s="9">
        <v>2966</v>
      </c>
      <c r="F5" s="9">
        <v>2.34</v>
      </c>
      <c r="G5" s="9">
        <v>749</v>
      </c>
      <c r="H5" s="12">
        <v>1.0533262151288254</v>
      </c>
      <c r="I5" s="21">
        <v>382675.23691546021</v>
      </c>
      <c r="J5" s="21">
        <v>6676182.4095450053</v>
      </c>
    </row>
    <row r="6" spans="1:10" x14ac:dyDescent="0.25">
      <c r="A6" s="5" t="s">
        <v>54</v>
      </c>
      <c r="B6" s="5">
        <v>3382062</v>
      </c>
      <c r="C6" s="5">
        <v>6678824</v>
      </c>
      <c r="D6" s="5" t="s">
        <v>47</v>
      </c>
      <c r="E6" s="9">
        <v>2699</v>
      </c>
      <c r="F6" s="9">
        <v>3.37</v>
      </c>
      <c r="G6" s="9">
        <v>732</v>
      </c>
      <c r="H6" s="12">
        <v>1.7057521810344654</v>
      </c>
      <c r="I6" s="21">
        <v>381940.53462621005</v>
      </c>
      <c r="J6" s="21">
        <v>6676020.4718451882</v>
      </c>
    </row>
    <row r="7" spans="1:10" x14ac:dyDescent="0.25">
      <c r="A7" s="5" t="s">
        <v>55</v>
      </c>
      <c r="B7" s="5">
        <v>3381439</v>
      </c>
      <c r="C7" s="5">
        <v>6681015</v>
      </c>
      <c r="D7" s="5" t="s">
        <v>44</v>
      </c>
      <c r="E7" s="9">
        <v>2857</v>
      </c>
      <c r="F7" s="9">
        <v>2.35</v>
      </c>
      <c r="G7" s="9">
        <v>750</v>
      </c>
      <c r="H7" s="12">
        <v>1.0967215027418038</v>
      </c>
      <c r="I7" s="21">
        <v>381317.77712748601</v>
      </c>
      <c r="J7" s="21">
        <v>6678210.5830344232</v>
      </c>
    </row>
    <row r="8" spans="1:10" x14ac:dyDescent="0.25">
      <c r="A8" s="5" t="s">
        <v>56</v>
      </c>
      <c r="B8" s="5">
        <v>3380892</v>
      </c>
      <c r="C8" s="5">
        <v>6682595</v>
      </c>
      <c r="D8" s="5" t="s">
        <v>2</v>
      </c>
      <c r="E8" s="9">
        <v>2657</v>
      </c>
      <c r="F8" s="9">
        <v>3.65</v>
      </c>
      <c r="G8" s="9">
        <v>721</v>
      </c>
      <c r="H8" s="12">
        <v>1.905311748152239</v>
      </c>
      <c r="I8" s="21">
        <v>380770.98964442249</v>
      </c>
      <c r="J8" s="21">
        <v>6679789.9429035569</v>
      </c>
    </row>
    <row r="9" spans="1:10" x14ac:dyDescent="0.25">
      <c r="A9" s="5" t="s">
        <v>57</v>
      </c>
      <c r="B9" s="5">
        <v>3380484</v>
      </c>
      <c r="C9" s="5">
        <v>6683805</v>
      </c>
      <c r="D9" s="5" t="s">
        <v>2</v>
      </c>
      <c r="E9" s="9">
        <v>2649</v>
      </c>
      <c r="F9" s="9">
        <v>3.47</v>
      </c>
      <c r="G9" s="9">
        <v>733</v>
      </c>
      <c r="H9" s="12">
        <v>1.7870781375452758</v>
      </c>
      <c r="I9" s="21">
        <v>380363.14798605733</v>
      </c>
      <c r="J9" s="21">
        <v>6680999.4527256507</v>
      </c>
    </row>
    <row r="10" spans="1:10" x14ac:dyDescent="0.25">
      <c r="A10" s="5" t="s">
        <v>58</v>
      </c>
      <c r="B10" s="5">
        <v>3383865</v>
      </c>
      <c r="C10" s="5">
        <v>6684925</v>
      </c>
      <c r="D10" s="5" t="s">
        <v>3</v>
      </c>
      <c r="E10" s="9">
        <v>2708</v>
      </c>
      <c r="F10" s="9">
        <v>3.35</v>
      </c>
      <c r="G10" s="9">
        <v>713</v>
      </c>
      <c r="H10" s="12">
        <v>1.7350285166179478</v>
      </c>
      <c r="I10" s="21">
        <v>383742.77647562011</v>
      </c>
      <c r="J10" s="21">
        <v>6682119.018674694</v>
      </c>
    </row>
    <row r="11" spans="1:10" x14ac:dyDescent="0.25">
      <c r="A11" s="5" t="s">
        <v>59</v>
      </c>
      <c r="B11" s="5">
        <v>3383953</v>
      </c>
      <c r="C11" s="5">
        <v>6681925</v>
      </c>
      <c r="D11" s="5" t="s">
        <v>4</v>
      </c>
      <c r="E11" s="9">
        <v>2644</v>
      </c>
      <c r="F11" s="9">
        <v>3.64</v>
      </c>
      <c r="G11" s="9">
        <v>724</v>
      </c>
      <c r="H11" s="12">
        <v>1.901522053476651</v>
      </c>
      <c r="I11" s="21">
        <v>383830.75580634479</v>
      </c>
      <c r="J11" s="21">
        <v>6679120.2270362806</v>
      </c>
    </row>
    <row r="12" spans="1:10" x14ac:dyDescent="0.25">
      <c r="A12" s="5" t="s">
        <v>60</v>
      </c>
      <c r="B12" s="5">
        <v>3384134</v>
      </c>
      <c r="C12" s="5">
        <v>6680967</v>
      </c>
      <c r="D12" s="5" t="s">
        <v>0</v>
      </c>
      <c r="E12" s="9">
        <v>2654</v>
      </c>
      <c r="F12" s="9">
        <v>3.27</v>
      </c>
      <c r="G12" s="9">
        <v>736</v>
      </c>
      <c r="H12" s="12">
        <v>1.6740522918646179</v>
      </c>
      <c r="I12" s="21">
        <v>384011.68786046904</v>
      </c>
      <c r="J12" s="21">
        <v>6678162.6144907242</v>
      </c>
    </row>
    <row r="13" spans="1:10" x14ac:dyDescent="0.25">
      <c r="A13" s="5" t="s">
        <v>61</v>
      </c>
      <c r="B13" s="5">
        <v>3385330</v>
      </c>
      <c r="C13" s="5">
        <v>6677540</v>
      </c>
      <c r="D13" s="5" t="s">
        <v>0</v>
      </c>
      <c r="E13" s="9">
        <v>2624</v>
      </c>
      <c r="F13" s="9">
        <v>2.83</v>
      </c>
      <c r="G13" s="9">
        <v>761</v>
      </c>
      <c r="H13" s="12">
        <v>1.417222204416525</v>
      </c>
      <c r="I13" s="21">
        <v>385207.21847712941</v>
      </c>
      <c r="J13" s="21">
        <v>6674737.0060414858</v>
      </c>
    </row>
    <row r="14" spans="1:10" x14ac:dyDescent="0.25">
      <c r="A14" s="5" t="s">
        <v>62</v>
      </c>
      <c r="B14" s="5">
        <v>3383593</v>
      </c>
      <c r="C14" s="5">
        <v>6676845</v>
      </c>
      <c r="D14" s="5" t="s">
        <v>5</v>
      </c>
      <c r="E14" s="9">
        <v>2685</v>
      </c>
      <c r="F14" s="9">
        <v>2.78</v>
      </c>
      <c r="G14" s="9">
        <v>750</v>
      </c>
      <c r="H14" s="12">
        <v>1.3805090006207323</v>
      </c>
      <c r="I14" s="21">
        <v>383470.92322244216</v>
      </c>
      <c r="J14" s="21">
        <v>6674042.2796104131</v>
      </c>
    </row>
    <row r="15" spans="1:10" x14ac:dyDescent="0.25">
      <c r="A15" s="5" t="s">
        <v>6</v>
      </c>
      <c r="B15" s="1">
        <v>3384147</v>
      </c>
      <c r="C15" s="1">
        <v>6674463</v>
      </c>
      <c r="D15" s="7" t="s">
        <v>42</v>
      </c>
      <c r="E15" s="9">
        <v>3032</v>
      </c>
      <c r="F15" s="12">
        <v>2.69</v>
      </c>
      <c r="G15" s="9">
        <v>708</v>
      </c>
      <c r="H15" s="12">
        <v>1.2531118167046793</v>
      </c>
      <c r="I15" s="22">
        <v>384024.70825808623</v>
      </c>
      <c r="J15" s="22">
        <v>6671661.2461404884</v>
      </c>
    </row>
    <row r="16" spans="1:10" x14ac:dyDescent="0.25">
      <c r="A16" s="5" t="s">
        <v>7</v>
      </c>
      <c r="B16" s="1">
        <v>3385699</v>
      </c>
      <c r="C16" s="1">
        <v>6673199</v>
      </c>
      <c r="D16" s="7" t="s">
        <v>44</v>
      </c>
      <c r="E16" s="9">
        <v>2932</v>
      </c>
      <c r="F16" s="12">
        <v>2.13</v>
      </c>
      <c r="G16" s="9">
        <v>726</v>
      </c>
      <c r="H16" s="12">
        <v>1.0006426662758054</v>
      </c>
      <c r="I16" s="21">
        <v>385576.09234249179</v>
      </c>
      <c r="J16" s="21">
        <v>6670397.7640289599</v>
      </c>
    </row>
    <row r="17" spans="1:10" x14ac:dyDescent="0.25">
      <c r="A17" s="5" t="s">
        <v>8</v>
      </c>
      <c r="B17" s="1">
        <v>3385292</v>
      </c>
      <c r="C17" s="1">
        <v>6675452</v>
      </c>
      <c r="D17" s="7" t="s">
        <v>0</v>
      </c>
      <c r="E17" s="9">
        <v>2651</v>
      </c>
      <c r="F17" s="12">
        <v>2.92</v>
      </c>
      <c r="G17" s="9">
        <v>722</v>
      </c>
      <c r="H17" s="12">
        <v>1.5255833005054278</v>
      </c>
      <c r="I17" s="22">
        <v>385169.24170260917</v>
      </c>
      <c r="J17" s="22">
        <v>6672649.8509500651</v>
      </c>
    </row>
    <row r="18" spans="1:10" x14ac:dyDescent="0.25">
      <c r="A18" s="1" t="s">
        <v>63</v>
      </c>
      <c r="B18" s="1">
        <v>3386998</v>
      </c>
      <c r="C18" s="1">
        <v>6678716</v>
      </c>
      <c r="D18" s="7" t="s">
        <v>44</v>
      </c>
      <c r="E18" s="13">
        <v>3092</v>
      </c>
      <c r="F18" s="12">
        <v>2.68</v>
      </c>
      <c r="G18" s="9">
        <v>752</v>
      </c>
      <c r="H18" s="12">
        <v>1.1525969557678017</v>
      </c>
      <c r="I18" s="21">
        <v>386874.53981103224</v>
      </c>
      <c r="J18" s="21">
        <v>6675912.5374905383</v>
      </c>
    </row>
    <row r="19" spans="1:10" x14ac:dyDescent="0.25">
      <c r="A19" s="1" t="s">
        <v>64</v>
      </c>
      <c r="B19" s="1">
        <v>3386998</v>
      </c>
      <c r="C19" s="1">
        <v>6678716</v>
      </c>
      <c r="D19" s="7" t="s">
        <v>1</v>
      </c>
      <c r="E19" s="13">
        <v>2763</v>
      </c>
      <c r="F19" s="12">
        <v>2.16</v>
      </c>
      <c r="G19" s="9">
        <v>751</v>
      </c>
      <c r="H19" s="12">
        <v>1.0409573337612825</v>
      </c>
      <c r="I19" s="22">
        <v>386874.53981103224</v>
      </c>
      <c r="J19" s="22">
        <v>6675912.5374905383</v>
      </c>
    </row>
    <row r="20" spans="1:10" x14ac:dyDescent="0.25">
      <c r="A20" s="5" t="s">
        <v>9</v>
      </c>
      <c r="B20" s="1">
        <v>3387310</v>
      </c>
      <c r="C20" s="1">
        <v>6676741</v>
      </c>
      <c r="D20" s="7" t="s">
        <v>0</v>
      </c>
      <c r="E20" s="9">
        <v>2621</v>
      </c>
      <c r="F20" s="12">
        <v>3.25</v>
      </c>
      <c r="G20" s="9">
        <v>726</v>
      </c>
      <c r="H20" s="12">
        <v>1.7079679595721358</v>
      </c>
      <c r="I20" s="21">
        <v>387186.4259832995</v>
      </c>
      <c r="J20" s="21">
        <v>6673938.3377939211</v>
      </c>
    </row>
    <row r="21" spans="1:10" x14ac:dyDescent="0.25">
      <c r="A21" s="5" t="s">
        <v>10</v>
      </c>
      <c r="B21" s="1">
        <v>3386676</v>
      </c>
      <c r="C21" s="1">
        <v>6675602</v>
      </c>
      <c r="D21" s="7" t="s">
        <v>0</v>
      </c>
      <c r="E21" s="9">
        <v>2667</v>
      </c>
      <c r="F21" s="12">
        <v>3.31</v>
      </c>
      <c r="G21" s="9">
        <v>722</v>
      </c>
      <c r="H21" s="12">
        <v>1.7189679544904533</v>
      </c>
      <c r="I21" s="22">
        <v>386552.68656174693</v>
      </c>
      <c r="J21" s="22">
        <v>6672799.795963495</v>
      </c>
    </row>
    <row r="22" spans="1:10" x14ac:dyDescent="0.25">
      <c r="A22" s="5" t="s">
        <v>11</v>
      </c>
      <c r="B22" s="1">
        <v>3387634</v>
      </c>
      <c r="C22" s="1">
        <v>6674680</v>
      </c>
      <c r="D22" s="7" t="s">
        <v>0</v>
      </c>
      <c r="E22" s="9">
        <v>2670</v>
      </c>
      <c r="F22" s="12">
        <v>2.79</v>
      </c>
      <c r="G22" s="9">
        <v>723</v>
      </c>
      <c r="H22" s="12">
        <v>1.44528882465383</v>
      </c>
      <c r="I22" s="21">
        <v>387510.31006335124</v>
      </c>
      <c r="J22" s="21">
        <v>6671878.1727365497</v>
      </c>
    </row>
    <row r="23" spans="1:10" x14ac:dyDescent="0.25">
      <c r="A23" s="5" t="s">
        <v>12</v>
      </c>
      <c r="B23" s="1">
        <v>3385419</v>
      </c>
      <c r="C23" s="1">
        <v>6682910</v>
      </c>
      <c r="D23" s="1" t="s">
        <v>44</v>
      </c>
      <c r="E23" s="9">
        <v>2928</v>
      </c>
      <c r="F23" s="12">
        <v>2.6</v>
      </c>
      <c r="G23" s="9">
        <v>726</v>
      </c>
      <c r="H23" s="12">
        <v>1.2231103885351278</v>
      </c>
      <c r="I23" s="22">
        <v>385296.15828746703</v>
      </c>
      <c r="J23" s="22">
        <v>6680104.8370804032</v>
      </c>
    </row>
    <row r="24" spans="1:10" x14ac:dyDescent="0.25">
      <c r="A24" s="5" t="s">
        <v>13</v>
      </c>
      <c r="B24" s="1">
        <v>3386854</v>
      </c>
      <c r="C24" s="1">
        <v>6684245</v>
      </c>
      <c r="D24" s="1" t="s">
        <v>44</v>
      </c>
      <c r="E24" s="9">
        <v>2811</v>
      </c>
      <c r="F24" s="12">
        <v>1.73</v>
      </c>
      <c r="G24" s="9">
        <v>732</v>
      </c>
      <c r="H24" s="12">
        <v>0.84076413309928022</v>
      </c>
      <c r="I24" s="21">
        <v>386730.57427134586</v>
      </c>
      <c r="J24" s="21">
        <v>6681439.3112751944</v>
      </c>
    </row>
    <row r="25" spans="1:10" x14ac:dyDescent="0.25">
      <c r="A25" s="5" t="s">
        <v>14</v>
      </c>
      <c r="B25" s="1">
        <v>3388292</v>
      </c>
      <c r="C25" s="1">
        <v>6684669</v>
      </c>
      <c r="D25" s="1" t="s">
        <v>0</v>
      </c>
      <c r="E25" s="9">
        <v>2622</v>
      </c>
      <c r="F25" s="12">
        <v>3.31</v>
      </c>
      <c r="G25" s="10">
        <v>723</v>
      </c>
      <c r="H25" s="12">
        <v>1.7460513391844517</v>
      </c>
      <c r="I25" s="22">
        <v>388167.99279922497</v>
      </c>
      <c r="J25" s="22">
        <v>6681863.1508195568</v>
      </c>
    </row>
    <row r="26" spans="1:10" x14ac:dyDescent="0.25">
      <c r="A26" s="5" t="s">
        <v>15</v>
      </c>
      <c r="B26" s="1">
        <v>3393394</v>
      </c>
      <c r="C26" s="1">
        <v>6684506</v>
      </c>
      <c r="D26" s="1" t="s">
        <v>1</v>
      </c>
      <c r="E26" s="9">
        <v>2701</v>
      </c>
      <c r="F26" s="12">
        <v>3.17</v>
      </c>
      <c r="G26" s="10">
        <v>730</v>
      </c>
      <c r="H26" s="12">
        <v>1.6077251956403766</v>
      </c>
      <c r="I26" s="21">
        <v>393267.9437510331</v>
      </c>
      <c r="J26" s="21">
        <v>6681700.256250754</v>
      </c>
    </row>
    <row r="27" spans="1:10" x14ac:dyDescent="0.25">
      <c r="A27" s="5" t="s">
        <v>16</v>
      </c>
      <c r="B27" s="1">
        <v>3391947</v>
      </c>
      <c r="C27" s="1">
        <v>6686528</v>
      </c>
      <c r="D27" s="1" t="s">
        <v>46</v>
      </c>
      <c r="E27" s="9">
        <v>2624</v>
      </c>
      <c r="F27" s="12">
        <v>3.32</v>
      </c>
      <c r="G27" s="10">
        <v>742</v>
      </c>
      <c r="H27" s="12">
        <v>1.7051804615081192</v>
      </c>
      <c r="I27" s="22">
        <v>391821.51658704714</v>
      </c>
      <c r="J27" s="22">
        <v>6683721.4338864703</v>
      </c>
    </row>
    <row r="28" spans="1:10" x14ac:dyDescent="0.25">
      <c r="A28" s="5" t="s">
        <v>17</v>
      </c>
      <c r="B28" s="1">
        <v>3390360</v>
      </c>
      <c r="C28" s="1">
        <v>6685233</v>
      </c>
      <c r="D28" s="1" t="s">
        <v>44</v>
      </c>
      <c r="E28" s="9">
        <v>2840</v>
      </c>
      <c r="F28" s="12">
        <v>2.75</v>
      </c>
      <c r="G28" s="10">
        <v>726</v>
      </c>
      <c r="H28" s="12">
        <v>1.3337601365770382</v>
      </c>
      <c r="I28" s="21">
        <v>390235.15952125244</v>
      </c>
      <c r="J28" s="21">
        <v>6682426.9407669483</v>
      </c>
    </row>
    <row r="29" spans="1:10" x14ac:dyDescent="0.25">
      <c r="A29" s="5" t="s">
        <v>18</v>
      </c>
      <c r="B29" s="1">
        <v>3386120</v>
      </c>
      <c r="C29" s="1">
        <v>6679861</v>
      </c>
      <c r="D29" s="1" t="s">
        <v>0</v>
      </c>
      <c r="E29" s="9">
        <v>2642</v>
      </c>
      <c r="F29" s="12">
        <v>3.31</v>
      </c>
      <c r="G29" s="10">
        <v>699</v>
      </c>
      <c r="H29" s="12">
        <v>1.7923301266327263</v>
      </c>
      <c r="I29" s="22">
        <v>385996.8904017405</v>
      </c>
      <c r="J29" s="22">
        <v>6677057.0701723974</v>
      </c>
    </row>
    <row r="30" spans="1:10" x14ac:dyDescent="0.25">
      <c r="A30" s="5" t="s">
        <v>19</v>
      </c>
      <c r="B30" s="1">
        <v>3387464</v>
      </c>
      <c r="C30" s="1">
        <v>6680397</v>
      </c>
      <c r="D30" s="1" t="s">
        <v>47</v>
      </c>
      <c r="E30" s="9">
        <v>2768</v>
      </c>
      <c r="F30" s="12">
        <v>2.44</v>
      </c>
      <c r="G30" s="10">
        <v>726</v>
      </c>
      <c r="H30" s="12">
        <v>1.2141913087788021</v>
      </c>
      <c r="I30" s="21">
        <v>387340.34472586814</v>
      </c>
      <c r="J30" s="21">
        <v>6677592.8594702082</v>
      </c>
    </row>
    <row r="31" spans="1:10" x14ac:dyDescent="0.25">
      <c r="A31" s="5" t="s">
        <v>20</v>
      </c>
      <c r="B31" s="1">
        <v>3387992</v>
      </c>
      <c r="C31" s="1">
        <v>6681678</v>
      </c>
      <c r="D31" s="1" t="s">
        <v>0</v>
      </c>
      <c r="E31" s="9">
        <v>2613</v>
      </c>
      <c r="F31" s="12">
        <v>3.23</v>
      </c>
      <c r="G31" s="10">
        <v>718</v>
      </c>
      <c r="H31" s="12">
        <v>1.7216254276080494</v>
      </c>
      <c r="I31" s="22">
        <v>387868.12606659974</v>
      </c>
      <c r="J31" s="22">
        <v>6678873.3482736237</v>
      </c>
    </row>
    <row r="32" spans="1:10" x14ac:dyDescent="0.25">
      <c r="A32" s="5" t="s">
        <v>21</v>
      </c>
      <c r="B32" s="1">
        <v>3389572</v>
      </c>
      <c r="C32" s="1">
        <v>6682251</v>
      </c>
      <c r="D32" s="1" t="s">
        <v>0</v>
      </c>
      <c r="E32" s="9">
        <v>2654</v>
      </c>
      <c r="F32" s="12">
        <v>3.08</v>
      </c>
      <c r="G32" s="10">
        <v>713</v>
      </c>
      <c r="H32" s="12">
        <v>1.6276471725971859</v>
      </c>
      <c r="I32" s="21">
        <v>389447.48853208328</v>
      </c>
      <c r="J32" s="21">
        <v>6679446.1305475198</v>
      </c>
    </row>
    <row r="33" spans="1:10" x14ac:dyDescent="0.25">
      <c r="A33" s="5" t="s">
        <v>22</v>
      </c>
      <c r="B33" s="1">
        <v>3389579</v>
      </c>
      <c r="C33" s="1">
        <v>6683426</v>
      </c>
      <c r="D33" s="1" t="s">
        <v>48</v>
      </c>
      <c r="E33" s="9">
        <v>2685</v>
      </c>
      <c r="F33" s="12">
        <v>2.69</v>
      </c>
      <c r="G33" s="10">
        <v>729</v>
      </c>
      <c r="H33" s="12">
        <v>1.3742965670684824</v>
      </c>
      <c r="I33" s="22">
        <v>389454.4808111061</v>
      </c>
      <c r="J33" s="22">
        <v>6680620.6593458885</v>
      </c>
    </row>
    <row r="34" spans="1:10" x14ac:dyDescent="0.25">
      <c r="A34" s="5" t="s">
        <v>23</v>
      </c>
      <c r="B34" s="1">
        <v>3391664</v>
      </c>
      <c r="C34" s="1">
        <v>6682029</v>
      </c>
      <c r="D34" s="1" t="s">
        <v>0</v>
      </c>
      <c r="E34" s="9">
        <v>2635</v>
      </c>
      <c r="F34" s="12">
        <v>3.16</v>
      </c>
      <c r="G34" s="10">
        <v>709</v>
      </c>
      <c r="H34" s="12">
        <v>1.6914541420553844</v>
      </c>
      <c r="I34" s="21">
        <v>391538.64906888863</v>
      </c>
      <c r="J34" s="21">
        <v>6679224.2360687545</v>
      </c>
    </row>
    <row r="35" spans="1:10" x14ac:dyDescent="0.25">
      <c r="A35" s="5" t="s">
        <v>24</v>
      </c>
      <c r="B35" s="1">
        <v>3392884</v>
      </c>
      <c r="C35" s="1">
        <v>6681263</v>
      </c>
      <c r="D35" s="1" t="s">
        <v>47</v>
      </c>
      <c r="E35" s="9">
        <v>2672</v>
      </c>
      <c r="F35" s="12">
        <v>3.37</v>
      </c>
      <c r="G35" s="10">
        <v>705</v>
      </c>
      <c r="H35" s="12">
        <v>1.788975241007347</v>
      </c>
      <c r="I35" s="22">
        <v>392758.16217512608</v>
      </c>
      <c r="J35" s="22">
        <v>6678458.5529009718</v>
      </c>
    </row>
    <row r="36" spans="1:10" x14ac:dyDescent="0.25">
      <c r="A36" s="5" t="s">
        <v>25</v>
      </c>
      <c r="B36" s="1">
        <v>3395331</v>
      </c>
      <c r="C36" s="1">
        <v>6680947</v>
      </c>
      <c r="D36" s="1" t="s">
        <v>0</v>
      </c>
      <c r="E36" s="9">
        <v>2637</v>
      </c>
      <c r="F36" s="12">
        <v>3.34</v>
      </c>
      <c r="G36" s="10">
        <v>704</v>
      </c>
      <c r="H36" s="12">
        <v>1.7991346916261592</v>
      </c>
      <c r="I36" s="21">
        <v>395204.18050678313</v>
      </c>
      <c r="J36" s="21">
        <v>6678142.6997971795</v>
      </c>
    </row>
    <row r="37" spans="1:10" x14ac:dyDescent="0.25">
      <c r="A37" s="5" t="s">
        <v>26</v>
      </c>
      <c r="B37" s="1">
        <v>3399159</v>
      </c>
      <c r="C37" s="1">
        <v>6682785</v>
      </c>
      <c r="D37" s="1" t="s">
        <v>2</v>
      </c>
      <c r="E37" s="9">
        <v>2643</v>
      </c>
      <c r="F37" s="12">
        <v>3.04</v>
      </c>
      <c r="G37" s="10">
        <v>715</v>
      </c>
      <c r="H37" s="12">
        <v>1.6086826529505303</v>
      </c>
      <c r="I37" s="22">
        <v>399030.63504614186</v>
      </c>
      <c r="J37" s="22">
        <v>6679979.9919164823</v>
      </c>
    </row>
    <row r="38" spans="1:10" x14ac:dyDescent="0.25">
      <c r="A38" s="5" t="s">
        <v>27</v>
      </c>
      <c r="B38" s="1">
        <v>3392882</v>
      </c>
      <c r="C38" s="1">
        <v>6674119</v>
      </c>
      <c r="D38" s="1" t="s">
        <v>2</v>
      </c>
      <c r="E38" s="9">
        <v>2689</v>
      </c>
      <c r="F38" s="12">
        <v>3.76</v>
      </c>
      <c r="G38" s="9">
        <v>720</v>
      </c>
      <c r="H38" s="12">
        <v>1.9420685095657202</v>
      </c>
      <c r="I38" s="21">
        <v>392756.21280588914</v>
      </c>
      <c r="J38" s="21">
        <v>6671317.4287163494</v>
      </c>
    </row>
    <row r="39" spans="1:10" x14ac:dyDescent="0.25">
      <c r="A39" s="5" t="s">
        <v>28</v>
      </c>
      <c r="B39" s="1">
        <v>3391784</v>
      </c>
      <c r="C39" s="1">
        <v>6676357</v>
      </c>
      <c r="D39" s="7" t="s">
        <v>44</v>
      </c>
      <c r="E39" s="9">
        <v>2661</v>
      </c>
      <c r="F39" s="12">
        <v>3.72</v>
      </c>
      <c r="G39" s="10">
        <v>710</v>
      </c>
      <c r="H39" s="12">
        <v>1.9689727995935027</v>
      </c>
      <c r="I39" s="22">
        <v>391658.63635671459</v>
      </c>
      <c r="J39" s="22">
        <v>6673554.519462171</v>
      </c>
    </row>
    <row r="40" spans="1:10" x14ac:dyDescent="0.25">
      <c r="A40" s="5" t="s">
        <v>29</v>
      </c>
      <c r="B40" s="1">
        <v>3389807</v>
      </c>
      <c r="C40" s="1">
        <v>6676673</v>
      </c>
      <c r="D40" s="7" t="s">
        <v>49</v>
      </c>
      <c r="E40" s="9">
        <v>2804</v>
      </c>
      <c r="F40" s="12">
        <v>3.25</v>
      </c>
      <c r="G40" s="10">
        <v>712</v>
      </c>
      <c r="H40" s="12">
        <v>1.6278911346551475</v>
      </c>
      <c r="I40" s="21">
        <v>389682.42941365473</v>
      </c>
      <c r="J40" s="21">
        <v>6673870.3753008358</v>
      </c>
    </row>
    <row r="41" spans="1:10" x14ac:dyDescent="0.25">
      <c r="A41" s="5" t="s">
        <v>30</v>
      </c>
      <c r="B41" s="1">
        <v>3391885</v>
      </c>
      <c r="C41" s="1">
        <v>6677849</v>
      </c>
      <c r="D41" s="7" t="s">
        <v>47</v>
      </c>
      <c r="E41" s="9">
        <v>2705</v>
      </c>
      <c r="F41" s="12">
        <v>2.37</v>
      </c>
      <c r="G41" s="10">
        <v>737</v>
      </c>
      <c r="H41" s="12">
        <v>1.1888131180762294</v>
      </c>
      <c r="I41" s="22">
        <v>391759.5830929745</v>
      </c>
      <c r="J41" s="22">
        <v>6675045.9210786149</v>
      </c>
    </row>
    <row r="42" spans="1:10" x14ac:dyDescent="0.25">
      <c r="A42" s="5" t="s">
        <v>31</v>
      </c>
      <c r="B42" s="1">
        <v>3394605</v>
      </c>
      <c r="C42" s="1">
        <v>6678977</v>
      </c>
      <c r="D42" s="7" t="s">
        <v>2</v>
      </c>
      <c r="E42" s="9">
        <v>2649</v>
      </c>
      <c r="F42" s="12">
        <v>3.07</v>
      </c>
      <c r="G42" s="10">
        <v>734</v>
      </c>
      <c r="H42" s="12">
        <v>1.5789208410350726</v>
      </c>
      <c r="I42" s="21">
        <v>394478.48048276082</v>
      </c>
      <c r="J42" s="21">
        <v>6676173.4912513038</v>
      </c>
    </row>
    <row r="43" spans="1:10" x14ac:dyDescent="0.25">
      <c r="A43" s="5" t="s">
        <v>32</v>
      </c>
      <c r="B43" s="1">
        <v>3391789</v>
      </c>
      <c r="C43" s="1">
        <v>6679364</v>
      </c>
      <c r="D43" s="7" t="s">
        <v>0</v>
      </c>
      <c r="E43" s="9">
        <v>2650</v>
      </c>
      <c r="F43" s="12">
        <v>3.29</v>
      </c>
      <c r="G43" s="9">
        <v>717</v>
      </c>
      <c r="H43" s="12">
        <v>1.731533380700508</v>
      </c>
      <c r="I43" s="22">
        <v>391663.61005665152</v>
      </c>
      <c r="J43" s="22">
        <v>6676560.3108224999</v>
      </c>
    </row>
    <row r="44" spans="1:10" x14ac:dyDescent="0.25">
      <c r="A44" s="5" t="s">
        <v>33</v>
      </c>
      <c r="B44" s="1">
        <v>3396299</v>
      </c>
      <c r="C44" s="1">
        <v>6678122</v>
      </c>
      <c r="D44" s="7" t="s">
        <v>44</v>
      </c>
      <c r="E44" s="9">
        <v>2905</v>
      </c>
      <c r="F44" s="12">
        <v>2.92</v>
      </c>
      <c r="G44" s="10">
        <v>730</v>
      </c>
      <c r="H44" s="12">
        <v>1.3769363166953528</v>
      </c>
      <c r="I44" s="21">
        <v>396171.80360612384</v>
      </c>
      <c r="J44" s="21">
        <v>6675318.85169324</v>
      </c>
    </row>
    <row r="45" spans="1:10" x14ac:dyDescent="0.25">
      <c r="A45" s="5" t="s">
        <v>34</v>
      </c>
      <c r="B45" s="1">
        <v>3391867</v>
      </c>
      <c r="C45" s="1">
        <v>6673561</v>
      </c>
      <c r="D45" s="7" t="s">
        <v>1</v>
      </c>
      <c r="E45" s="9">
        <v>2674</v>
      </c>
      <c r="F45" s="12">
        <v>3.81</v>
      </c>
      <c r="G45" s="10">
        <v>738</v>
      </c>
      <c r="H45" s="12">
        <v>1.9306662774929917</v>
      </c>
      <c r="I45" s="22">
        <v>391741.62646871596</v>
      </c>
      <c r="J45" s="22">
        <v>6670759.6433746414</v>
      </c>
    </row>
    <row r="46" spans="1:10" x14ac:dyDescent="0.25">
      <c r="A46" s="5" t="s">
        <v>35</v>
      </c>
      <c r="B46" s="1">
        <v>3402873</v>
      </c>
      <c r="C46" s="1">
        <v>6678894</v>
      </c>
      <c r="D46" s="7" t="s">
        <v>2</v>
      </c>
      <c r="E46" s="9">
        <v>2667</v>
      </c>
      <c r="F46" s="12">
        <v>4.93</v>
      </c>
      <c r="G46" s="10">
        <v>709</v>
      </c>
      <c r="H46" s="12">
        <v>2.6072199367180651</v>
      </c>
      <c r="I46" s="21">
        <v>402743.15950735583</v>
      </c>
      <c r="J46" s="21">
        <v>6676090.5945794098</v>
      </c>
    </row>
    <row r="47" spans="1:10" x14ac:dyDescent="0.25">
      <c r="A47" s="5" t="s">
        <v>36</v>
      </c>
      <c r="B47" s="1">
        <v>3402091</v>
      </c>
      <c r="C47" s="1">
        <v>6683210</v>
      </c>
      <c r="D47" s="7" t="s">
        <v>42</v>
      </c>
      <c r="E47" s="9">
        <v>2680</v>
      </c>
      <c r="F47" s="12">
        <v>4.37</v>
      </c>
      <c r="G47" s="10">
        <v>722</v>
      </c>
      <c r="H47" s="12">
        <v>2.2584446190102123</v>
      </c>
      <c r="I47" s="22">
        <v>401961.45543812186</v>
      </c>
      <c r="J47" s="22">
        <v>6680404.8445644025</v>
      </c>
    </row>
    <row r="48" spans="1:10" x14ac:dyDescent="0.25">
      <c r="A48" s="5" t="s">
        <v>37</v>
      </c>
      <c r="B48" s="1">
        <v>3399493</v>
      </c>
      <c r="C48" s="1">
        <v>6684966</v>
      </c>
      <c r="D48" s="7" t="s">
        <v>42</v>
      </c>
      <c r="E48" s="9">
        <v>2731</v>
      </c>
      <c r="F48" s="12">
        <v>2.94</v>
      </c>
      <c r="G48" s="10">
        <v>735</v>
      </c>
      <c r="H48" s="12">
        <v>1.4646649578908824</v>
      </c>
      <c r="I48" s="21">
        <v>399364.49176099937</v>
      </c>
      <c r="J48" s="21">
        <v>6682160.1198154027</v>
      </c>
    </row>
    <row r="49" spans="1:10" x14ac:dyDescent="0.25">
      <c r="A49" s="5" t="s">
        <v>38</v>
      </c>
      <c r="B49" s="1">
        <v>3398002</v>
      </c>
      <c r="C49" s="1">
        <v>6680270</v>
      </c>
      <c r="D49" s="7" t="s">
        <v>43</v>
      </c>
      <c r="E49" s="9">
        <v>2880</v>
      </c>
      <c r="F49" s="12">
        <v>2.4900000000000002</v>
      </c>
      <c r="G49" s="10">
        <v>739</v>
      </c>
      <c r="H49" s="12">
        <v>1.1699368516012632</v>
      </c>
      <c r="I49" s="22">
        <v>397874.11040769675</v>
      </c>
      <c r="J49" s="22">
        <v>6677465.9964129357</v>
      </c>
    </row>
    <row r="50" spans="1:10" x14ac:dyDescent="0.25">
      <c r="A50" s="5" t="s">
        <v>39</v>
      </c>
      <c r="B50" s="1">
        <v>3398458</v>
      </c>
      <c r="C50" s="1">
        <v>6678138</v>
      </c>
      <c r="D50" s="7" t="s">
        <v>44</v>
      </c>
      <c r="E50" s="9">
        <v>2887</v>
      </c>
      <c r="F50" s="12">
        <v>2.62</v>
      </c>
      <c r="G50" s="10">
        <v>722</v>
      </c>
      <c r="H50" s="12">
        <v>1.2569479959355485</v>
      </c>
      <c r="I50" s="21">
        <v>398329.9362495846</v>
      </c>
      <c r="J50" s="21">
        <v>6675334.863422459</v>
      </c>
    </row>
    <row r="51" spans="1:10" x14ac:dyDescent="0.25">
      <c r="A51" s="5" t="s">
        <v>41</v>
      </c>
      <c r="B51" s="1">
        <v>3394338</v>
      </c>
      <c r="C51" s="1">
        <v>6682149</v>
      </c>
      <c r="D51" s="7" t="s">
        <v>42</v>
      </c>
      <c r="E51" s="9">
        <v>2713</v>
      </c>
      <c r="F51" s="12">
        <v>3.05</v>
      </c>
      <c r="G51" s="9">
        <v>727</v>
      </c>
      <c r="H51" s="12">
        <v>1.5463779012964731</v>
      </c>
      <c r="I51" s="22">
        <v>394211.57437793649</v>
      </c>
      <c r="J51" s="22">
        <v>6679344.2090100022</v>
      </c>
    </row>
    <row r="52" spans="1:10" x14ac:dyDescent="0.25">
      <c r="A52" s="5" t="s">
        <v>40</v>
      </c>
      <c r="B52" s="1">
        <v>3392650</v>
      </c>
      <c r="C52" s="1">
        <v>6667262</v>
      </c>
      <c r="D52" s="1" t="s">
        <v>45</v>
      </c>
      <c r="E52" s="9">
        <v>2708</v>
      </c>
      <c r="F52" s="12">
        <v>3.7</v>
      </c>
      <c r="G52" s="9">
        <v>707</v>
      </c>
      <c r="H52" s="12">
        <v>1.9325629545440302</v>
      </c>
      <c r="I52" s="21">
        <v>392524.3556555548</v>
      </c>
      <c r="J52" s="21">
        <v>6664463.1933026463</v>
      </c>
    </row>
    <row r="54" spans="1:10" x14ac:dyDescent="0.25">
      <c r="B54" s="14"/>
      <c r="C54" s="14"/>
      <c r="D54" s="5" t="s">
        <v>70</v>
      </c>
      <c r="E54" s="10">
        <f>AVERAGE(E2:E52)</f>
        <v>2730.0196078431372</v>
      </c>
      <c r="F54" s="19">
        <f>AVERAGE(F2:F52)</f>
        <v>3.0847058823529423</v>
      </c>
      <c r="G54" s="10">
        <f>AVERAGE(G2:G52)</f>
        <v>726.62745098039215</v>
      </c>
      <c r="H54" s="20">
        <f>AVERAGE(H2:H52)</f>
        <v>1.5671141700159563</v>
      </c>
    </row>
    <row r="55" spans="1:10" x14ac:dyDescent="0.25">
      <c r="B55" s="14"/>
      <c r="C55" s="14"/>
      <c r="D55" s="18" t="s">
        <v>71</v>
      </c>
      <c r="E55" s="17">
        <f>STDEV(E2:E52)</f>
        <v>118.49852154285783</v>
      </c>
      <c r="F55" s="15">
        <f>STDEV(F2:F52)</f>
        <v>0.56026191354106669</v>
      </c>
      <c r="G55" s="17">
        <f>STDEV(G2:G52)</f>
        <v>13.981360140292113</v>
      </c>
      <c r="H55" s="16">
        <f>STDEV(H2:H52)</f>
        <v>0.33379557820085137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cols>
    <col min="1" max="1" width="12.42578125" bestFit="1" customWidth="1"/>
    <col min="4" max="4" width="23.140625" bestFit="1" customWidth="1"/>
    <col min="6" max="6" width="11" customWidth="1"/>
    <col min="7" max="7" width="9.7109375" customWidth="1"/>
    <col min="8" max="8" width="10.28515625" bestFit="1" customWidth="1"/>
    <col min="9" max="10" width="11.7109375" bestFit="1" customWidth="1"/>
  </cols>
  <sheetData>
    <row r="1" spans="1:10" ht="18.75" x14ac:dyDescent="0.35">
      <c r="A1" s="2" t="s">
        <v>65</v>
      </c>
      <c r="B1" s="3" t="s">
        <v>66</v>
      </c>
      <c r="C1" s="3" t="s">
        <v>67</v>
      </c>
      <c r="D1" s="3" t="s">
        <v>72</v>
      </c>
      <c r="E1" s="6" t="s">
        <v>73</v>
      </c>
      <c r="F1" s="8" t="s">
        <v>74</v>
      </c>
      <c r="G1" s="8" t="s">
        <v>75</v>
      </c>
      <c r="H1" s="6" t="s">
        <v>76</v>
      </c>
      <c r="I1" s="3" t="s">
        <v>68</v>
      </c>
      <c r="J1" s="3" t="s">
        <v>69</v>
      </c>
    </row>
    <row r="2" spans="1:10" x14ac:dyDescent="0.25">
      <c r="A2" s="5" t="s">
        <v>54</v>
      </c>
      <c r="B2" s="5">
        <v>3382062</v>
      </c>
      <c r="C2" s="5">
        <v>6678824</v>
      </c>
      <c r="D2" s="5" t="s">
        <v>47</v>
      </c>
      <c r="E2" s="9">
        <v>2699</v>
      </c>
      <c r="F2" s="9">
        <v>3.37</v>
      </c>
      <c r="G2" s="9">
        <v>732</v>
      </c>
      <c r="H2" s="12">
        <v>1.7057521810344654</v>
      </c>
      <c r="I2" s="21">
        <v>381940.53462621005</v>
      </c>
      <c r="J2" s="21">
        <v>6676020.4718451882</v>
      </c>
    </row>
    <row r="3" spans="1:10" x14ac:dyDescent="0.25">
      <c r="A3" s="5" t="s">
        <v>19</v>
      </c>
      <c r="B3" s="1">
        <v>3387464</v>
      </c>
      <c r="C3" s="1">
        <v>6680397</v>
      </c>
      <c r="D3" s="1" t="s">
        <v>47</v>
      </c>
      <c r="E3" s="9">
        <v>2768</v>
      </c>
      <c r="F3" s="12">
        <v>2.44</v>
      </c>
      <c r="G3" s="10">
        <v>726</v>
      </c>
      <c r="H3" s="12">
        <v>1.2141913087788021</v>
      </c>
      <c r="I3" s="21">
        <v>387340.34472586814</v>
      </c>
      <c r="J3" s="21">
        <v>6677592.8594702082</v>
      </c>
    </row>
    <row r="4" spans="1:10" x14ac:dyDescent="0.25">
      <c r="A4" s="5" t="s">
        <v>24</v>
      </c>
      <c r="B4" s="1">
        <v>3392884</v>
      </c>
      <c r="C4" s="1">
        <v>6681263</v>
      </c>
      <c r="D4" s="1" t="s">
        <v>47</v>
      </c>
      <c r="E4" s="9">
        <v>2672</v>
      </c>
      <c r="F4" s="12">
        <v>3.37</v>
      </c>
      <c r="G4" s="10">
        <v>705</v>
      </c>
      <c r="H4" s="12">
        <v>1.788975241007347</v>
      </c>
      <c r="I4" s="22">
        <v>392758.16217512608</v>
      </c>
      <c r="J4" s="22">
        <v>6678458.5529009718</v>
      </c>
    </row>
    <row r="5" spans="1:10" x14ac:dyDescent="0.25">
      <c r="A5" s="5" t="s">
        <v>30</v>
      </c>
      <c r="B5" s="1">
        <v>3391885</v>
      </c>
      <c r="C5" s="1">
        <v>6677849</v>
      </c>
      <c r="D5" s="7" t="s">
        <v>47</v>
      </c>
      <c r="E5" s="9">
        <v>2705</v>
      </c>
      <c r="F5" s="12">
        <v>2.37</v>
      </c>
      <c r="G5" s="10">
        <v>737</v>
      </c>
      <c r="H5" s="12">
        <v>1.1888131180762294</v>
      </c>
      <c r="I5" s="21">
        <v>391759.5830929745</v>
      </c>
      <c r="J5" s="21">
        <v>6675045.9210786149</v>
      </c>
    </row>
    <row r="6" spans="1:10" x14ac:dyDescent="0.25">
      <c r="A6" s="5" t="s">
        <v>22</v>
      </c>
      <c r="B6" s="1">
        <v>3389579</v>
      </c>
      <c r="C6" s="1">
        <v>6683426</v>
      </c>
      <c r="D6" s="1" t="s">
        <v>48</v>
      </c>
      <c r="E6" s="9">
        <v>2685</v>
      </c>
      <c r="F6" s="12">
        <v>2.69</v>
      </c>
      <c r="G6" s="10">
        <v>729</v>
      </c>
      <c r="H6" s="12">
        <v>1.3742965670684824</v>
      </c>
      <c r="I6" s="21">
        <v>389454.4808111061</v>
      </c>
      <c r="J6" s="21">
        <v>6680620.6593458885</v>
      </c>
    </row>
    <row r="8" spans="1:10" x14ac:dyDescent="0.25">
      <c r="D8" s="5" t="s">
        <v>70</v>
      </c>
      <c r="E8" s="10">
        <f>AVERAGE(E2:E6)</f>
        <v>2705.8</v>
      </c>
      <c r="F8" s="12">
        <f t="shared" ref="F8:H8" si="0">AVERAGE(F2:F6)</f>
        <v>2.8479999999999999</v>
      </c>
      <c r="G8" s="10">
        <f t="shared" si="0"/>
        <v>725.8</v>
      </c>
      <c r="H8" s="12">
        <f t="shared" si="0"/>
        <v>1.4544056831930652</v>
      </c>
    </row>
    <row r="9" spans="1:10" x14ac:dyDescent="0.25">
      <c r="D9" s="18" t="s">
        <v>71</v>
      </c>
      <c r="E9" s="17">
        <f>STDEV(E2:E6)</f>
        <v>37.04996626179301</v>
      </c>
      <c r="F9" s="24">
        <f t="shared" ref="F9:H9" si="1">STDEV(F2:F6)</f>
        <v>0.49114152746433509</v>
      </c>
      <c r="G9" s="17">
        <f t="shared" si="1"/>
        <v>12.316655390161729</v>
      </c>
      <c r="H9" s="24">
        <f t="shared" si="1"/>
        <v>0.27828567956329525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cols>
    <col min="1" max="1" width="14.140625" bestFit="1" customWidth="1"/>
    <col min="4" max="4" width="9.5703125" bestFit="1" customWidth="1"/>
    <col min="8" max="8" width="10.28515625" bestFit="1" customWidth="1"/>
    <col min="9" max="10" width="11.7109375" bestFit="1" customWidth="1"/>
  </cols>
  <sheetData>
    <row r="1" spans="1:10" ht="18.75" customHeight="1" x14ac:dyDescent="0.25">
      <c r="A1" s="2" t="s">
        <v>65</v>
      </c>
      <c r="B1" s="3" t="s">
        <v>66</v>
      </c>
      <c r="C1" s="3" t="s">
        <v>67</v>
      </c>
      <c r="D1" s="3" t="s">
        <v>72</v>
      </c>
      <c r="E1" s="6" t="s">
        <v>73</v>
      </c>
      <c r="F1" s="8" t="s">
        <v>74</v>
      </c>
      <c r="G1" s="8" t="s">
        <v>75</v>
      </c>
      <c r="H1" s="6" t="s">
        <v>76</v>
      </c>
      <c r="I1" s="3" t="s">
        <v>68</v>
      </c>
      <c r="J1" s="3" t="s">
        <v>69</v>
      </c>
    </row>
    <row r="2" spans="1:10" x14ac:dyDescent="0.25">
      <c r="A2" s="5" t="s">
        <v>53</v>
      </c>
      <c r="B2" s="5">
        <v>3382797</v>
      </c>
      <c r="C2" s="5">
        <v>6678986</v>
      </c>
      <c r="D2" s="5" t="s">
        <v>1</v>
      </c>
      <c r="E2" s="9">
        <v>2966</v>
      </c>
      <c r="F2" s="9">
        <v>2.34</v>
      </c>
      <c r="G2" s="9">
        <v>749</v>
      </c>
      <c r="H2" s="12">
        <v>1.0533262151288254</v>
      </c>
      <c r="I2" s="21">
        <v>382675.23691546021</v>
      </c>
      <c r="J2" s="21">
        <v>6676182.4095450053</v>
      </c>
    </row>
    <row r="3" spans="1:10" x14ac:dyDescent="0.25">
      <c r="A3" s="1" t="s">
        <v>64</v>
      </c>
      <c r="B3" s="1">
        <v>3386998</v>
      </c>
      <c r="C3" s="1">
        <v>6678716</v>
      </c>
      <c r="D3" s="7" t="s">
        <v>1</v>
      </c>
      <c r="E3" s="13">
        <v>2763</v>
      </c>
      <c r="F3" s="12">
        <v>2.16</v>
      </c>
      <c r="G3" s="9">
        <v>751</v>
      </c>
      <c r="H3" s="12">
        <v>1.0409573337612825</v>
      </c>
      <c r="I3" s="22">
        <v>386874.53981103224</v>
      </c>
      <c r="J3" s="22">
        <v>6675912.5374905383</v>
      </c>
    </row>
    <row r="4" spans="1:10" x14ac:dyDescent="0.25">
      <c r="A4" s="5" t="s">
        <v>15</v>
      </c>
      <c r="B4" s="1">
        <v>3393394</v>
      </c>
      <c r="C4" s="1">
        <v>6684506</v>
      </c>
      <c r="D4" s="1" t="s">
        <v>1</v>
      </c>
      <c r="E4" s="9">
        <v>2701</v>
      </c>
      <c r="F4" s="12">
        <v>3.17</v>
      </c>
      <c r="G4" s="10">
        <v>730</v>
      </c>
      <c r="H4" s="12">
        <v>1.6077251956403766</v>
      </c>
      <c r="I4" s="21">
        <v>393267.9437510331</v>
      </c>
      <c r="J4" s="21">
        <v>6681700.256250754</v>
      </c>
    </row>
    <row r="5" spans="1:10" x14ac:dyDescent="0.25">
      <c r="A5" s="5" t="s">
        <v>34</v>
      </c>
      <c r="B5" s="1">
        <v>3391867</v>
      </c>
      <c r="C5" s="1">
        <v>6673561</v>
      </c>
      <c r="D5" s="7" t="s">
        <v>1</v>
      </c>
      <c r="E5" s="9">
        <v>2674</v>
      </c>
      <c r="F5" s="12">
        <v>3.81</v>
      </c>
      <c r="G5" s="10">
        <v>738</v>
      </c>
      <c r="H5" s="12">
        <v>1.9306662774929917</v>
      </c>
      <c r="I5" s="21">
        <v>391741.62646871596</v>
      </c>
      <c r="J5" s="21">
        <v>6670759.6433746414</v>
      </c>
    </row>
    <row r="6" spans="1:10" x14ac:dyDescent="0.25">
      <c r="A6" s="4"/>
      <c r="B6" s="4"/>
      <c r="C6" s="4"/>
      <c r="D6" s="4"/>
      <c r="E6" s="11"/>
      <c r="F6" s="11"/>
      <c r="G6" s="11"/>
      <c r="H6" s="11"/>
      <c r="I6" s="4"/>
      <c r="J6" s="4"/>
    </row>
    <row r="7" spans="1:10" x14ac:dyDescent="0.25">
      <c r="A7" s="4"/>
      <c r="B7" s="14"/>
      <c r="C7" s="14"/>
      <c r="D7" s="5" t="s">
        <v>70</v>
      </c>
      <c r="E7" s="10">
        <f>AVERAGE(E2:E5)</f>
        <v>2776</v>
      </c>
      <c r="F7" s="19">
        <f t="shared" ref="F7:H7" si="0">AVERAGE(F2:F5)</f>
        <v>2.87</v>
      </c>
      <c r="G7" s="10">
        <f t="shared" si="0"/>
        <v>742</v>
      </c>
      <c r="H7" s="20">
        <f t="shared" si="0"/>
        <v>1.4081687555058691</v>
      </c>
      <c r="I7" s="4"/>
      <c r="J7" s="4"/>
    </row>
    <row r="8" spans="1:10" x14ac:dyDescent="0.25">
      <c r="A8" s="4"/>
      <c r="B8" s="14"/>
      <c r="C8" s="14"/>
      <c r="D8" s="18" t="s">
        <v>71</v>
      </c>
      <c r="E8" s="17">
        <f>STDEV(E2:E5)</f>
        <v>132.03282420166082</v>
      </c>
      <c r="F8" s="15">
        <f t="shared" ref="F8:H8" si="1">STDEV(F2:F5)</f>
        <v>0.76563698970203919</v>
      </c>
      <c r="G8" s="17">
        <f t="shared" si="1"/>
        <v>9.8319208025017506</v>
      </c>
      <c r="H8" s="16">
        <f t="shared" si="1"/>
        <v>0.43725808168736963</v>
      </c>
      <c r="I8" s="4"/>
      <c r="J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11.42578125" bestFit="1" customWidth="1"/>
    <col min="4" max="4" width="14.7109375" bestFit="1" customWidth="1"/>
    <col min="9" max="10" width="11.7109375" bestFit="1" customWidth="1"/>
  </cols>
  <sheetData>
    <row r="1" spans="1:10" ht="18.75" customHeight="1" x14ac:dyDescent="0.25">
      <c r="A1" s="2" t="s">
        <v>65</v>
      </c>
      <c r="B1" s="3" t="s">
        <v>66</v>
      </c>
      <c r="C1" s="3" t="s">
        <v>67</v>
      </c>
      <c r="D1" s="3" t="s">
        <v>72</v>
      </c>
      <c r="E1" s="6" t="s">
        <v>73</v>
      </c>
      <c r="F1" s="8" t="s">
        <v>74</v>
      </c>
      <c r="G1" s="8" t="s">
        <v>75</v>
      </c>
      <c r="H1" s="6" t="s">
        <v>76</v>
      </c>
      <c r="I1" s="3" t="s">
        <v>68</v>
      </c>
      <c r="J1" s="3" t="s">
        <v>69</v>
      </c>
    </row>
    <row r="2" spans="1:10" x14ac:dyDescent="0.25">
      <c r="A2" s="5" t="s">
        <v>58</v>
      </c>
      <c r="B2" s="5">
        <v>3383865</v>
      </c>
      <c r="C2" s="5">
        <v>6684925</v>
      </c>
      <c r="D2" s="5" t="s">
        <v>3</v>
      </c>
      <c r="E2" s="9">
        <v>2708</v>
      </c>
      <c r="F2" s="9">
        <v>3.35</v>
      </c>
      <c r="G2" s="9">
        <v>713</v>
      </c>
      <c r="H2" s="12">
        <v>1.7350285166179478</v>
      </c>
      <c r="I2" s="21">
        <v>383742.77647562011</v>
      </c>
      <c r="J2" s="21">
        <v>6682119.018674694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D8" sqref="D8"/>
    </sheetView>
  </sheetViews>
  <sheetFormatPr defaultRowHeight="15" x14ac:dyDescent="0.25"/>
  <cols>
    <col min="1" max="1" width="12.42578125" bestFit="1" customWidth="1"/>
    <col min="4" max="4" width="22.5703125" bestFit="1" customWidth="1"/>
    <col min="8" max="8" width="10.28515625" bestFit="1" customWidth="1"/>
    <col min="9" max="10" width="11.7109375" bestFit="1" customWidth="1"/>
  </cols>
  <sheetData>
    <row r="1" spans="1:10" ht="18.75" customHeight="1" x14ac:dyDescent="0.25">
      <c r="A1" s="2" t="s">
        <v>65</v>
      </c>
      <c r="B1" s="3" t="s">
        <v>66</v>
      </c>
      <c r="C1" s="3" t="s">
        <v>67</v>
      </c>
      <c r="D1" s="3" t="s">
        <v>72</v>
      </c>
      <c r="E1" s="6" t="s">
        <v>73</v>
      </c>
      <c r="F1" s="8" t="s">
        <v>74</v>
      </c>
      <c r="G1" s="8" t="s">
        <v>75</v>
      </c>
      <c r="H1" s="6" t="s">
        <v>76</v>
      </c>
      <c r="I1" s="3" t="s">
        <v>68</v>
      </c>
      <c r="J1" s="3" t="s">
        <v>69</v>
      </c>
    </row>
    <row r="2" spans="1:10" x14ac:dyDescent="0.25">
      <c r="A2" s="5" t="s">
        <v>38</v>
      </c>
      <c r="B2" s="1">
        <v>3398002</v>
      </c>
      <c r="C2" s="1">
        <v>6680270</v>
      </c>
      <c r="D2" s="7" t="s">
        <v>43</v>
      </c>
      <c r="E2" s="9">
        <v>2880</v>
      </c>
      <c r="F2" s="12">
        <v>2.4900000000000002</v>
      </c>
      <c r="G2" s="10">
        <v>739</v>
      </c>
      <c r="H2" s="12">
        <v>1.1699368516012632</v>
      </c>
      <c r="I2" s="22">
        <v>397874.11040769675</v>
      </c>
      <c r="J2" s="22">
        <v>6677465.9964129357</v>
      </c>
    </row>
    <row r="3" spans="1:10" x14ac:dyDescent="0.25">
      <c r="A3" s="5" t="s">
        <v>40</v>
      </c>
      <c r="B3" s="1">
        <v>3392650</v>
      </c>
      <c r="C3" s="1">
        <v>6667262</v>
      </c>
      <c r="D3" s="1" t="s">
        <v>45</v>
      </c>
      <c r="E3" s="9">
        <v>2708</v>
      </c>
      <c r="F3" s="12">
        <v>3.7</v>
      </c>
      <c r="G3" s="9">
        <v>707</v>
      </c>
      <c r="H3" s="12">
        <v>1.9325629545440302</v>
      </c>
      <c r="I3" s="21">
        <v>392524.3556555548</v>
      </c>
      <c r="J3" s="21">
        <v>6664463.1933026463</v>
      </c>
    </row>
    <row r="4" spans="1:10" x14ac:dyDescent="0.25">
      <c r="A4" s="4"/>
      <c r="B4" s="4"/>
      <c r="C4" s="4"/>
      <c r="D4" s="4"/>
      <c r="E4" s="11"/>
      <c r="F4" s="11"/>
      <c r="G4" s="11"/>
      <c r="H4" s="11"/>
      <c r="I4" s="4"/>
      <c r="J4" s="4"/>
    </row>
    <row r="5" spans="1:10" x14ac:dyDescent="0.25">
      <c r="A5" s="4"/>
      <c r="B5" s="14"/>
      <c r="C5" s="14"/>
      <c r="D5" s="5" t="s">
        <v>70</v>
      </c>
      <c r="E5" s="10">
        <f>AVERAGE(E2:E3)</f>
        <v>2794</v>
      </c>
      <c r="F5" s="19">
        <f t="shared" ref="F5:H5" si="0">AVERAGE(F2:F3)</f>
        <v>3.0950000000000002</v>
      </c>
      <c r="G5" s="10">
        <f t="shared" si="0"/>
        <v>723</v>
      </c>
      <c r="H5" s="20">
        <f t="shared" si="0"/>
        <v>1.5512499030726468</v>
      </c>
      <c r="I5" s="4"/>
      <c r="J5" s="4"/>
    </row>
    <row r="6" spans="1:10" x14ac:dyDescent="0.25">
      <c r="D6" s="14" t="s">
        <v>71</v>
      </c>
      <c r="E6" s="27">
        <f>STDEV(E2:E3)</f>
        <v>121.62236636408618</v>
      </c>
      <c r="F6" s="26">
        <f>STDEV(F2:F3)</f>
        <v>0.85559920523572308</v>
      </c>
      <c r="G6" s="27">
        <f>STDEV(G2:G3)</f>
        <v>22.627416997969522</v>
      </c>
      <c r="H6" s="26">
        <f>STDEV(H2:H3)</f>
        <v>0.53925808890069959</v>
      </c>
    </row>
    <row r="7" spans="1:10" x14ac:dyDescent="0.25">
      <c r="D7" s="14" t="s">
        <v>77</v>
      </c>
      <c r="E7" s="27">
        <f>E6/SQRT(2)</f>
        <v>86</v>
      </c>
      <c r="F7" s="26">
        <f>F6/SQRT(2)</f>
        <v>0.60500000000000032</v>
      </c>
      <c r="G7" s="27">
        <f>G6/SQRT(2)</f>
        <v>16</v>
      </c>
      <c r="H7" s="26">
        <f>H6/SQRT(2)</f>
        <v>0.38131305147138278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/>
  </sheetViews>
  <sheetFormatPr defaultRowHeight="15" x14ac:dyDescent="0.25"/>
  <cols>
    <col min="1" max="1" width="12.42578125" bestFit="1" customWidth="1"/>
    <col min="4" max="4" width="13.5703125" bestFit="1" customWidth="1"/>
    <col min="8" max="8" width="10.28515625" bestFit="1" customWidth="1"/>
    <col min="9" max="10" width="11.7109375" bestFit="1" customWidth="1"/>
  </cols>
  <sheetData>
    <row r="1" spans="1:10" ht="18.75" customHeight="1" x14ac:dyDescent="0.25">
      <c r="A1" s="2" t="s">
        <v>65</v>
      </c>
      <c r="B1" s="3" t="s">
        <v>66</v>
      </c>
      <c r="C1" s="3" t="s">
        <v>67</v>
      </c>
      <c r="D1" s="3" t="s">
        <v>72</v>
      </c>
      <c r="E1" s="6" t="s">
        <v>73</v>
      </c>
      <c r="F1" s="8" t="s">
        <v>74</v>
      </c>
      <c r="G1" s="8" t="s">
        <v>75</v>
      </c>
      <c r="H1" s="6" t="s">
        <v>76</v>
      </c>
      <c r="I1" s="3" t="s">
        <v>68</v>
      </c>
      <c r="J1" s="3" t="s">
        <v>69</v>
      </c>
    </row>
    <row r="2" spans="1:10" x14ac:dyDescent="0.25">
      <c r="A2" s="5" t="s">
        <v>56</v>
      </c>
      <c r="B2" s="5">
        <v>3380892</v>
      </c>
      <c r="C2" s="5">
        <v>6682595</v>
      </c>
      <c r="D2" s="5" t="s">
        <v>2</v>
      </c>
      <c r="E2" s="9">
        <v>2657</v>
      </c>
      <c r="F2" s="9">
        <v>3.65</v>
      </c>
      <c r="G2" s="9">
        <v>721</v>
      </c>
      <c r="H2" s="12">
        <v>1.905311748152239</v>
      </c>
      <c r="I2" s="21">
        <v>380770.98964442249</v>
      </c>
      <c r="J2" s="21">
        <v>6679789.9429035569</v>
      </c>
    </row>
    <row r="3" spans="1:10" x14ac:dyDescent="0.25">
      <c r="A3" s="5" t="s">
        <v>57</v>
      </c>
      <c r="B3" s="5">
        <v>3380484</v>
      </c>
      <c r="C3" s="5">
        <v>6683805</v>
      </c>
      <c r="D3" s="5" t="s">
        <v>2</v>
      </c>
      <c r="E3" s="9">
        <v>2649</v>
      </c>
      <c r="F3" s="9">
        <v>3.47</v>
      </c>
      <c r="G3" s="9">
        <v>733</v>
      </c>
      <c r="H3" s="12">
        <v>1.7870781375452758</v>
      </c>
      <c r="I3" s="21">
        <v>380363.14798605733</v>
      </c>
      <c r="J3" s="21">
        <v>6680999.4527256507</v>
      </c>
    </row>
    <row r="4" spans="1:10" x14ac:dyDescent="0.25">
      <c r="A4" s="5" t="s">
        <v>59</v>
      </c>
      <c r="B4" s="5">
        <v>3383953</v>
      </c>
      <c r="C4" s="5">
        <v>6681925</v>
      </c>
      <c r="D4" s="5" t="s">
        <v>4</v>
      </c>
      <c r="E4" s="9">
        <v>2644</v>
      </c>
      <c r="F4" s="9">
        <v>3.64</v>
      </c>
      <c r="G4" s="9">
        <v>724</v>
      </c>
      <c r="H4" s="12">
        <v>1.901522053476651</v>
      </c>
      <c r="I4" s="21">
        <v>383830.75580634479</v>
      </c>
      <c r="J4" s="21">
        <v>6679120.2270362806</v>
      </c>
    </row>
    <row r="5" spans="1:10" x14ac:dyDescent="0.25">
      <c r="A5" s="5" t="s">
        <v>62</v>
      </c>
      <c r="B5" s="5">
        <v>3383593</v>
      </c>
      <c r="C5" s="5">
        <v>6676845</v>
      </c>
      <c r="D5" s="5" t="s">
        <v>5</v>
      </c>
      <c r="E5" s="9">
        <v>2685</v>
      </c>
      <c r="F5" s="9">
        <v>2.78</v>
      </c>
      <c r="G5" s="9">
        <v>750</v>
      </c>
      <c r="H5" s="12">
        <v>1.3805090006207323</v>
      </c>
      <c r="I5" s="21">
        <v>383470.92322244216</v>
      </c>
      <c r="J5" s="21">
        <v>6674042.2796104131</v>
      </c>
    </row>
    <row r="6" spans="1:10" x14ac:dyDescent="0.25">
      <c r="A6" s="5" t="s">
        <v>26</v>
      </c>
      <c r="B6" s="1">
        <v>3399159</v>
      </c>
      <c r="C6" s="1">
        <v>6682785</v>
      </c>
      <c r="D6" s="1" t="s">
        <v>2</v>
      </c>
      <c r="E6" s="9">
        <v>2643</v>
      </c>
      <c r="F6" s="12">
        <v>3.04</v>
      </c>
      <c r="G6" s="10">
        <v>715</v>
      </c>
      <c r="H6" s="12">
        <v>1.6086826529505303</v>
      </c>
      <c r="I6" s="22">
        <v>399030.63504614186</v>
      </c>
      <c r="J6" s="22">
        <v>6679979.9919164823</v>
      </c>
    </row>
    <row r="7" spans="1:10" x14ac:dyDescent="0.25">
      <c r="A7" s="5" t="s">
        <v>27</v>
      </c>
      <c r="B7" s="1">
        <v>3392882</v>
      </c>
      <c r="C7" s="1">
        <v>6674119</v>
      </c>
      <c r="D7" s="1" t="s">
        <v>2</v>
      </c>
      <c r="E7" s="9">
        <v>2689</v>
      </c>
      <c r="F7" s="12">
        <v>3.76</v>
      </c>
      <c r="G7" s="9">
        <v>720</v>
      </c>
      <c r="H7" s="12">
        <v>1.9420685095657202</v>
      </c>
      <c r="I7" s="21">
        <v>392756.21280588914</v>
      </c>
      <c r="J7" s="21">
        <v>6671317.4287163494</v>
      </c>
    </row>
    <row r="8" spans="1:10" x14ac:dyDescent="0.25">
      <c r="A8" s="5" t="s">
        <v>31</v>
      </c>
      <c r="B8" s="1">
        <v>3394605</v>
      </c>
      <c r="C8" s="1">
        <v>6678977</v>
      </c>
      <c r="D8" s="7" t="s">
        <v>2</v>
      </c>
      <c r="E8" s="9">
        <v>2649</v>
      </c>
      <c r="F8" s="12">
        <v>3.07</v>
      </c>
      <c r="G8" s="10">
        <v>734</v>
      </c>
      <c r="H8" s="12">
        <v>1.5789208410350726</v>
      </c>
      <c r="I8" s="21">
        <v>394478.48048276082</v>
      </c>
      <c r="J8" s="21">
        <v>6676173.4912513038</v>
      </c>
    </row>
    <row r="9" spans="1:10" x14ac:dyDescent="0.25">
      <c r="A9" s="5" t="s">
        <v>35</v>
      </c>
      <c r="B9" s="1">
        <v>3402873</v>
      </c>
      <c r="C9" s="1">
        <v>6678894</v>
      </c>
      <c r="D9" s="7" t="s">
        <v>2</v>
      </c>
      <c r="E9" s="9">
        <v>2667</v>
      </c>
      <c r="F9" s="12">
        <v>4.93</v>
      </c>
      <c r="G9" s="10">
        <v>709</v>
      </c>
      <c r="H9" s="12">
        <v>2.6072199367180651</v>
      </c>
      <c r="I9" s="21">
        <v>402743.15950735583</v>
      </c>
      <c r="J9" s="21">
        <v>6676090.5945794098</v>
      </c>
    </row>
    <row r="10" spans="1:10" x14ac:dyDescent="0.25">
      <c r="A10" s="4"/>
      <c r="B10" s="4"/>
      <c r="C10" s="4"/>
      <c r="D10" s="4"/>
      <c r="E10" s="11"/>
      <c r="F10" s="11"/>
      <c r="G10" s="11"/>
      <c r="H10" s="11"/>
      <c r="I10" s="4"/>
      <c r="J10" s="4"/>
    </row>
    <row r="11" spans="1:10" x14ac:dyDescent="0.25">
      <c r="A11" s="4"/>
      <c r="B11" s="14"/>
      <c r="C11" s="14"/>
      <c r="D11" s="5" t="s">
        <v>70</v>
      </c>
      <c r="E11" s="10">
        <f>AVERAGE(E2:E9)</f>
        <v>2660.375</v>
      </c>
      <c r="F11" s="19">
        <f t="shared" ref="F11:H11" si="0">AVERAGE(F2:F9)</f>
        <v>3.5424999999999995</v>
      </c>
      <c r="G11" s="10">
        <f t="shared" si="0"/>
        <v>725.75</v>
      </c>
      <c r="H11" s="20">
        <f t="shared" si="0"/>
        <v>1.838914110008036</v>
      </c>
      <c r="I11" s="4"/>
      <c r="J11" s="4"/>
    </row>
    <row r="12" spans="1:10" x14ac:dyDescent="0.25">
      <c r="A12" s="4"/>
      <c r="B12" s="14"/>
      <c r="C12" s="14"/>
      <c r="D12" s="18" t="s">
        <v>71</v>
      </c>
      <c r="E12" s="17">
        <f>STDEV(E2:E9)</f>
        <v>18.165410616254807</v>
      </c>
      <c r="F12" s="15">
        <f t="shared" ref="F12:H12" si="1">STDEV(F2:F9)</f>
        <v>0.66073011564048234</v>
      </c>
      <c r="G12" s="17">
        <f t="shared" si="1"/>
        <v>12.892411943243426</v>
      </c>
      <c r="H12" s="16">
        <f t="shared" si="1"/>
        <v>0.3669737846854999</v>
      </c>
      <c r="I12" s="4"/>
      <c r="J12" s="4"/>
    </row>
    <row r="13" spans="1:10" x14ac:dyDescent="0.25">
      <c r="D13" s="5" t="s">
        <v>77</v>
      </c>
      <c r="E13" s="29">
        <f>E12/SQRT(COUNT(E2:E9))</f>
        <v>6.4224425148959368</v>
      </c>
      <c r="F13" s="30">
        <f>F12/SQRT(COUNT(F2:F9))</f>
        <v>0.23360337265177838</v>
      </c>
      <c r="G13" s="29">
        <f>G12/SQRT(COUNT(G2:G9))</f>
        <v>4.5581559554589299</v>
      </c>
      <c r="H13" s="30">
        <f>H12/SQRT(COUNT(H2:H9))</f>
        <v>0.12974482583440447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20" sqref="H20"/>
    </sheetView>
  </sheetViews>
  <sheetFormatPr defaultRowHeight="15" x14ac:dyDescent="0.25"/>
  <cols>
    <col min="1" max="1" width="12.42578125" bestFit="1" customWidth="1"/>
    <col min="4" max="4" width="16.28515625" bestFit="1" customWidth="1"/>
    <col min="8" max="8" width="10.28515625" bestFit="1" customWidth="1"/>
    <col min="9" max="10" width="11.7109375" bestFit="1" customWidth="1"/>
  </cols>
  <sheetData>
    <row r="1" spans="1:10" ht="18.75" customHeight="1" x14ac:dyDescent="0.25">
      <c r="A1" s="2" t="s">
        <v>65</v>
      </c>
      <c r="B1" s="3" t="s">
        <v>66</v>
      </c>
      <c r="C1" s="3" t="s">
        <v>67</v>
      </c>
      <c r="D1" s="3" t="s">
        <v>72</v>
      </c>
      <c r="E1" s="6" t="s">
        <v>73</v>
      </c>
      <c r="F1" s="8" t="s">
        <v>74</v>
      </c>
      <c r="G1" s="8" t="s">
        <v>75</v>
      </c>
      <c r="H1" s="6" t="s">
        <v>76</v>
      </c>
      <c r="I1" s="3" t="s">
        <v>68</v>
      </c>
      <c r="J1" s="3" t="s">
        <v>69</v>
      </c>
    </row>
    <row r="2" spans="1:10" x14ac:dyDescent="0.25">
      <c r="A2" s="5" t="s">
        <v>50</v>
      </c>
      <c r="B2" s="5">
        <v>3382284</v>
      </c>
      <c r="C2" s="5">
        <v>6672297</v>
      </c>
      <c r="D2" s="5" t="s">
        <v>0</v>
      </c>
      <c r="E2" s="9">
        <v>2653</v>
      </c>
      <c r="F2" s="9">
        <v>3.07</v>
      </c>
      <c r="G2" s="9">
        <v>724</v>
      </c>
      <c r="H2" s="12">
        <v>1.5983156772381104</v>
      </c>
      <c r="I2" s="21">
        <v>382162.46947595139</v>
      </c>
      <c r="J2" s="21">
        <v>6669496.1145081772</v>
      </c>
    </row>
    <row r="3" spans="1:10" x14ac:dyDescent="0.25">
      <c r="A3" s="5" t="s">
        <v>51</v>
      </c>
      <c r="B3" s="5">
        <v>3382479</v>
      </c>
      <c r="C3" s="5">
        <v>6674275</v>
      </c>
      <c r="D3" s="5" t="s">
        <v>0</v>
      </c>
      <c r="E3" s="9">
        <v>2627</v>
      </c>
      <c r="F3" s="9">
        <v>3.38</v>
      </c>
      <c r="G3" s="9">
        <v>739</v>
      </c>
      <c r="H3" s="12">
        <v>1.7410537908355668</v>
      </c>
      <c r="I3" s="21">
        <v>382357.3832025365</v>
      </c>
      <c r="J3" s="21">
        <v>6671473.3148176325</v>
      </c>
    </row>
    <row r="4" spans="1:10" x14ac:dyDescent="0.25">
      <c r="A4" s="5" t="s">
        <v>60</v>
      </c>
      <c r="B4" s="5">
        <v>3384134</v>
      </c>
      <c r="C4" s="5">
        <v>6680967</v>
      </c>
      <c r="D4" s="5" t="s">
        <v>0</v>
      </c>
      <c r="E4" s="9">
        <v>2654</v>
      </c>
      <c r="F4" s="9">
        <v>3.27</v>
      </c>
      <c r="G4" s="9">
        <v>736</v>
      </c>
      <c r="H4" s="12">
        <v>1.6740522918646179</v>
      </c>
      <c r="I4" s="21">
        <v>384011.68786046904</v>
      </c>
      <c r="J4" s="21">
        <v>6678162.6144907242</v>
      </c>
    </row>
    <row r="5" spans="1:10" x14ac:dyDescent="0.25">
      <c r="A5" s="5" t="s">
        <v>61</v>
      </c>
      <c r="B5" s="5">
        <v>3385330</v>
      </c>
      <c r="C5" s="5">
        <v>6677540</v>
      </c>
      <c r="D5" s="5" t="s">
        <v>0</v>
      </c>
      <c r="E5" s="9">
        <v>2624</v>
      </c>
      <c r="F5" s="9">
        <v>2.83</v>
      </c>
      <c r="G5" s="9">
        <v>761</v>
      </c>
      <c r="H5" s="12">
        <v>1.417222204416525</v>
      </c>
      <c r="I5" s="21">
        <v>385207.21847712941</v>
      </c>
      <c r="J5" s="21">
        <v>6674737.0060414858</v>
      </c>
    </row>
    <row r="6" spans="1:10" x14ac:dyDescent="0.25">
      <c r="A6" s="5" t="s">
        <v>8</v>
      </c>
      <c r="B6" s="1">
        <v>3385292</v>
      </c>
      <c r="C6" s="1">
        <v>6675452</v>
      </c>
      <c r="D6" s="7" t="s">
        <v>0</v>
      </c>
      <c r="E6" s="9">
        <v>2651</v>
      </c>
      <c r="F6" s="12">
        <v>2.92</v>
      </c>
      <c r="G6" s="9">
        <v>722</v>
      </c>
      <c r="H6" s="12">
        <v>1.5255833005054278</v>
      </c>
      <c r="I6" s="22">
        <v>385169.24170260917</v>
      </c>
      <c r="J6" s="22">
        <v>6672649.8509500651</v>
      </c>
    </row>
    <row r="7" spans="1:10" x14ac:dyDescent="0.25">
      <c r="A7" s="5" t="s">
        <v>9</v>
      </c>
      <c r="B7" s="1">
        <v>3387310</v>
      </c>
      <c r="C7" s="1">
        <v>6676741</v>
      </c>
      <c r="D7" s="7" t="s">
        <v>0</v>
      </c>
      <c r="E7" s="9">
        <v>2621</v>
      </c>
      <c r="F7" s="12">
        <v>3.25</v>
      </c>
      <c r="G7" s="9">
        <v>726</v>
      </c>
      <c r="H7" s="12">
        <v>1.7079679595721358</v>
      </c>
      <c r="I7" s="21">
        <v>387186.4259832995</v>
      </c>
      <c r="J7" s="21">
        <v>6673938.3377939211</v>
      </c>
    </row>
    <row r="8" spans="1:10" x14ac:dyDescent="0.25">
      <c r="A8" s="5" t="s">
        <v>10</v>
      </c>
      <c r="B8" s="1">
        <v>3386676</v>
      </c>
      <c r="C8" s="1">
        <v>6675602</v>
      </c>
      <c r="D8" s="7" t="s">
        <v>0</v>
      </c>
      <c r="E8" s="9">
        <v>2667</v>
      </c>
      <c r="F8" s="12">
        <v>3.31</v>
      </c>
      <c r="G8" s="9">
        <v>722</v>
      </c>
      <c r="H8" s="12">
        <v>1.7189679544904533</v>
      </c>
      <c r="I8" s="22">
        <v>386552.68656174693</v>
      </c>
      <c r="J8" s="22">
        <v>6672799.795963495</v>
      </c>
    </row>
    <row r="9" spans="1:10" x14ac:dyDescent="0.25">
      <c r="A9" s="5" t="s">
        <v>11</v>
      </c>
      <c r="B9" s="1">
        <v>3387634</v>
      </c>
      <c r="C9" s="1">
        <v>6674680</v>
      </c>
      <c r="D9" s="7" t="s">
        <v>0</v>
      </c>
      <c r="E9" s="9">
        <v>2670</v>
      </c>
      <c r="F9" s="12">
        <v>2.79</v>
      </c>
      <c r="G9" s="9">
        <v>723</v>
      </c>
      <c r="H9" s="12">
        <v>1.44528882465383</v>
      </c>
      <c r="I9" s="21">
        <v>387510.31006335124</v>
      </c>
      <c r="J9" s="21">
        <v>6671878.1727365497</v>
      </c>
    </row>
    <row r="10" spans="1:10" x14ac:dyDescent="0.25">
      <c r="A10" s="5" t="s">
        <v>14</v>
      </c>
      <c r="B10" s="1">
        <v>3388292</v>
      </c>
      <c r="C10" s="1">
        <v>6684669</v>
      </c>
      <c r="D10" s="1" t="s">
        <v>0</v>
      </c>
      <c r="E10" s="9">
        <v>2622</v>
      </c>
      <c r="F10" s="12">
        <v>3.31</v>
      </c>
      <c r="G10" s="10">
        <v>723</v>
      </c>
      <c r="H10" s="12">
        <v>1.7460513391844517</v>
      </c>
      <c r="I10" s="22">
        <v>388167.99279922497</v>
      </c>
      <c r="J10" s="22">
        <v>6681863.1508195568</v>
      </c>
    </row>
    <row r="11" spans="1:10" x14ac:dyDescent="0.25">
      <c r="A11" s="5" t="s">
        <v>16</v>
      </c>
      <c r="B11" s="1">
        <v>3391947</v>
      </c>
      <c r="C11" s="1">
        <v>6686528</v>
      </c>
      <c r="D11" s="1" t="s">
        <v>46</v>
      </c>
      <c r="E11" s="9">
        <v>2624</v>
      </c>
      <c r="F11" s="12">
        <v>3.32</v>
      </c>
      <c r="G11" s="10">
        <v>742</v>
      </c>
      <c r="H11" s="12">
        <v>1.7051804615081192</v>
      </c>
      <c r="I11" s="21">
        <v>391821.51658704714</v>
      </c>
      <c r="J11" s="21">
        <v>6683721.4338864703</v>
      </c>
    </row>
    <row r="12" spans="1:10" x14ac:dyDescent="0.25">
      <c r="A12" s="5" t="s">
        <v>18</v>
      </c>
      <c r="B12" s="1">
        <v>3386120</v>
      </c>
      <c r="C12" s="1">
        <v>6679861</v>
      </c>
      <c r="D12" s="1" t="s">
        <v>0</v>
      </c>
      <c r="E12" s="9">
        <v>2642</v>
      </c>
      <c r="F12" s="12">
        <v>3.31</v>
      </c>
      <c r="G12" s="10">
        <v>699</v>
      </c>
      <c r="H12" s="12">
        <v>1.7923301266327263</v>
      </c>
      <c r="I12" s="22">
        <v>385996.8904017405</v>
      </c>
      <c r="J12" s="22">
        <v>6677057.0701723974</v>
      </c>
    </row>
    <row r="13" spans="1:10" x14ac:dyDescent="0.25">
      <c r="A13" s="5" t="s">
        <v>20</v>
      </c>
      <c r="B13" s="1">
        <v>3387992</v>
      </c>
      <c r="C13" s="1">
        <v>6681678</v>
      </c>
      <c r="D13" s="1" t="s">
        <v>0</v>
      </c>
      <c r="E13" s="9">
        <v>2613</v>
      </c>
      <c r="F13" s="12">
        <v>3.23</v>
      </c>
      <c r="G13" s="10">
        <v>718</v>
      </c>
      <c r="H13" s="12">
        <v>1.7216254276080494</v>
      </c>
      <c r="I13" s="25">
        <v>387868.12606659974</v>
      </c>
      <c r="J13" s="25">
        <v>6678873.3482736237</v>
      </c>
    </row>
    <row r="14" spans="1:10" x14ac:dyDescent="0.25">
      <c r="A14" s="5" t="s">
        <v>21</v>
      </c>
      <c r="B14" s="1">
        <v>3389572</v>
      </c>
      <c r="C14" s="1">
        <v>6682251</v>
      </c>
      <c r="D14" s="1" t="s">
        <v>0</v>
      </c>
      <c r="E14" s="9">
        <v>2654</v>
      </c>
      <c r="F14" s="12">
        <v>3.08</v>
      </c>
      <c r="G14" s="10">
        <v>713</v>
      </c>
      <c r="H14" s="12">
        <v>1.6276471725971859</v>
      </c>
      <c r="I14" s="21">
        <v>389447.48853208328</v>
      </c>
      <c r="J14" s="21">
        <v>6679446.1305475198</v>
      </c>
    </row>
    <row r="15" spans="1:10" x14ac:dyDescent="0.25">
      <c r="A15" s="5" t="s">
        <v>23</v>
      </c>
      <c r="B15" s="1">
        <v>3391664</v>
      </c>
      <c r="C15" s="1">
        <v>6682029</v>
      </c>
      <c r="D15" s="1" t="s">
        <v>0</v>
      </c>
      <c r="E15" s="9">
        <v>2635</v>
      </c>
      <c r="F15" s="12">
        <v>3.16</v>
      </c>
      <c r="G15" s="10">
        <v>709</v>
      </c>
      <c r="H15" s="12">
        <v>1.6914541420553844</v>
      </c>
      <c r="I15" s="21">
        <v>391538.64906888863</v>
      </c>
      <c r="J15" s="21">
        <v>6679224.2360687545</v>
      </c>
    </row>
    <row r="16" spans="1:10" x14ac:dyDescent="0.25">
      <c r="A16" s="5" t="s">
        <v>25</v>
      </c>
      <c r="B16" s="1">
        <v>3395331</v>
      </c>
      <c r="C16" s="1">
        <v>6680947</v>
      </c>
      <c r="D16" s="1" t="s">
        <v>0</v>
      </c>
      <c r="E16" s="9">
        <v>2637</v>
      </c>
      <c r="F16" s="12">
        <v>3.34</v>
      </c>
      <c r="G16" s="10">
        <v>704</v>
      </c>
      <c r="H16" s="12">
        <v>1.7991346916261592</v>
      </c>
      <c r="I16" s="21">
        <v>395204.18050678313</v>
      </c>
      <c r="J16" s="21">
        <v>6678142.6997971795</v>
      </c>
    </row>
    <row r="17" spans="1:10" x14ac:dyDescent="0.25">
      <c r="A17" s="5" t="s">
        <v>32</v>
      </c>
      <c r="B17" s="1">
        <v>3391789</v>
      </c>
      <c r="C17" s="1">
        <v>6679364</v>
      </c>
      <c r="D17" s="7" t="s">
        <v>0</v>
      </c>
      <c r="E17" s="9">
        <v>2650</v>
      </c>
      <c r="F17" s="12">
        <v>3.29</v>
      </c>
      <c r="G17" s="9">
        <v>717</v>
      </c>
      <c r="H17" s="12">
        <v>1.731533380700508</v>
      </c>
      <c r="I17" s="23">
        <v>391663.61005665152</v>
      </c>
      <c r="J17" s="23">
        <v>6676560.3108224999</v>
      </c>
    </row>
    <row r="18" spans="1:10" x14ac:dyDescent="0.25">
      <c r="A18" s="4"/>
      <c r="B18" s="4"/>
      <c r="C18" s="4"/>
      <c r="D18" s="4"/>
      <c r="E18" s="11"/>
      <c r="F18" s="11"/>
      <c r="G18" s="11"/>
      <c r="H18" s="11"/>
      <c r="I18" s="4"/>
      <c r="J18" s="4"/>
    </row>
    <row r="19" spans="1:10" x14ac:dyDescent="0.25">
      <c r="A19" s="4"/>
      <c r="B19" s="14"/>
      <c r="C19" s="14"/>
      <c r="D19" s="5" t="s">
        <v>70</v>
      </c>
      <c r="E19" s="10">
        <f>AVERAGE(E2:E17)</f>
        <v>2640.25</v>
      </c>
      <c r="F19" s="19">
        <f t="shared" ref="F19:H19" si="0">AVERAGE(F2:F17)</f>
        <v>3.1787499999999995</v>
      </c>
      <c r="G19" s="10">
        <f t="shared" si="0"/>
        <v>723.625</v>
      </c>
      <c r="H19" s="20">
        <f t="shared" si="0"/>
        <v>1.6652130465930783</v>
      </c>
      <c r="I19" s="4"/>
      <c r="J19" s="4"/>
    </row>
    <row r="20" spans="1:10" x14ac:dyDescent="0.25">
      <c r="A20" s="4"/>
      <c r="B20" s="14"/>
      <c r="C20" s="14"/>
      <c r="D20" s="18" t="s">
        <v>71</v>
      </c>
      <c r="E20" s="17">
        <f>STDEV(E2:E17)</f>
        <v>17.403064864174549</v>
      </c>
      <c r="F20" s="15">
        <f t="shared" ref="F20:H20" si="1">STDEV(F2:F17)</f>
        <v>0.18764771958823975</v>
      </c>
      <c r="G20" s="17">
        <f t="shared" si="1"/>
        <v>15.340034767452995</v>
      </c>
      <c r="H20" s="16">
        <f t="shared" si="1"/>
        <v>0.11439460504398871</v>
      </c>
      <c r="I20" s="4"/>
      <c r="J20" s="4"/>
    </row>
    <row r="21" spans="1:10" x14ac:dyDescent="0.25">
      <c r="D21" s="5" t="s">
        <v>77</v>
      </c>
      <c r="E21" s="29">
        <f>E20/SQRT(COUNT(E2:E17))</f>
        <v>4.3507662160436373</v>
      </c>
      <c r="F21" s="30">
        <f>F20/SQRT(COUNT(F2:F17))</f>
        <v>4.6911929897059938E-2</v>
      </c>
      <c r="G21" s="29">
        <f>G20/SQRT(COUNT(G2:G17))</f>
        <v>3.8350086918632487</v>
      </c>
      <c r="H21" s="30">
        <f>H20/SQRT(COUNT(H2:H17))</f>
        <v>2.8598651260997178E-2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12.42578125" bestFit="1" customWidth="1"/>
    <col min="4" max="4" width="9.5703125" bestFit="1" customWidth="1"/>
    <col min="6" max="6" width="11.42578125" customWidth="1"/>
    <col min="7" max="7" width="10.7109375" customWidth="1"/>
    <col min="8" max="8" width="10.28515625" bestFit="1" customWidth="1"/>
    <col min="9" max="10" width="11.7109375" bestFit="1" customWidth="1"/>
  </cols>
  <sheetData>
    <row r="1" spans="1:10" ht="18.75" customHeight="1" x14ac:dyDescent="0.25">
      <c r="A1" s="2" t="s">
        <v>65</v>
      </c>
      <c r="B1" s="3" t="s">
        <v>66</v>
      </c>
      <c r="C1" s="3" t="s">
        <v>67</v>
      </c>
      <c r="D1" s="3" t="s">
        <v>72</v>
      </c>
      <c r="E1" s="6" t="s">
        <v>73</v>
      </c>
      <c r="F1" s="8" t="s">
        <v>74</v>
      </c>
      <c r="G1" s="8" t="s">
        <v>75</v>
      </c>
      <c r="H1" s="6" t="s">
        <v>76</v>
      </c>
      <c r="I1" s="3" t="s">
        <v>68</v>
      </c>
      <c r="J1" s="3" t="s">
        <v>69</v>
      </c>
    </row>
    <row r="2" spans="1:10" x14ac:dyDescent="0.25">
      <c r="A2" s="5" t="s">
        <v>29</v>
      </c>
      <c r="B2" s="1">
        <v>3389807</v>
      </c>
      <c r="C2" s="1">
        <v>6676673</v>
      </c>
      <c r="D2" s="7" t="s">
        <v>49</v>
      </c>
      <c r="E2" s="9">
        <v>2804</v>
      </c>
      <c r="F2" s="12">
        <v>3.25</v>
      </c>
      <c r="G2" s="10">
        <v>712</v>
      </c>
      <c r="H2" s="12">
        <v>1.6278911346551475</v>
      </c>
      <c r="I2" s="21">
        <v>389682.42941365473</v>
      </c>
      <c r="J2" s="21">
        <v>6673870.3753008358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cols>
    <col min="1" max="1" width="12.42578125" bestFit="1" customWidth="1"/>
    <col min="4" max="4" width="25.5703125" bestFit="1" customWidth="1"/>
    <col min="6" max="6" width="11" customWidth="1"/>
    <col min="9" max="10" width="11.7109375" bestFit="1" customWidth="1"/>
  </cols>
  <sheetData>
    <row r="1" spans="1:10" ht="18.75" customHeight="1" x14ac:dyDescent="0.25">
      <c r="A1" s="2" t="s">
        <v>65</v>
      </c>
      <c r="B1" s="3" t="s">
        <v>66</v>
      </c>
      <c r="C1" s="3" t="s">
        <v>67</v>
      </c>
      <c r="D1" s="3" t="s">
        <v>72</v>
      </c>
      <c r="E1" s="6" t="s">
        <v>73</v>
      </c>
      <c r="F1" s="8" t="s">
        <v>74</v>
      </c>
      <c r="G1" s="8" t="s">
        <v>75</v>
      </c>
      <c r="H1" s="6" t="s">
        <v>76</v>
      </c>
      <c r="I1" s="3" t="s">
        <v>68</v>
      </c>
      <c r="J1" s="3" t="s">
        <v>69</v>
      </c>
    </row>
    <row r="2" spans="1:10" x14ac:dyDescent="0.25">
      <c r="A2" s="5" t="s">
        <v>6</v>
      </c>
      <c r="B2" s="1">
        <v>3384147</v>
      </c>
      <c r="C2" s="1">
        <v>6674463</v>
      </c>
      <c r="D2" s="7" t="s">
        <v>42</v>
      </c>
      <c r="E2" s="9">
        <v>3032</v>
      </c>
      <c r="F2" s="12">
        <v>2.69</v>
      </c>
      <c r="G2" s="9">
        <v>708</v>
      </c>
      <c r="H2" s="12">
        <v>1.2531118167046793</v>
      </c>
      <c r="I2" s="22">
        <v>384024.70825808623</v>
      </c>
      <c r="J2" s="22">
        <v>6671661.2461404884</v>
      </c>
    </row>
    <row r="3" spans="1:10" x14ac:dyDescent="0.25">
      <c r="A3" s="5" t="s">
        <v>36</v>
      </c>
      <c r="B3" s="1">
        <v>3402091</v>
      </c>
      <c r="C3" s="1">
        <v>6683210</v>
      </c>
      <c r="D3" s="7" t="s">
        <v>42</v>
      </c>
      <c r="E3" s="9">
        <v>2680</v>
      </c>
      <c r="F3" s="12">
        <v>4.37</v>
      </c>
      <c r="G3" s="10">
        <v>722</v>
      </c>
      <c r="H3" s="12">
        <v>2.2584446190102123</v>
      </c>
      <c r="I3" s="25">
        <v>401961.45543812186</v>
      </c>
      <c r="J3" s="25">
        <v>6680404.8445644025</v>
      </c>
    </row>
    <row r="4" spans="1:10" x14ac:dyDescent="0.25">
      <c r="A4" s="5" t="s">
        <v>37</v>
      </c>
      <c r="B4" s="1">
        <v>3399493</v>
      </c>
      <c r="C4" s="1">
        <v>6684966</v>
      </c>
      <c r="D4" s="7" t="s">
        <v>42</v>
      </c>
      <c r="E4" s="9">
        <v>2731</v>
      </c>
      <c r="F4" s="12">
        <v>2.94</v>
      </c>
      <c r="G4" s="10">
        <v>735</v>
      </c>
      <c r="H4" s="12">
        <v>1.4646649578908824</v>
      </c>
      <c r="I4" s="21">
        <v>399364.49176099937</v>
      </c>
      <c r="J4" s="21">
        <v>6682160.1198154027</v>
      </c>
    </row>
    <row r="5" spans="1:10" x14ac:dyDescent="0.25">
      <c r="A5" s="5" t="s">
        <v>41</v>
      </c>
      <c r="B5" s="1">
        <v>3394338</v>
      </c>
      <c r="C5" s="1">
        <v>6682149</v>
      </c>
      <c r="D5" s="7" t="s">
        <v>42</v>
      </c>
      <c r="E5" s="9">
        <v>2713</v>
      </c>
      <c r="F5" s="12">
        <v>3.05</v>
      </c>
      <c r="G5" s="9">
        <v>727</v>
      </c>
      <c r="H5" s="12">
        <v>1.5463779012964731</v>
      </c>
      <c r="I5" s="23">
        <v>394211.57437793649</v>
      </c>
      <c r="J5" s="23">
        <v>6679344.2090100022</v>
      </c>
    </row>
    <row r="6" spans="1:10" x14ac:dyDescent="0.25">
      <c r="A6" s="4"/>
      <c r="B6" s="4"/>
      <c r="C6" s="4"/>
      <c r="D6" s="4"/>
      <c r="E6" s="11"/>
      <c r="F6" s="11"/>
      <c r="G6" s="11"/>
      <c r="H6" s="11"/>
      <c r="I6" s="4"/>
      <c r="J6" s="4"/>
    </row>
    <row r="7" spans="1:10" x14ac:dyDescent="0.25">
      <c r="A7" s="4"/>
      <c r="B7" s="14"/>
      <c r="C7" s="14"/>
      <c r="D7" s="5" t="s">
        <v>70</v>
      </c>
      <c r="E7" s="10">
        <f>AVERAGE(E2:E5)</f>
        <v>2789</v>
      </c>
      <c r="F7" s="19">
        <f t="shared" ref="F7:H7" si="0">AVERAGE(F2:F5)</f>
        <v>3.2625000000000002</v>
      </c>
      <c r="G7" s="10">
        <f t="shared" si="0"/>
        <v>723</v>
      </c>
      <c r="H7" s="20">
        <f t="shared" si="0"/>
        <v>1.6306498237255616</v>
      </c>
      <c r="I7" s="4"/>
      <c r="J7" s="4"/>
    </row>
    <row r="8" spans="1:10" x14ac:dyDescent="0.25">
      <c r="A8" s="4"/>
      <c r="B8" s="14"/>
      <c r="C8" s="14"/>
      <c r="D8" s="18" t="s">
        <v>71</v>
      </c>
      <c r="E8" s="17">
        <f>STDEV(E2:E5)</f>
        <v>163.37074401495514</v>
      </c>
      <c r="F8" s="15">
        <f t="shared" ref="F8:H8" si="1">STDEV(F2:F5)</f>
        <v>0.75354163786747652</v>
      </c>
      <c r="G8" s="17">
        <f t="shared" si="1"/>
        <v>11.343133018115703</v>
      </c>
      <c r="H8" s="16">
        <f t="shared" si="1"/>
        <v>0.4363920196061683</v>
      </c>
      <c r="I8" s="4"/>
      <c r="J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defaultRowHeight="15" x14ac:dyDescent="0.25"/>
  <cols>
    <col min="1" max="1" width="14.140625" bestFit="1" customWidth="1"/>
    <col min="4" max="4" width="11.28515625" bestFit="1" customWidth="1"/>
    <col min="5" max="5" width="9.5703125" bestFit="1" customWidth="1"/>
    <col min="6" max="7" width="10.140625" customWidth="1"/>
    <col min="8" max="8" width="10.28515625" bestFit="1" customWidth="1"/>
    <col min="9" max="10" width="11.7109375" bestFit="1" customWidth="1"/>
  </cols>
  <sheetData>
    <row r="1" spans="1:10" ht="18.75" x14ac:dyDescent="0.35">
      <c r="A1" s="2" t="s">
        <v>65</v>
      </c>
      <c r="B1" s="3" t="s">
        <v>66</v>
      </c>
      <c r="C1" s="3" t="s">
        <v>67</v>
      </c>
      <c r="D1" s="3" t="s">
        <v>72</v>
      </c>
      <c r="E1" s="6" t="s">
        <v>73</v>
      </c>
      <c r="F1" s="8" t="s">
        <v>74</v>
      </c>
      <c r="G1" s="8" t="s">
        <v>75</v>
      </c>
      <c r="H1" s="6" t="s">
        <v>76</v>
      </c>
      <c r="I1" s="3" t="s">
        <v>68</v>
      </c>
      <c r="J1" s="3" t="s">
        <v>69</v>
      </c>
    </row>
    <row r="2" spans="1:10" x14ac:dyDescent="0.25">
      <c r="A2" s="5" t="s">
        <v>52</v>
      </c>
      <c r="B2" s="5">
        <v>3380854</v>
      </c>
      <c r="C2" s="5">
        <v>6676231</v>
      </c>
      <c r="D2" s="5" t="s">
        <v>44</v>
      </c>
      <c r="E2" s="9">
        <v>2902</v>
      </c>
      <c r="F2" s="9">
        <v>3.06</v>
      </c>
      <c r="G2" s="9">
        <v>740</v>
      </c>
      <c r="H2" s="12">
        <v>1.4249259597295434</v>
      </c>
      <c r="I2" s="21">
        <v>380733.03268947196</v>
      </c>
      <c r="J2" s="21">
        <v>6673428.5159435067</v>
      </c>
    </row>
    <row r="3" spans="1:10" x14ac:dyDescent="0.25">
      <c r="A3" s="5" t="s">
        <v>55</v>
      </c>
      <c r="B3" s="5">
        <v>3381439</v>
      </c>
      <c r="C3" s="5">
        <v>6681015</v>
      </c>
      <c r="D3" s="5" t="s">
        <v>44</v>
      </c>
      <c r="E3" s="9">
        <v>2857</v>
      </c>
      <c r="F3" s="9">
        <v>2.35</v>
      </c>
      <c r="G3" s="9">
        <v>750</v>
      </c>
      <c r="H3" s="12">
        <v>1.0967215027418038</v>
      </c>
      <c r="I3" s="21">
        <v>381317.77712748601</v>
      </c>
      <c r="J3" s="21">
        <v>6678210.5830344232</v>
      </c>
    </row>
    <row r="4" spans="1:10" x14ac:dyDescent="0.25">
      <c r="A4" s="5" t="s">
        <v>7</v>
      </c>
      <c r="B4" s="1">
        <v>3385699</v>
      </c>
      <c r="C4" s="1">
        <v>6673199</v>
      </c>
      <c r="D4" s="7" t="s">
        <v>44</v>
      </c>
      <c r="E4" s="9">
        <v>2932</v>
      </c>
      <c r="F4" s="12">
        <v>2.13</v>
      </c>
      <c r="G4" s="9">
        <v>726</v>
      </c>
      <c r="H4" s="12">
        <v>1.0006426662758054</v>
      </c>
      <c r="I4" s="21">
        <v>385576.09234249179</v>
      </c>
      <c r="J4" s="21">
        <v>6670397.7640289599</v>
      </c>
    </row>
    <row r="5" spans="1:10" x14ac:dyDescent="0.25">
      <c r="A5" s="1" t="s">
        <v>63</v>
      </c>
      <c r="B5" s="1">
        <v>3386998</v>
      </c>
      <c r="C5" s="1">
        <v>6678716</v>
      </c>
      <c r="D5" s="7" t="s">
        <v>44</v>
      </c>
      <c r="E5" s="13">
        <v>3092</v>
      </c>
      <c r="F5" s="12">
        <v>2.68</v>
      </c>
      <c r="G5" s="9">
        <v>752</v>
      </c>
      <c r="H5" s="12">
        <v>1.1525969557678017</v>
      </c>
      <c r="I5" s="21">
        <v>386874.53981103224</v>
      </c>
      <c r="J5" s="21">
        <v>6675912.5374905383</v>
      </c>
    </row>
    <row r="6" spans="1:10" x14ac:dyDescent="0.25">
      <c r="A6" s="5" t="s">
        <v>12</v>
      </c>
      <c r="B6" s="1">
        <v>3385419</v>
      </c>
      <c r="C6" s="1">
        <v>6682910</v>
      </c>
      <c r="D6" s="1" t="s">
        <v>44</v>
      </c>
      <c r="E6" s="9">
        <v>2928</v>
      </c>
      <c r="F6" s="12">
        <v>2.6</v>
      </c>
      <c r="G6" s="9">
        <v>726</v>
      </c>
      <c r="H6" s="12">
        <v>1.2231103885351278</v>
      </c>
      <c r="I6" s="22">
        <v>385296.15828746703</v>
      </c>
      <c r="J6" s="22">
        <v>6680104.8370804032</v>
      </c>
    </row>
    <row r="7" spans="1:10" x14ac:dyDescent="0.25">
      <c r="A7" s="5" t="s">
        <v>13</v>
      </c>
      <c r="B7" s="1">
        <v>3386854</v>
      </c>
      <c r="C7" s="1">
        <v>6684245</v>
      </c>
      <c r="D7" s="1" t="s">
        <v>44</v>
      </c>
      <c r="E7" s="9">
        <v>2811</v>
      </c>
      <c r="F7" s="12">
        <v>1.73</v>
      </c>
      <c r="G7" s="9">
        <v>732</v>
      </c>
      <c r="H7" s="12">
        <v>0.84076413309928022</v>
      </c>
      <c r="I7" s="21">
        <v>386730.57427134586</v>
      </c>
      <c r="J7" s="21">
        <v>6681439.3112751944</v>
      </c>
    </row>
    <row r="8" spans="1:10" x14ac:dyDescent="0.25">
      <c r="A8" s="5" t="s">
        <v>17</v>
      </c>
      <c r="B8" s="1">
        <v>3390360</v>
      </c>
      <c r="C8" s="1">
        <v>6685233</v>
      </c>
      <c r="D8" s="1" t="s">
        <v>44</v>
      </c>
      <c r="E8" s="9">
        <v>2840</v>
      </c>
      <c r="F8" s="12">
        <v>2.75</v>
      </c>
      <c r="G8" s="10">
        <v>726</v>
      </c>
      <c r="H8" s="12">
        <v>1.3337601365770382</v>
      </c>
      <c r="I8" s="21">
        <v>390235.15952125244</v>
      </c>
      <c r="J8" s="21">
        <v>6682426.9407669483</v>
      </c>
    </row>
    <row r="9" spans="1:10" x14ac:dyDescent="0.25">
      <c r="A9" s="5" t="s">
        <v>28</v>
      </c>
      <c r="B9" s="1">
        <v>3391784</v>
      </c>
      <c r="C9" s="1">
        <v>6676357</v>
      </c>
      <c r="D9" s="7" t="s">
        <v>44</v>
      </c>
      <c r="E9" s="9">
        <v>2661</v>
      </c>
      <c r="F9" s="12">
        <v>3.72</v>
      </c>
      <c r="G9" s="10">
        <v>710</v>
      </c>
      <c r="H9" s="12">
        <v>1.9689727995935027</v>
      </c>
      <c r="I9" s="22">
        <v>391658.63635671459</v>
      </c>
      <c r="J9" s="22">
        <v>6673554.519462171</v>
      </c>
    </row>
    <row r="10" spans="1:10" x14ac:dyDescent="0.25">
      <c r="A10" s="5" t="s">
        <v>33</v>
      </c>
      <c r="B10" s="1">
        <v>3396299</v>
      </c>
      <c r="C10" s="1">
        <v>6678122</v>
      </c>
      <c r="D10" s="7" t="s">
        <v>44</v>
      </c>
      <c r="E10" s="9">
        <v>2905</v>
      </c>
      <c r="F10" s="12">
        <v>2.92</v>
      </c>
      <c r="G10" s="10">
        <v>730</v>
      </c>
      <c r="H10" s="12">
        <v>1.3769363166953528</v>
      </c>
      <c r="I10" s="21">
        <v>396171.80360612384</v>
      </c>
      <c r="J10" s="21">
        <v>6675318.85169324</v>
      </c>
    </row>
    <row r="11" spans="1:10" x14ac:dyDescent="0.25">
      <c r="A11" s="5" t="s">
        <v>39</v>
      </c>
      <c r="B11" s="1">
        <v>3398458</v>
      </c>
      <c r="C11" s="1">
        <v>6678138</v>
      </c>
      <c r="D11" s="7" t="s">
        <v>44</v>
      </c>
      <c r="E11" s="9">
        <v>2887</v>
      </c>
      <c r="F11" s="12">
        <v>2.62</v>
      </c>
      <c r="G11" s="10">
        <v>722</v>
      </c>
      <c r="H11" s="12">
        <v>1.2569479959355485</v>
      </c>
      <c r="I11" s="21">
        <v>398329.9362495846</v>
      </c>
      <c r="J11" s="21">
        <v>6675334.863422459</v>
      </c>
    </row>
    <row r="13" spans="1:10" x14ac:dyDescent="0.25">
      <c r="D13" s="5" t="s">
        <v>70</v>
      </c>
      <c r="E13" s="10">
        <f>AVERAGE(E2:E11)</f>
        <v>2881.5</v>
      </c>
      <c r="F13" s="12">
        <f>AVERAGE(F2:F11)</f>
        <v>2.6559999999999997</v>
      </c>
      <c r="G13" s="10">
        <f>AVERAGE(G2:G11)</f>
        <v>731.4</v>
      </c>
      <c r="H13" s="12">
        <f>AVERAGE(H2:H11)</f>
        <v>1.2675378854950803</v>
      </c>
    </row>
    <row r="14" spans="1:10" x14ac:dyDescent="0.25">
      <c r="D14" s="18" t="s">
        <v>71</v>
      </c>
      <c r="E14" s="17">
        <f>STDEV(E2:E11)</f>
        <v>108.49398344813618</v>
      </c>
      <c r="F14" s="24">
        <f>STDEV(F2:F11)</f>
        <v>0.53816973778415678</v>
      </c>
      <c r="G14" s="17">
        <f>STDEV(G2:G11)</f>
        <v>12.825322174857398</v>
      </c>
      <c r="H14" s="24">
        <f>STDEV(H2:H11)</f>
        <v>0.30386031949666403</v>
      </c>
    </row>
    <row r="15" spans="1:10" x14ac:dyDescent="0.25">
      <c r="D15" s="28" t="s">
        <v>77</v>
      </c>
      <c r="E15" s="29">
        <f>E14/SQRT(10)</f>
        <v>34.308810012071895</v>
      </c>
      <c r="F15" s="30">
        <f t="shared" ref="F15:H15" si="0">F14/SQRT(10)</f>
        <v>0.17018421391735133</v>
      </c>
      <c r="G15" s="29">
        <f t="shared" si="0"/>
        <v>4.0557229798013683</v>
      </c>
      <c r="H15" s="30">
        <f t="shared" si="0"/>
        <v>9.6089070015592692E-2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Data</vt:lpstr>
      <vt:lpstr>Tonaliitti</vt:lpstr>
      <vt:lpstr>Protomyloniitti</vt:lpstr>
      <vt:lpstr>Kvartsi-maasälpägneissi</vt:lpstr>
      <vt:lpstr>Granodioriitti</vt:lpstr>
      <vt:lpstr>Graniitti</vt:lpstr>
      <vt:lpstr>Dioriitti</vt:lpstr>
      <vt:lpstr>Biotiitti-plagioklaasigneissi</vt:lpstr>
      <vt:lpstr>Amfiboliitti</vt:lpstr>
      <vt:lpstr>Biotiittigneissi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Mertanen Satu</dc:creator>
  <cp:lastModifiedBy>Kimmo Korhonen</cp:lastModifiedBy>
  <dcterms:created xsi:type="dcterms:W3CDTF">2018-04-17T08:32:58Z</dcterms:created>
  <dcterms:modified xsi:type="dcterms:W3CDTF">2018-05-28T14:31:43Z</dcterms:modified>
</cp:coreProperties>
</file>