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Budapest\Shallow_Geothermal_Potential\"/>
    </mc:Choice>
  </mc:AlternateContent>
  <xr:revisionPtr revIDLastSave="0" documentId="13_ncr:1_{E4EB596D-4558-45B7-93CE-0D8F25D911F2}" xr6:coauthVersionLast="47" xr6:coauthVersionMax="47" xr10:uidLastSave="{00000000-0000-0000-0000-000000000000}"/>
  <bookViews>
    <workbookView xWindow="2115" yWindow="3675" windowWidth="16320" windowHeight="11385" xr2:uid="{E01B9606-BCE4-4E77-9A49-29821100E66A}"/>
  </bookViews>
  <sheets>
    <sheet name="Sheet1" sheetId="1" r:id="rId1"/>
  </sheets>
  <definedNames>
    <definedName name="solver_adj" localSheetId="0" hidden="1">Sheet1!$G$18:$H$18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Sheet1!$F$21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F20" i="1" s="1"/>
  <c r="E19" i="1"/>
  <c r="F19" i="1" s="1"/>
  <c r="E18" i="1"/>
  <c r="F18" i="1" s="1"/>
  <c r="B21" i="1"/>
  <c r="B17" i="1"/>
  <c r="E16" i="1"/>
  <c r="F16" i="1" s="1"/>
  <c r="E15" i="1"/>
  <c r="F15" i="1" s="1"/>
  <c r="E14" i="1"/>
  <c r="F14" i="1" s="1"/>
  <c r="B13" i="1"/>
  <c r="E12" i="1"/>
  <c r="F12" i="1" s="1"/>
  <c r="E11" i="1"/>
  <c r="F11" i="1" s="1"/>
  <c r="E10" i="1"/>
  <c r="F10" i="1" s="1"/>
  <c r="E8" i="1"/>
  <c r="F8" i="1" s="1"/>
  <c r="E7" i="1"/>
  <c r="F7" i="1" s="1"/>
  <c r="E6" i="1"/>
  <c r="F6" i="1" s="1"/>
  <c r="B9" i="1"/>
  <c r="E4" i="1"/>
  <c r="E3" i="1"/>
  <c r="F3" i="1" s="1"/>
  <c r="E2" i="1"/>
  <c r="B5" i="1"/>
  <c r="F4" i="1"/>
  <c r="F2" i="1"/>
  <c r="F21" i="1" l="1"/>
  <c r="F17" i="1"/>
  <c r="F13" i="1"/>
  <c r="F9" i="1"/>
  <c r="F5" i="1"/>
</calcChain>
</file>

<file path=xl/sharedStrings.xml><?xml version="1.0" encoding="utf-8"?>
<sst xmlns="http://schemas.openxmlformats.org/spreadsheetml/2006/main" count="8" uniqueCount="8">
  <si>
    <t>darcy_flux (m/s)</t>
  </si>
  <si>
    <t>E_annual (MWh)</t>
  </si>
  <si>
    <t>Time (a)</t>
  </si>
  <si>
    <t>T_ave (degC)</t>
  </si>
  <si>
    <t>T_model</t>
  </si>
  <si>
    <t>a</t>
  </si>
  <si>
    <t>b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</si>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</sst>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1" xfId="0" applyNumberFormat="1" applyBorder="1"/>
    <xf numFmtId="11" fontId="0" fillId="0" borderId="4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1" fontId="0" fillId="2" borderId="6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221F-C0FF-423A-96F8-818B173E19EF}">
  <dimension ref="A1:H21"/>
  <sheetViews>
    <sheetView tabSelected="1" workbookViewId="0"/>
  </sheetViews>
  <sheetFormatPr defaultRowHeight="15" x14ac:dyDescent="0.25"/>
  <cols>
    <col min="1" max="1" width="15.5703125" bestFit="1" customWidth="1"/>
    <col min="2" max="2" width="15.7109375" bestFit="1" customWidth="1"/>
    <col min="3" max="3" width="8.28515625" bestFit="1" customWidth="1"/>
    <col min="4" max="4" width="12.42578125" bestFit="1" customWidth="1"/>
    <col min="6" max="6" width="10.5703125" style="13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3" t="s">
        <v>7</v>
      </c>
      <c r="G1" t="s">
        <v>5</v>
      </c>
      <c r="H1" t="s">
        <v>6</v>
      </c>
    </row>
    <row r="2" spans="1:8" x14ac:dyDescent="0.25">
      <c r="A2" s="1">
        <v>0</v>
      </c>
      <c r="B2" s="2">
        <v>25</v>
      </c>
      <c r="C2" s="2">
        <v>49.082999999999998</v>
      </c>
      <c r="D2" s="3">
        <v>5.2582000000000004</v>
      </c>
      <c r="E2">
        <f>G2*B2+H2</f>
        <v>5.2582167999168661</v>
      </c>
      <c r="F2" s="13">
        <f>D2-E2</f>
        <v>-1.6799916865650744E-5</v>
      </c>
      <c r="G2">
        <v>-0.56652664020822241</v>
      </c>
      <c r="H2">
        <v>19.421382805122427</v>
      </c>
    </row>
    <row r="3" spans="1:8" x14ac:dyDescent="0.25">
      <c r="A3" s="4">
        <v>0</v>
      </c>
      <c r="B3" s="5">
        <v>30</v>
      </c>
      <c r="C3" s="5">
        <v>49.082999999999998</v>
      </c>
      <c r="D3" s="6">
        <v>2.4256000000000002</v>
      </c>
      <c r="E3">
        <f>G2*B3+H2</f>
        <v>2.4255835988757539</v>
      </c>
      <c r="F3" s="13">
        <f>D3-E3</f>
        <v>1.6401124246279153E-5</v>
      </c>
    </row>
    <row r="4" spans="1:8" x14ac:dyDescent="0.25">
      <c r="A4" s="4">
        <v>0</v>
      </c>
      <c r="B4" s="5">
        <v>35</v>
      </c>
      <c r="C4" s="5">
        <v>49.082999999999998</v>
      </c>
      <c r="D4" s="6">
        <v>-0.40705000000000002</v>
      </c>
      <c r="E4">
        <f>G2*B4+H2</f>
        <v>-0.40704960216535824</v>
      </c>
      <c r="F4" s="13">
        <f>D4-E4</f>
        <v>-3.9783464178544392E-7</v>
      </c>
    </row>
    <row r="5" spans="1:8" x14ac:dyDescent="0.25">
      <c r="A5" s="9"/>
      <c r="B5" s="10">
        <f>(D5-H2)/G2</f>
        <v>36.929212715280144</v>
      </c>
      <c r="C5" s="10"/>
      <c r="D5" s="11">
        <v>-1.5</v>
      </c>
      <c r="F5" s="13">
        <f>SUMSQ(F2:F4)</f>
        <v>5.5139235563686677E-10</v>
      </c>
    </row>
    <row r="6" spans="1:8" x14ac:dyDescent="0.25">
      <c r="A6" s="7">
        <v>9.9999999999999995E-7</v>
      </c>
      <c r="B6" s="2">
        <v>25</v>
      </c>
      <c r="C6" s="2">
        <v>49.082999999999998</v>
      </c>
      <c r="D6" s="3">
        <v>16.204000000000001</v>
      </c>
      <c r="E6">
        <f>G6*B6+H6</f>
        <v>16.203907075947622</v>
      </c>
      <c r="F6" s="13">
        <f>D6-E6</f>
        <v>9.29240523781516E-5</v>
      </c>
      <c r="G6">
        <v>-0.12878383153125963</v>
      </c>
      <c r="H6">
        <v>19.423502864229114</v>
      </c>
    </row>
    <row r="7" spans="1:8" x14ac:dyDescent="0.25">
      <c r="A7" s="8">
        <v>9.9999999999999995E-7</v>
      </c>
      <c r="B7" s="5">
        <v>30</v>
      </c>
      <c r="C7" s="5">
        <v>49.082999999999998</v>
      </c>
      <c r="D7" s="6">
        <v>15.56</v>
      </c>
      <c r="E7">
        <f>G6*B7+H6</f>
        <v>15.559987918291325</v>
      </c>
      <c r="F7" s="13">
        <f>D7-E7</f>
        <v>1.2081708675282243E-5</v>
      </c>
    </row>
    <row r="8" spans="1:8" x14ac:dyDescent="0.25">
      <c r="A8" s="8">
        <v>9.9999999999999995E-7</v>
      </c>
      <c r="B8" s="5">
        <v>35</v>
      </c>
      <c r="C8" s="5">
        <v>49.082999999999998</v>
      </c>
      <c r="D8" s="6">
        <v>14.916</v>
      </c>
      <c r="E8">
        <f>G6*B8+H6</f>
        <v>14.916068760635028</v>
      </c>
      <c r="F8" s="13">
        <f>D8-E8</f>
        <v>-6.8760635027587114E-5</v>
      </c>
    </row>
    <row r="9" spans="1:8" x14ac:dyDescent="0.25">
      <c r="A9" s="12"/>
      <c r="B9" s="10">
        <f>(D9-H6)/G6</f>
        <v>162.46995151056959</v>
      </c>
      <c r="C9" s="10"/>
      <c r="D9" s="11">
        <v>-1.5</v>
      </c>
      <c r="F9" s="13">
        <f>SUMSQ(F6:F8)</f>
        <v>1.3508872124288892E-8</v>
      </c>
    </row>
    <row r="10" spans="1:8" x14ac:dyDescent="0.25">
      <c r="A10" s="7">
        <v>1.0000000000000001E-5</v>
      </c>
      <c r="B10" s="2">
        <v>25</v>
      </c>
      <c r="C10" s="2">
        <v>49.082999999999998</v>
      </c>
      <c r="D10" s="3">
        <v>17.936</v>
      </c>
      <c r="E10">
        <f>G10*B10+H10</f>
        <v>17.936000736950739</v>
      </c>
      <c r="F10" s="13">
        <f>D10-E10</f>
        <v>-7.3695073865565064E-7</v>
      </c>
      <c r="G10">
        <v>-5.9680474218668483E-2</v>
      </c>
      <c r="H10">
        <v>19.428012592417449</v>
      </c>
    </row>
    <row r="11" spans="1:8" x14ac:dyDescent="0.25">
      <c r="A11" s="8">
        <v>1.0000000000000001E-5</v>
      </c>
      <c r="B11" s="5">
        <v>30</v>
      </c>
      <c r="C11" s="5">
        <v>49.082999999999998</v>
      </c>
      <c r="D11" s="6">
        <v>17.638000000000002</v>
      </c>
      <c r="E11">
        <f>G10*B11+H10</f>
        <v>17.637598365857393</v>
      </c>
      <c r="F11" s="13">
        <f>D11-E11</f>
        <v>4.016341426087422E-4</v>
      </c>
    </row>
    <row r="12" spans="1:8" x14ac:dyDescent="0.25">
      <c r="A12" s="8">
        <v>1.0000000000000001E-5</v>
      </c>
      <c r="B12" s="5">
        <v>35</v>
      </c>
      <c r="C12" s="5">
        <v>49.082999999999998</v>
      </c>
      <c r="D12" s="6">
        <v>17.338999999999999</v>
      </c>
      <c r="E12">
        <f>G10*B12+H10</f>
        <v>17.339195994764051</v>
      </c>
      <c r="F12" s="13">
        <f>D12-E12</f>
        <v>-1.9599476405218752E-4</v>
      </c>
    </row>
    <row r="13" spans="1:8" x14ac:dyDescent="0.25">
      <c r="A13" s="12"/>
      <c r="B13" s="10">
        <f>(D13-H10)/G10</f>
        <v>350.66766587238368</v>
      </c>
      <c r="C13" s="10"/>
      <c r="D13" s="11">
        <v>-1.5</v>
      </c>
      <c r="F13" s="13">
        <f>SUMSQ(F10:F12)</f>
        <v>1.9972447514132332E-7</v>
      </c>
    </row>
    <row r="14" spans="1:8" x14ac:dyDescent="0.25">
      <c r="A14" s="7">
        <v>1E-4</v>
      </c>
      <c r="B14" s="2">
        <v>25</v>
      </c>
      <c r="C14" s="2">
        <v>49.082999999999998</v>
      </c>
      <c r="D14" s="3">
        <v>18.571000000000002</v>
      </c>
      <c r="E14">
        <f>G14*B14+H14</f>
        <v>18.570707896246169</v>
      </c>
      <c r="F14" s="13">
        <f>D14-E14</f>
        <v>2.9210375383215137E-4</v>
      </c>
      <c r="G14">
        <v>-3.4089411113431042E-2</v>
      </c>
      <c r="H14">
        <v>19.422943174081944</v>
      </c>
    </row>
    <row r="15" spans="1:8" x14ac:dyDescent="0.25">
      <c r="A15" s="8">
        <v>1E-4</v>
      </c>
      <c r="B15" s="5">
        <v>30</v>
      </c>
      <c r="C15" s="5">
        <v>49.082999999999998</v>
      </c>
      <c r="D15" s="6">
        <v>18.399999999999999</v>
      </c>
      <c r="E15">
        <f>G14*B15+H14</f>
        <v>18.400260840679014</v>
      </c>
      <c r="F15" s="13">
        <f>D15-E15</f>
        <v>-2.6084067901521735E-4</v>
      </c>
    </row>
    <row r="16" spans="1:8" x14ac:dyDescent="0.25">
      <c r="A16" s="8">
        <v>1E-4</v>
      </c>
      <c r="B16" s="5">
        <v>35</v>
      </c>
      <c r="C16" s="5">
        <v>49.082999999999998</v>
      </c>
      <c r="D16" s="6">
        <v>18.23</v>
      </c>
      <c r="E16">
        <f>G14*B16+H14</f>
        <v>18.229813785111858</v>
      </c>
      <c r="F16" s="13">
        <f>D16-E16</f>
        <v>1.8621488814218878E-4</v>
      </c>
    </row>
    <row r="17" spans="1:8" x14ac:dyDescent="0.25">
      <c r="A17" s="12"/>
      <c r="B17" s="10">
        <f>(D17-H14)/G14</f>
        <v>613.76663575858652</v>
      </c>
      <c r="C17" s="10"/>
      <c r="D17" s="11">
        <v>-1.5</v>
      </c>
      <c r="F17" s="13">
        <f>SUMSQ(F14:F16)</f>
        <v>1.880384473977616E-7</v>
      </c>
    </row>
    <row r="18" spans="1:8" x14ac:dyDescent="0.25">
      <c r="A18" s="1">
        <v>1E-3</v>
      </c>
      <c r="B18" s="2">
        <v>25</v>
      </c>
      <c r="C18" s="2">
        <v>49.082999999999998</v>
      </c>
      <c r="D18" s="3">
        <v>19.2</v>
      </c>
      <c r="E18">
        <f>G18*B18+H18</f>
        <v>19.196629301971807</v>
      </c>
      <c r="F18" s="13">
        <f>D18-E18</f>
        <v>3.3706980281920096E-3</v>
      </c>
      <c r="G18">
        <v>-5.4706859657183728E-3</v>
      </c>
      <c r="H18">
        <v>19.333396451114766</v>
      </c>
    </row>
    <row r="19" spans="1:8" x14ac:dyDescent="0.25">
      <c r="A19" s="4">
        <v>1E-3</v>
      </c>
      <c r="B19" s="5">
        <v>30</v>
      </c>
      <c r="C19" s="5">
        <v>49.082999999999998</v>
      </c>
      <c r="D19" s="6">
        <v>19.163</v>
      </c>
      <c r="E19">
        <f>G18*B19+H18</f>
        <v>19.169275872143213</v>
      </c>
      <c r="F19" s="13">
        <f>D19-E19</f>
        <v>-6.2758721432132347E-3</v>
      </c>
    </row>
    <row r="20" spans="1:8" x14ac:dyDescent="0.25">
      <c r="A20" s="4">
        <v>1E-3</v>
      </c>
      <c r="B20" s="5">
        <v>35</v>
      </c>
      <c r="C20" s="5">
        <v>49.082999999999998</v>
      </c>
      <c r="D20" s="6">
        <v>19.145</v>
      </c>
      <c r="E20">
        <f>G18*B20+H18</f>
        <v>19.141922442314623</v>
      </c>
      <c r="F20" s="13">
        <f>D20-E20</f>
        <v>3.0775576853763198E-3</v>
      </c>
    </row>
    <row r="21" spans="1:8" x14ac:dyDescent="0.25">
      <c r="A21" s="9"/>
      <c r="B21" s="10">
        <f>(D21-H18)/G18</f>
        <v>3808.1872331304739</v>
      </c>
      <c r="C21" s="10"/>
      <c r="D21" s="11">
        <v>-1.5</v>
      </c>
      <c r="F21" s="13">
        <f>SUMSQ(F18:F20)</f>
        <v>6.0219537662036238E-5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2022-04-18T18:20:55Z</dcterms:created>
  <dcterms:modified xsi:type="dcterms:W3CDTF">2022-04-18T18:32:19Z</dcterms:modified>
</cp:coreProperties>
</file>