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KostasMy\MySite\GitHub\GravityPipes&amp;PumpStations\"/>
    </mc:Choice>
  </mc:AlternateContent>
  <xr:revisionPtr revIDLastSave="0" documentId="13_ncr:1_{42886BD5-59BC-4E29-A288-D70D94B682E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penChann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8" i="2"/>
  <c r="E8" i="2"/>
  <c r="G8" i="2" l="1"/>
  <c r="J8" i="2" s="1"/>
  <c r="K8" i="2" s="1"/>
  <c r="M8" i="2" s="1"/>
  <c r="F10" i="2" l="1"/>
  <c r="E10" i="2"/>
  <c r="F9" i="2"/>
  <c r="E9" i="2"/>
  <c r="F7" i="2"/>
  <c r="E7" i="2"/>
  <c r="G10" i="2" l="1"/>
  <c r="J10" i="2" s="1"/>
  <c r="G7" i="2"/>
  <c r="J7" i="2" s="1"/>
  <c r="G9" i="2"/>
  <c r="J9" i="2" s="1"/>
  <c r="L7" i="2" l="1"/>
  <c r="K10" i="2"/>
  <c r="M10" i="2" s="1"/>
  <c r="K7" i="2"/>
  <c r="M7" i="2" s="1"/>
  <c r="K9" i="2"/>
  <c r="M9" i="2" s="1"/>
  <c r="L8" i="2" l="1"/>
  <c r="L10" i="2" l="1"/>
  <c r="L9" i="2"/>
</calcChain>
</file>

<file path=xl/sharedStrings.xml><?xml version="1.0" encoding="utf-8"?>
<sst xmlns="http://schemas.openxmlformats.org/spreadsheetml/2006/main" count="23" uniqueCount="23">
  <si>
    <t>Date:</t>
  </si>
  <si>
    <t>Channel flow Manning Eq</t>
  </si>
  <si>
    <t>ku</t>
  </si>
  <si>
    <t>A 
cross sectional flow area (m2)</t>
  </si>
  <si>
    <t>R
Hydraulic radius, A/P (m)</t>
  </si>
  <si>
    <t>S
Energy Grade line slope (m/m)</t>
  </si>
  <si>
    <t>n
Manning's roughness coefficient</t>
  </si>
  <si>
    <t>P
Wetted perimeter (m)</t>
  </si>
  <si>
    <t>Width (m)</t>
  </si>
  <si>
    <t>Depth (m)</t>
  </si>
  <si>
    <t>V (m/s) = Q/A</t>
  </si>
  <si>
    <t>Q = (Ku/n)A*R^0.67*S^0.5 (m3/s)</t>
  </si>
  <si>
    <t>CHECK 1 (Flow volume)</t>
  </si>
  <si>
    <t>CHECK 2 (Max 4.57/min 1.0m/s velocity)</t>
  </si>
  <si>
    <r>
      <t>Total Flow 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/s)</t>
    </r>
  </si>
  <si>
    <t>Channels Design</t>
  </si>
  <si>
    <t>Where:</t>
  </si>
  <si>
    <t>Q = flow rate (m³/s)</t>
  </si>
  <si>
    <t>n = Manning’s roughness coefficient (dimensionless)</t>
  </si>
  <si>
    <t>A = cross-sectional area of flow (m²)</t>
  </si>
  <si>
    <t>R = hydraulic radius = A/P, where P is the wetted perimeter (m)</t>
  </si>
  <si>
    <t>S = slope of the energy grade line (approximated by the slope of the channel bed) (m/m )</t>
  </si>
  <si>
    <t>Ku=1.0 metric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</si>
</sst>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i/>
      <sz val="9"/>
      <name val="Arial"/>
      <family val="2"/>
    </font>
    <font>
      <b/>
      <vertAlign val="superscript"/>
      <sz val="9"/>
      <name val="Arial"/>
      <family val="2"/>
    </font>
    <font>
      <sz val="9"/>
      <color indexed="53"/>
      <name val="Arial"/>
      <family val="2"/>
    </font>
    <font>
      <sz val="9"/>
      <color rgb="FFFF0000"/>
      <name val="Arial"/>
      <family val="2"/>
    </font>
    <font>
      <sz val="9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/>
      <protection locked="0"/>
    </xf>
    <xf numFmtId="165" fontId="1" fillId="0" borderId="1" xfId="0" applyNumberFormat="1" applyFont="1" applyBorder="1" applyAlignment="1" applyProtection="1">
      <alignment horizontal="center" vertical="top"/>
      <protection locked="0"/>
    </xf>
    <xf numFmtId="0" fontId="7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165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5" fontId="1" fillId="0" borderId="0" xfId="0" applyNumberFormat="1" applyFont="1" applyAlignment="1" applyProtection="1">
      <alignment horizontal="center" vertical="top"/>
      <protection locked="0"/>
    </xf>
    <xf numFmtId="0" fontId="7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 applyProtection="1">
      <alignment vertical="top"/>
      <protection locked="0"/>
    </xf>
    <xf numFmtId="0" fontId="1" fillId="0" borderId="4" xfId="0" applyFont="1" applyBorder="1" applyAlignment="1" applyProtection="1">
      <alignment horizontal="center" vertical="top" wrapText="1"/>
      <protection locked="0"/>
    </xf>
    <xf numFmtId="165" fontId="1" fillId="0" borderId="5" xfId="0" applyNumberFormat="1" applyFont="1" applyBorder="1" applyAlignment="1">
      <alignment horizontal="center" vertical="top" wrapText="1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7" fillId="0" borderId="5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>
      <alignment vertical="top"/>
    </xf>
    <xf numFmtId="0" fontId="1" fillId="2" borderId="11" xfId="0" applyFont="1" applyFill="1" applyBorder="1" applyAlignment="1">
      <alignment vertical="top"/>
    </xf>
    <xf numFmtId="2" fontId="1" fillId="0" borderId="1" xfId="0" applyNumberFormat="1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4" xfId="0" applyFont="1" applyBorder="1" applyAlignment="1" applyProtection="1">
      <alignment horizontal="center" vertical="top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66675</xdr:colOff>
      <xdr:row>13</xdr:row>
      <xdr:rowOff>1904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965C738C-E97F-4256-8AD0-BFBE5CE35466}"/>
            </a:ext>
          </a:extLst>
        </xdr:cNvPr>
        <xdr:cNvSpPr txBox="1">
          <a:spLocks noChangeArrowheads="1"/>
        </xdr:cNvSpPr>
      </xdr:nvSpPr>
      <xdr:spPr bwMode="auto">
        <a:xfrm>
          <a:off x="8362950" y="3120887"/>
          <a:ext cx="66675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66675</xdr:colOff>
      <xdr:row>17</xdr:row>
      <xdr:rowOff>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12E5261D-5A1F-462A-97C1-1C3529A8FF60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666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66675</xdr:colOff>
      <xdr:row>17</xdr:row>
      <xdr:rowOff>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28C8F281-5F62-4BBF-8B18-145FEBBEB07C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666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1</xdr:col>
      <xdr:colOff>76200</xdr:colOff>
      <xdr:row>5</xdr:row>
      <xdr:rowOff>154305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6C00E673-6FDD-457B-BB53-ADFBC9985AAD}"/>
            </a:ext>
          </a:extLst>
        </xdr:cNvPr>
        <xdr:cNvSpPr txBox="1">
          <a:spLocks noChangeArrowheads="1"/>
        </xdr:cNvSpPr>
      </xdr:nvSpPr>
      <xdr:spPr bwMode="auto">
        <a:xfrm>
          <a:off x="8362950" y="2066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7620</xdr:rowOff>
    </xdr:to>
    <xdr:sp macro="" textlink="">
      <xdr:nvSpPr>
        <xdr:cNvPr id="6" name="Text Box 15">
          <a:extLst>
            <a:ext uri="{FF2B5EF4-FFF2-40B4-BE49-F238E27FC236}">
              <a16:creationId xmlns:a16="http://schemas.microsoft.com/office/drawing/2014/main" id="{8906683F-4B29-469D-96C3-03B2F5CA96DF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76200</xdr:colOff>
      <xdr:row>17</xdr:row>
      <xdr:rowOff>0</xdr:rowOff>
    </xdr:to>
    <xdr:sp macro="" textlink="">
      <xdr:nvSpPr>
        <xdr:cNvPr id="7" name="Text Box 16">
          <a:extLst>
            <a:ext uri="{FF2B5EF4-FFF2-40B4-BE49-F238E27FC236}">
              <a16:creationId xmlns:a16="http://schemas.microsoft.com/office/drawing/2014/main" id="{D501A8AB-3DA9-4C27-A7D5-53BADA025DBD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5A553C3A-3CF5-4D90-87FC-4FD68201DEEF}"/>
            </a:ext>
          </a:extLst>
        </xdr:cNvPr>
        <xdr:cNvSpPr txBox="1">
          <a:spLocks noChangeArrowheads="1"/>
        </xdr:cNvSpPr>
      </xdr:nvSpPr>
      <xdr:spPr bwMode="auto">
        <a:xfrm>
          <a:off x="8362950" y="3438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76200</xdr:colOff>
      <xdr:row>17</xdr:row>
      <xdr:rowOff>0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EA0A22B2-7D99-4488-A29F-7D6C737A6651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9525</xdr:rowOff>
    </xdr:from>
    <xdr:to>
      <xdr:col>1</xdr:col>
      <xdr:colOff>76200</xdr:colOff>
      <xdr:row>7</xdr:row>
      <xdr:rowOff>9525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id="{939C528E-A642-48EA-A5C0-3B3A01DBAD88}"/>
            </a:ext>
          </a:extLst>
        </xdr:cNvPr>
        <xdr:cNvSpPr txBox="1">
          <a:spLocks noChangeArrowheads="1"/>
        </xdr:cNvSpPr>
      </xdr:nvSpPr>
      <xdr:spPr bwMode="auto">
        <a:xfrm>
          <a:off x="8362950" y="2219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9525</xdr:rowOff>
    </xdr:from>
    <xdr:to>
      <xdr:col>1</xdr:col>
      <xdr:colOff>76200</xdr:colOff>
      <xdr:row>8</xdr:row>
      <xdr:rowOff>9525</xdr:rowOff>
    </xdr:to>
    <xdr:sp macro="" textlink="">
      <xdr:nvSpPr>
        <xdr:cNvPr id="11" name="Text Box 14">
          <a:extLst>
            <a:ext uri="{FF2B5EF4-FFF2-40B4-BE49-F238E27FC236}">
              <a16:creationId xmlns:a16="http://schemas.microsoft.com/office/drawing/2014/main" id="{BBC81DE0-A0EA-4E2B-9349-A88A4CCA41E4}"/>
            </a:ext>
          </a:extLst>
        </xdr:cNvPr>
        <xdr:cNvSpPr txBox="1">
          <a:spLocks noChangeArrowheads="1"/>
        </xdr:cNvSpPr>
      </xdr:nvSpPr>
      <xdr:spPr bwMode="auto">
        <a:xfrm>
          <a:off x="8362950" y="2371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</xdr:row>
      <xdr:rowOff>9525</xdr:rowOff>
    </xdr:from>
    <xdr:to>
      <xdr:col>1</xdr:col>
      <xdr:colOff>76200</xdr:colOff>
      <xdr:row>9</xdr:row>
      <xdr:rowOff>9525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A0F99BE3-F6C0-4183-A1A6-E064AC5C6D49}"/>
            </a:ext>
          </a:extLst>
        </xdr:cNvPr>
        <xdr:cNvSpPr txBox="1">
          <a:spLocks noChangeArrowheads="1"/>
        </xdr:cNvSpPr>
      </xdr:nvSpPr>
      <xdr:spPr bwMode="auto">
        <a:xfrm>
          <a:off x="8362950" y="2524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</xdr:row>
      <xdr:rowOff>9525</xdr:rowOff>
    </xdr:from>
    <xdr:to>
      <xdr:col>1</xdr:col>
      <xdr:colOff>76200</xdr:colOff>
      <xdr:row>9</xdr:row>
      <xdr:rowOff>9525</xdr:rowOff>
    </xdr:to>
    <xdr:sp macro="" textlink="">
      <xdr:nvSpPr>
        <xdr:cNvPr id="13" name="Text Box 14">
          <a:extLst>
            <a:ext uri="{FF2B5EF4-FFF2-40B4-BE49-F238E27FC236}">
              <a16:creationId xmlns:a16="http://schemas.microsoft.com/office/drawing/2014/main" id="{89388D14-C13B-4AE4-B8E1-9670192D7396}"/>
            </a:ext>
          </a:extLst>
        </xdr:cNvPr>
        <xdr:cNvSpPr txBox="1">
          <a:spLocks noChangeArrowheads="1"/>
        </xdr:cNvSpPr>
      </xdr:nvSpPr>
      <xdr:spPr bwMode="auto">
        <a:xfrm>
          <a:off x="8362950" y="2524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12</xdr:row>
      <xdr:rowOff>139065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D2D0EE53-7CDD-41A3-A2DF-7FF19F3C2A19}"/>
            </a:ext>
          </a:extLst>
        </xdr:cNvPr>
        <xdr:cNvSpPr txBox="1">
          <a:spLocks noChangeArrowheads="1"/>
        </xdr:cNvSpPr>
      </xdr:nvSpPr>
      <xdr:spPr bwMode="auto">
        <a:xfrm>
          <a:off x="8362950" y="2676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12</xdr:row>
      <xdr:rowOff>139065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489CA62B-B2B6-41CB-8CEA-176008C1B237}"/>
            </a:ext>
          </a:extLst>
        </xdr:cNvPr>
        <xdr:cNvSpPr txBox="1">
          <a:spLocks noChangeArrowheads="1"/>
        </xdr:cNvSpPr>
      </xdr:nvSpPr>
      <xdr:spPr bwMode="auto">
        <a:xfrm>
          <a:off x="8362950" y="2676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215DF0B1-598C-4D26-B4B2-E08F90F7377C}"/>
            </a:ext>
          </a:extLst>
        </xdr:cNvPr>
        <xdr:cNvSpPr txBox="1">
          <a:spLocks noChangeArrowheads="1"/>
        </xdr:cNvSpPr>
      </xdr:nvSpPr>
      <xdr:spPr bwMode="auto">
        <a:xfrm>
          <a:off x="8362950" y="2828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E3C59A0B-4111-440A-94C7-9153A4A7EBB9}"/>
            </a:ext>
          </a:extLst>
        </xdr:cNvPr>
        <xdr:cNvSpPr txBox="1">
          <a:spLocks noChangeArrowheads="1"/>
        </xdr:cNvSpPr>
      </xdr:nvSpPr>
      <xdr:spPr bwMode="auto">
        <a:xfrm>
          <a:off x="8362950" y="2828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18" name="Text Box 14">
          <a:extLst>
            <a:ext uri="{FF2B5EF4-FFF2-40B4-BE49-F238E27FC236}">
              <a16:creationId xmlns:a16="http://schemas.microsoft.com/office/drawing/2014/main" id="{794FBF08-5BF0-4851-87B2-F2B468DB8DB6}"/>
            </a:ext>
          </a:extLst>
        </xdr:cNvPr>
        <xdr:cNvSpPr txBox="1">
          <a:spLocks noChangeArrowheads="1"/>
        </xdr:cNvSpPr>
      </xdr:nvSpPr>
      <xdr:spPr bwMode="auto">
        <a:xfrm>
          <a:off x="8362950" y="2981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19" name="Text Box 14">
          <a:extLst>
            <a:ext uri="{FF2B5EF4-FFF2-40B4-BE49-F238E27FC236}">
              <a16:creationId xmlns:a16="http://schemas.microsoft.com/office/drawing/2014/main" id="{C1347173-6CE6-4567-97B6-2347FA6FF9D1}"/>
            </a:ext>
          </a:extLst>
        </xdr:cNvPr>
        <xdr:cNvSpPr txBox="1">
          <a:spLocks noChangeArrowheads="1"/>
        </xdr:cNvSpPr>
      </xdr:nvSpPr>
      <xdr:spPr bwMode="auto">
        <a:xfrm>
          <a:off x="8362950" y="2981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20" name="Text Box 14">
          <a:extLst>
            <a:ext uri="{FF2B5EF4-FFF2-40B4-BE49-F238E27FC236}">
              <a16:creationId xmlns:a16="http://schemas.microsoft.com/office/drawing/2014/main" id="{23DFE34D-4FD6-4B94-931D-2BEA6368B4B7}"/>
            </a:ext>
          </a:extLst>
        </xdr:cNvPr>
        <xdr:cNvSpPr txBox="1">
          <a:spLocks noChangeArrowheads="1"/>
        </xdr:cNvSpPr>
      </xdr:nvSpPr>
      <xdr:spPr bwMode="auto">
        <a:xfrm>
          <a:off x="8362950" y="3133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21" name="Text Box 14">
          <a:extLst>
            <a:ext uri="{FF2B5EF4-FFF2-40B4-BE49-F238E27FC236}">
              <a16:creationId xmlns:a16="http://schemas.microsoft.com/office/drawing/2014/main" id="{5A7F4199-D59D-4BCF-B916-89E399ADFFA5}"/>
            </a:ext>
          </a:extLst>
        </xdr:cNvPr>
        <xdr:cNvSpPr txBox="1">
          <a:spLocks noChangeArrowheads="1"/>
        </xdr:cNvSpPr>
      </xdr:nvSpPr>
      <xdr:spPr bwMode="auto">
        <a:xfrm>
          <a:off x="8362950" y="3133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7620</xdr:rowOff>
    </xdr:to>
    <xdr:sp macro="" textlink="">
      <xdr:nvSpPr>
        <xdr:cNvPr id="22" name="Text Box 14">
          <a:extLst>
            <a:ext uri="{FF2B5EF4-FFF2-40B4-BE49-F238E27FC236}">
              <a16:creationId xmlns:a16="http://schemas.microsoft.com/office/drawing/2014/main" id="{C4DB36D6-80F3-4EFE-A3A5-567EFC1BADC0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7620</xdr:rowOff>
    </xdr:to>
    <xdr:sp macro="" textlink="">
      <xdr:nvSpPr>
        <xdr:cNvPr id="23" name="Text Box 14">
          <a:extLst>
            <a:ext uri="{FF2B5EF4-FFF2-40B4-BE49-F238E27FC236}">
              <a16:creationId xmlns:a16="http://schemas.microsoft.com/office/drawing/2014/main" id="{9911C29D-EF53-470F-A9E0-848949E0F69A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76200</xdr:colOff>
      <xdr:row>13</xdr:row>
      <xdr:rowOff>0</xdr:rowOff>
    </xdr:to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id="{44A70253-C04D-4CEA-8BEE-5E664341194A}"/>
            </a:ext>
          </a:extLst>
        </xdr:cNvPr>
        <xdr:cNvSpPr txBox="1">
          <a:spLocks noChangeArrowheads="1"/>
        </xdr:cNvSpPr>
      </xdr:nvSpPr>
      <xdr:spPr bwMode="auto">
        <a:xfrm>
          <a:off x="8362950" y="3438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13</xdr:row>
      <xdr:rowOff>0</xdr:rowOff>
    </xdr:from>
    <xdr:ext cx="76200" cy="152400"/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7E1F0A14-E582-4676-8D91-8FE46EB7110F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152400"/>
    <xdr:sp macro="" textlink="">
      <xdr:nvSpPr>
        <xdr:cNvPr id="26" name="Text Box 17">
          <a:extLst>
            <a:ext uri="{FF2B5EF4-FFF2-40B4-BE49-F238E27FC236}">
              <a16:creationId xmlns:a16="http://schemas.microsoft.com/office/drawing/2014/main" id="{60035FE6-5F1A-4F3F-88D4-98804E5825D8}"/>
            </a:ext>
          </a:extLst>
        </xdr:cNvPr>
        <xdr:cNvSpPr txBox="1">
          <a:spLocks noChangeArrowheads="1"/>
        </xdr:cNvSpPr>
      </xdr:nvSpPr>
      <xdr:spPr bwMode="auto">
        <a:xfrm>
          <a:off x="8362950" y="40671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152400"/>
    <xdr:sp macro="" textlink="">
      <xdr:nvSpPr>
        <xdr:cNvPr id="27" name="Text Box 14">
          <a:extLst>
            <a:ext uri="{FF2B5EF4-FFF2-40B4-BE49-F238E27FC236}">
              <a16:creationId xmlns:a16="http://schemas.microsoft.com/office/drawing/2014/main" id="{60DD8930-EF84-4930-B994-F3FEA5105D6E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152400"/>
    <xdr:sp macro="" textlink="">
      <xdr:nvSpPr>
        <xdr:cNvPr id="28" name="Text Box 14">
          <a:extLst>
            <a:ext uri="{FF2B5EF4-FFF2-40B4-BE49-F238E27FC236}">
              <a16:creationId xmlns:a16="http://schemas.microsoft.com/office/drawing/2014/main" id="{FA1AD398-4B1E-48C4-9109-3C94EA39E967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152400"/>
    <xdr:sp macro="" textlink="">
      <xdr:nvSpPr>
        <xdr:cNvPr id="29" name="Text Box 14">
          <a:extLst>
            <a:ext uri="{FF2B5EF4-FFF2-40B4-BE49-F238E27FC236}">
              <a16:creationId xmlns:a16="http://schemas.microsoft.com/office/drawing/2014/main" id="{D5ED5B57-B005-4588-B987-2E31411DB1A1}"/>
            </a:ext>
          </a:extLst>
        </xdr:cNvPr>
        <xdr:cNvSpPr txBox="1">
          <a:spLocks noChangeArrowheads="1"/>
        </xdr:cNvSpPr>
      </xdr:nvSpPr>
      <xdr:spPr bwMode="auto">
        <a:xfrm>
          <a:off x="8362950" y="40671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</xdr:row>
      <xdr:rowOff>9525</xdr:rowOff>
    </xdr:from>
    <xdr:ext cx="76200" cy="152400"/>
    <xdr:sp macro="" textlink="">
      <xdr:nvSpPr>
        <xdr:cNvPr id="39" name="Text Box 14">
          <a:extLst>
            <a:ext uri="{FF2B5EF4-FFF2-40B4-BE49-F238E27FC236}">
              <a16:creationId xmlns:a16="http://schemas.microsoft.com/office/drawing/2014/main" id="{EDEEFDFC-C765-40D5-98C3-44738ACD763F}"/>
            </a:ext>
          </a:extLst>
        </xdr:cNvPr>
        <xdr:cNvSpPr txBox="1">
          <a:spLocks noChangeArrowheads="1"/>
        </xdr:cNvSpPr>
      </xdr:nvSpPr>
      <xdr:spPr bwMode="auto">
        <a:xfrm>
          <a:off x="8362950" y="21526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</xdr:row>
      <xdr:rowOff>9525</xdr:rowOff>
    </xdr:from>
    <xdr:ext cx="76200" cy="152400"/>
    <xdr:sp macro="" textlink="">
      <xdr:nvSpPr>
        <xdr:cNvPr id="40" name="Text Box 14">
          <a:extLst>
            <a:ext uri="{FF2B5EF4-FFF2-40B4-BE49-F238E27FC236}">
              <a16:creationId xmlns:a16="http://schemas.microsoft.com/office/drawing/2014/main" id="{BE7DAB98-7C75-4417-BF0D-0A5BE13D436E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</xdr:row>
      <xdr:rowOff>9525</xdr:rowOff>
    </xdr:from>
    <xdr:ext cx="76200" cy="152400"/>
    <xdr:sp macro="" textlink="">
      <xdr:nvSpPr>
        <xdr:cNvPr id="41" name="Text Box 14">
          <a:extLst>
            <a:ext uri="{FF2B5EF4-FFF2-40B4-BE49-F238E27FC236}">
              <a16:creationId xmlns:a16="http://schemas.microsoft.com/office/drawing/2014/main" id="{B1FFA245-5DB5-4C45-AE19-00148067A67E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</xdr:row>
      <xdr:rowOff>9525</xdr:rowOff>
    </xdr:from>
    <xdr:ext cx="76200" cy="152400"/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EA447C25-C52C-4DBE-9450-F224408ED49D}"/>
            </a:ext>
          </a:extLst>
        </xdr:cNvPr>
        <xdr:cNvSpPr txBox="1">
          <a:spLocks noChangeArrowheads="1"/>
        </xdr:cNvSpPr>
      </xdr:nvSpPr>
      <xdr:spPr bwMode="auto">
        <a:xfrm>
          <a:off x="8362950" y="21526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</xdr:row>
      <xdr:rowOff>9525</xdr:rowOff>
    </xdr:from>
    <xdr:ext cx="76200" cy="152400"/>
    <xdr:sp macro="" textlink="">
      <xdr:nvSpPr>
        <xdr:cNvPr id="43" name="Text Box 14">
          <a:extLst>
            <a:ext uri="{FF2B5EF4-FFF2-40B4-BE49-F238E27FC236}">
              <a16:creationId xmlns:a16="http://schemas.microsoft.com/office/drawing/2014/main" id="{B1F75C86-DCF3-409F-B057-13192F8E8224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</xdr:row>
      <xdr:rowOff>9525</xdr:rowOff>
    </xdr:from>
    <xdr:ext cx="76200" cy="152400"/>
    <xdr:sp macro="" textlink="">
      <xdr:nvSpPr>
        <xdr:cNvPr id="44" name="Text Box 14">
          <a:extLst>
            <a:ext uri="{FF2B5EF4-FFF2-40B4-BE49-F238E27FC236}">
              <a16:creationId xmlns:a16="http://schemas.microsoft.com/office/drawing/2014/main" id="{14E6725D-40C0-4629-8EE9-0468282734B9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</xdr:row>
      <xdr:rowOff>9525</xdr:rowOff>
    </xdr:from>
    <xdr:ext cx="76200" cy="152400"/>
    <xdr:sp macro="" textlink="">
      <xdr:nvSpPr>
        <xdr:cNvPr id="45" name="Text Box 14">
          <a:extLst>
            <a:ext uri="{FF2B5EF4-FFF2-40B4-BE49-F238E27FC236}">
              <a16:creationId xmlns:a16="http://schemas.microsoft.com/office/drawing/2014/main" id="{0FCF8339-3DA2-49B7-AE5B-58A6FB5BF78A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37" name="Text Box 14">
          <a:extLst>
            <a:ext uri="{FF2B5EF4-FFF2-40B4-BE49-F238E27FC236}">
              <a16:creationId xmlns:a16="http://schemas.microsoft.com/office/drawing/2014/main" id="{20A7AF53-35FC-4E6A-8E76-6782D2DC4E99}"/>
            </a:ext>
          </a:extLst>
        </xdr:cNvPr>
        <xdr:cNvSpPr txBox="1">
          <a:spLocks noChangeArrowheads="1"/>
        </xdr:cNvSpPr>
      </xdr:nvSpPr>
      <xdr:spPr bwMode="auto">
        <a:xfrm>
          <a:off x="710565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38" name="Text Box 14">
          <a:extLst>
            <a:ext uri="{FF2B5EF4-FFF2-40B4-BE49-F238E27FC236}">
              <a16:creationId xmlns:a16="http://schemas.microsoft.com/office/drawing/2014/main" id="{AB2DD6CF-B8A3-4E42-BE07-5D52582637D1}"/>
            </a:ext>
          </a:extLst>
        </xdr:cNvPr>
        <xdr:cNvSpPr txBox="1">
          <a:spLocks noChangeArrowheads="1"/>
        </xdr:cNvSpPr>
      </xdr:nvSpPr>
      <xdr:spPr bwMode="auto">
        <a:xfrm>
          <a:off x="710565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66675" cy="152399"/>
    <xdr:sp macro="" textlink="">
      <xdr:nvSpPr>
        <xdr:cNvPr id="53" name="Text Box 11">
          <a:extLst>
            <a:ext uri="{FF2B5EF4-FFF2-40B4-BE49-F238E27FC236}">
              <a16:creationId xmlns:a16="http://schemas.microsoft.com/office/drawing/2014/main" id="{DDC17EA9-8EC7-4E3C-91B5-C5D3E9CF3E14}"/>
            </a:ext>
          </a:extLst>
        </xdr:cNvPr>
        <xdr:cNvSpPr txBox="1">
          <a:spLocks noChangeArrowheads="1"/>
        </xdr:cNvSpPr>
      </xdr:nvSpPr>
      <xdr:spPr bwMode="auto">
        <a:xfrm>
          <a:off x="5943600" y="4282937"/>
          <a:ext cx="66675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4" name="Text Box 14">
          <a:extLst>
            <a:ext uri="{FF2B5EF4-FFF2-40B4-BE49-F238E27FC236}">
              <a16:creationId xmlns:a16="http://schemas.microsoft.com/office/drawing/2014/main" id="{A9E4E89A-45D5-4D60-8C10-5154A3616626}"/>
            </a:ext>
          </a:extLst>
        </xdr:cNvPr>
        <xdr:cNvSpPr txBox="1">
          <a:spLocks noChangeArrowheads="1"/>
        </xdr:cNvSpPr>
      </xdr:nvSpPr>
      <xdr:spPr bwMode="auto">
        <a:xfrm>
          <a:off x="594360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5" name="Text Box 14">
          <a:extLst>
            <a:ext uri="{FF2B5EF4-FFF2-40B4-BE49-F238E27FC236}">
              <a16:creationId xmlns:a16="http://schemas.microsoft.com/office/drawing/2014/main" id="{ADD40677-82E9-422A-A9F9-62064FE72A27}"/>
            </a:ext>
          </a:extLst>
        </xdr:cNvPr>
        <xdr:cNvSpPr txBox="1">
          <a:spLocks noChangeArrowheads="1"/>
        </xdr:cNvSpPr>
      </xdr:nvSpPr>
      <xdr:spPr bwMode="auto">
        <a:xfrm>
          <a:off x="594360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id="{3000B7BF-2EAA-4718-AFD2-01689DDE0361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7" name="Text Box 14">
          <a:extLst>
            <a:ext uri="{FF2B5EF4-FFF2-40B4-BE49-F238E27FC236}">
              <a16:creationId xmlns:a16="http://schemas.microsoft.com/office/drawing/2014/main" id="{7A9ADEDA-3BC9-4EDF-B1DF-D1831B22DBE2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8" name="Text Box 14">
          <a:extLst>
            <a:ext uri="{FF2B5EF4-FFF2-40B4-BE49-F238E27FC236}">
              <a16:creationId xmlns:a16="http://schemas.microsoft.com/office/drawing/2014/main" id="{74DF68CA-D45B-4720-868E-3D4B2C6F47BA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76200" cy="152400"/>
    <xdr:sp macro="" textlink="">
      <xdr:nvSpPr>
        <xdr:cNvPr id="59" name="Text Box 14">
          <a:extLst>
            <a:ext uri="{FF2B5EF4-FFF2-40B4-BE49-F238E27FC236}">
              <a16:creationId xmlns:a16="http://schemas.microsoft.com/office/drawing/2014/main" id="{7110AB63-9D62-4B8B-BC64-52AE0EEE3B5E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14</xdr:col>
      <xdr:colOff>110490</xdr:colOff>
      <xdr:row>5</xdr:row>
      <xdr:rowOff>68580</xdr:rowOff>
    </xdr:from>
    <xdr:to>
      <xdr:col>16</xdr:col>
      <xdr:colOff>487680</xdr:colOff>
      <xdr:row>5</xdr:row>
      <xdr:rowOff>613410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009B1C7-D68B-75D5-AD8C-271D9FFBA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1640" y="800100"/>
          <a:ext cx="1634490" cy="544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015D-C139-4789-99BB-1838D7C5E470}">
  <sheetPr>
    <pageSetUpPr fitToPage="1"/>
  </sheetPr>
  <dimension ref="A1:Q16"/>
  <sheetViews>
    <sheetView tabSelected="1" topLeftCell="D4" zoomScaleNormal="100" workbookViewId="0">
      <selection activeCell="L7" sqref="L7"/>
    </sheetView>
  </sheetViews>
  <sheetFormatPr defaultColWidth="9.1640625" defaultRowHeight="11.4" x14ac:dyDescent="0.4"/>
  <cols>
    <col min="1" max="1" width="9.88671875" style="1" customWidth="1"/>
    <col min="2" max="2" width="7.71875" style="1" customWidth="1"/>
    <col min="3" max="8" width="8.71875" style="1" customWidth="1"/>
    <col min="9" max="9" width="10.1640625" style="1" customWidth="1"/>
    <col min="10" max="11" width="8.71875" style="1" customWidth="1"/>
    <col min="12" max="12" width="18.71875" style="1" customWidth="1"/>
    <col min="13" max="13" width="10.1640625" style="1" customWidth="1"/>
    <col min="14" max="16" width="9.1640625" style="1"/>
    <col min="17" max="17" width="10.33203125" style="1" customWidth="1"/>
    <col min="18" max="16384" width="9.1640625" style="1"/>
  </cols>
  <sheetData>
    <row r="1" spans="1:17" x14ac:dyDescent="0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7" x14ac:dyDescent="0.4">
      <c r="A2" s="14"/>
      <c r="B2" s="15"/>
      <c r="C2" s="15"/>
      <c r="D2" s="15"/>
      <c r="F2" s="14"/>
      <c r="G2" s="14"/>
      <c r="H2" s="14"/>
      <c r="I2" s="14"/>
      <c r="J2" s="14"/>
      <c r="K2" s="14"/>
      <c r="L2" s="14"/>
      <c r="M2" s="14"/>
    </row>
    <row r="3" spans="1:17" x14ac:dyDescent="0.4">
      <c r="E3" s="16" t="s">
        <v>0</v>
      </c>
      <c r="F3" s="17">
        <f ca="1">TODAY()</f>
        <v>45852</v>
      </c>
      <c r="G3" s="14"/>
      <c r="H3" s="14"/>
      <c r="I3" s="14"/>
      <c r="P3" s="36"/>
      <c r="Q3" s="36"/>
    </row>
    <row r="4" spans="1:17" ht="11.7" thickBot="1" x14ac:dyDescent="0.45">
      <c r="O4" s="36"/>
      <c r="P4" s="36"/>
      <c r="Q4" s="36"/>
    </row>
    <row r="5" spans="1:17" ht="11.7" thickBot="1" x14ac:dyDescent="0.45">
      <c r="A5" s="26"/>
      <c r="B5" s="20"/>
      <c r="C5" s="21"/>
      <c r="D5" s="21"/>
      <c r="E5" s="21"/>
      <c r="F5" s="22" t="s">
        <v>15</v>
      </c>
      <c r="G5" s="21"/>
      <c r="H5" s="21"/>
      <c r="I5" s="21"/>
      <c r="J5" s="21"/>
      <c r="K5" s="21"/>
      <c r="L5" s="21"/>
      <c r="M5" s="23"/>
      <c r="O5" s="36" t="s">
        <v>1</v>
      </c>
      <c r="P5" s="36"/>
      <c r="Q5" s="36"/>
    </row>
    <row r="6" spans="1:17" ht="68.400000000000006" x14ac:dyDescent="0.4">
      <c r="A6" s="32" t="s">
        <v>14</v>
      </c>
      <c r="B6" s="33" t="s">
        <v>2</v>
      </c>
      <c r="C6" s="34" t="s">
        <v>8</v>
      </c>
      <c r="D6" s="34" t="s">
        <v>9</v>
      </c>
      <c r="E6" s="34" t="s">
        <v>3</v>
      </c>
      <c r="F6" s="34" t="s">
        <v>7</v>
      </c>
      <c r="G6" s="34" t="s">
        <v>4</v>
      </c>
      <c r="H6" s="34" t="s">
        <v>5</v>
      </c>
      <c r="I6" s="34" t="s">
        <v>6</v>
      </c>
      <c r="J6" s="34" t="s">
        <v>11</v>
      </c>
      <c r="K6" s="34" t="s">
        <v>10</v>
      </c>
      <c r="L6" s="34" t="s">
        <v>12</v>
      </c>
      <c r="M6" s="35" t="s">
        <v>13</v>
      </c>
      <c r="O6" s="36"/>
      <c r="P6" s="36"/>
      <c r="Q6" s="36"/>
    </row>
    <row r="7" spans="1:17" x14ac:dyDescent="0.4">
      <c r="A7" s="19">
        <v>1.1183083333333335</v>
      </c>
      <c r="B7" s="30">
        <v>1</v>
      </c>
      <c r="C7" s="29">
        <v>8</v>
      </c>
      <c r="D7" s="31">
        <v>0.14000000000000001</v>
      </c>
      <c r="E7" s="3">
        <f>C7*D7</f>
        <v>1.1200000000000001</v>
      </c>
      <c r="F7" s="5">
        <f>C7+2*D7</f>
        <v>8.2799999999999994</v>
      </c>
      <c r="G7" s="6">
        <f>E7/F7</f>
        <v>0.13526570048309181</v>
      </c>
      <c r="H7" s="28">
        <v>8.0000000000000002E-3</v>
      </c>
      <c r="I7" s="29">
        <v>1.2999999999999999E-2</v>
      </c>
      <c r="J7" s="6">
        <f>B7/I7*E7*G7^0.67*H7^0.5</f>
        <v>2.017044192014124</v>
      </c>
      <c r="K7" s="6">
        <f t="shared" ref="K7:K9" si="0">J7/E7</f>
        <v>1.8009323142983249</v>
      </c>
      <c r="L7" s="7" t="str">
        <f>IF(J7&gt;A7,"OK", "Increase channel dimension")</f>
        <v>OK</v>
      </c>
      <c r="M7" s="24" t="str">
        <f>IF(K7&lt;1,"Warning: V&lt;1.0m/s",IF(K7&gt;4.57,"Warning: V&gt;4.57m/s","OK"))</f>
        <v>OK</v>
      </c>
      <c r="O7" s="36" t="s">
        <v>16</v>
      </c>
      <c r="P7" s="36"/>
      <c r="Q7" s="36"/>
    </row>
    <row r="8" spans="1:17" x14ac:dyDescent="0.4">
      <c r="A8" s="19">
        <v>1.4882750000000002</v>
      </c>
      <c r="B8" s="18">
        <v>1</v>
      </c>
      <c r="C8" s="3">
        <v>8</v>
      </c>
      <c r="D8" s="27">
        <v>0.14000000000000001</v>
      </c>
      <c r="E8" s="3">
        <f>C8*D8</f>
        <v>1.1200000000000001</v>
      </c>
      <c r="F8" s="5">
        <f>C8+2*D8</f>
        <v>8.2799999999999994</v>
      </c>
      <c r="G8" s="6">
        <f>E8/F8</f>
        <v>0.13526570048309181</v>
      </c>
      <c r="H8" s="4">
        <v>8.0000000000000002E-3</v>
      </c>
      <c r="I8" s="3">
        <v>1.2999999999999999E-2</v>
      </c>
      <c r="J8" s="6">
        <f>B8/I8*E8*G8^0.67*H8^0.5</f>
        <v>2.017044192014124</v>
      </c>
      <c r="K8" s="6">
        <f>J8/E8</f>
        <v>1.8009323142983249</v>
      </c>
      <c r="L8" s="7" t="str">
        <f>IF(J8&gt;A8,"OK", "Increase channel dimension")</f>
        <v>OK</v>
      </c>
      <c r="M8" s="24" t="str">
        <f>IF(K8&lt;1,"Warning: V&lt;1.0m/s",IF(K8&gt;4.57,"Warning: V&gt;4.57m/s","OK"))</f>
        <v>OK</v>
      </c>
      <c r="O8" s="36" t="s">
        <v>22</v>
      </c>
      <c r="P8" s="36"/>
      <c r="Q8" s="36"/>
    </row>
    <row r="9" spans="1:17" x14ac:dyDescent="0.4">
      <c r="A9" s="19">
        <v>1.762386666666667</v>
      </c>
      <c r="B9" s="18">
        <v>1</v>
      </c>
      <c r="C9" s="3">
        <v>8</v>
      </c>
      <c r="D9" s="27">
        <v>0.14000000000000001</v>
      </c>
      <c r="E9" s="3">
        <f>C9*D9</f>
        <v>1.1200000000000001</v>
      </c>
      <c r="F9" s="5">
        <f>C9+2*D9</f>
        <v>8.2799999999999994</v>
      </c>
      <c r="G9" s="6">
        <f>E9/F9</f>
        <v>0.13526570048309181</v>
      </c>
      <c r="H9" s="4">
        <v>8.0000000000000002E-3</v>
      </c>
      <c r="I9" s="3">
        <v>1.2999999999999999E-2</v>
      </c>
      <c r="J9" s="6">
        <f>B9/I9*E9*G9^0.67*H9^0.5</f>
        <v>2.017044192014124</v>
      </c>
      <c r="K9" s="6">
        <f t="shared" si="0"/>
        <v>1.8009323142983249</v>
      </c>
      <c r="L9" s="7" t="str">
        <f>IF(J9&gt;A9,"OK", "Increase channel dimension")</f>
        <v>OK</v>
      </c>
      <c r="M9" s="24" t="str">
        <f t="shared" ref="M9" si="1">IF(K9&lt;1,"Warning: V&lt;1.0m/s",IF(K9&gt;4.57,"Warning: V&gt;4.57m/s","OK"))</f>
        <v>OK</v>
      </c>
      <c r="O9" s="36" t="s">
        <v>17</v>
      </c>
      <c r="P9" s="36"/>
      <c r="Q9" s="36"/>
    </row>
    <row r="10" spans="1:17" x14ac:dyDescent="0.4">
      <c r="A10" s="19">
        <v>1.8498333333333337</v>
      </c>
      <c r="B10" s="18">
        <v>1</v>
      </c>
      <c r="C10" s="3">
        <v>8</v>
      </c>
      <c r="D10" s="27">
        <v>0.14000000000000001</v>
      </c>
      <c r="E10" s="3">
        <f>C10*D10</f>
        <v>1.1200000000000001</v>
      </c>
      <c r="F10" s="5">
        <f>C10+2*D10</f>
        <v>8.2799999999999994</v>
      </c>
      <c r="G10" s="6">
        <f>E10/F10</f>
        <v>0.13526570048309181</v>
      </c>
      <c r="H10" s="4">
        <v>8.0000000000000002E-3</v>
      </c>
      <c r="I10" s="3">
        <v>1.2999999999999999E-2</v>
      </c>
      <c r="J10" s="6">
        <f>B10/I10*E10*G10^0.67*H10^0.5</f>
        <v>2.017044192014124</v>
      </c>
      <c r="K10" s="6">
        <f t="shared" ref="K10" si="2">J10/E10</f>
        <v>1.8009323142983249</v>
      </c>
      <c r="L10" s="7" t="str">
        <f>IF(J10&gt;A10,"OK", "Increase channel dimension")</f>
        <v>OK</v>
      </c>
      <c r="M10" s="24" t="str">
        <f t="shared" ref="M10" si="3">IF(K10&lt;1,"Warning: V&lt;1.0m/s",IF(K10&gt;4.57,"Warning: V&gt;4.57m/s","OK"))</f>
        <v>OK</v>
      </c>
      <c r="O10" s="36" t="s">
        <v>18</v>
      </c>
      <c r="P10" s="36"/>
      <c r="Q10" s="36"/>
    </row>
    <row r="11" spans="1:17" x14ac:dyDescent="0.4">
      <c r="O11" s="36" t="s">
        <v>19</v>
      </c>
      <c r="P11" s="36"/>
      <c r="Q11" s="36"/>
    </row>
    <row r="12" spans="1:17" x14ac:dyDescent="0.4">
      <c r="O12" s="36" t="s">
        <v>20</v>
      </c>
      <c r="P12" s="25"/>
      <c r="Q12" s="25"/>
    </row>
    <row r="13" spans="1:17" x14ac:dyDescent="0.4">
      <c r="A13" s="10"/>
      <c r="B13" s="9"/>
      <c r="C13" s="9"/>
      <c r="D13" s="9"/>
      <c r="E13" s="9"/>
      <c r="F13" s="8"/>
      <c r="G13" s="12"/>
      <c r="H13" s="11"/>
      <c r="I13" s="9"/>
      <c r="J13" s="12"/>
      <c r="K13" s="12"/>
      <c r="L13" s="13"/>
      <c r="M13" s="13"/>
      <c r="O13" s="25" t="s">
        <v>21</v>
      </c>
    </row>
    <row r="14" spans="1:17" x14ac:dyDescent="0.4">
      <c r="A14" s="10"/>
      <c r="B14" s="9"/>
      <c r="C14" s="9"/>
      <c r="D14" s="9"/>
      <c r="E14" s="9"/>
      <c r="F14" s="8"/>
      <c r="G14" s="12"/>
      <c r="H14" s="11"/>
      <c r="I14" s="9"/>
      <c r="J14" s="12"/>
      <c r="K14" s="12"/>
      <c r="L14" s="13"/>
      <c r="M14" s="13"/>
    </row>
    <row r="15" spans="1:17" x14ac:dyDescent="0.4">
      <c r="A15" s="10"/>
      <c r="B15" s="8"/>
      <c r="C15" s="10"/>
      <c r="D15" s="9"/>
      <c r="E15" s="9"/>
      <c r="F15" s="9"/>
      <c r="G15" s="9"/>
      <c r="H15" s="8"/>
      <c r="I15" s="9"/>
      <c r="J15" s="12"/>
      <c r="K15" s="12"/>
      <c r="L15" s="13"/>
      <c r="M15" s="13"/>
    </row>
    <row r="16" spans="1:17" x14ac:dyDescent="0.4">
      <c r="A16" s="10"/>
      <c r="B16" s="8"/>
      <c r="C16" s="10"/>
      <c r="D16" s="9"/>
      <c r="E16" s="9"/>
      <c r="F16" s="9"/>
      <c r="G16" s="9"/>
      <c r="H16" s="8"/>
      <c r="I16" s="9"/>
      <c r="J16" s="12"/>
      <c r="K16" s="12"/>
      <c r="L16" s="13"/>
      <c r="M16" s="13"/>
    </row>
  </sheetData>
  <printOptions horizontalCentered="1"/>
  <pageMargins left="0.52" right="0.45" top="1" bottom="1" header="0.5" footer="0.5"/>
  <pageSetup scale="52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OpenChannel</vt:lpstr>
    </vt:vector>
  </TitlesOfParts>
  <Company>WSDOT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DaniloZ</dc:creator>
  <cp:lastModifiedBy>Dr Konstantinos Kostoglou</cp:lastModifiedBy>
  <cp:lastPrinted>2001-02-07T23:00:21Z</cp:lastPrinted>
  <dcterms:created xsi:type="dcterms:W3CDTF">2001-01-03T15:34:44Z</dcterms:created>
  <dcterms:modified xsi:type="dcterms:W3CDTF">2025-07-14T20:53:38Z</dcterms:modified>
</cp:coreProperties>
</file>