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rid\"/>
    </mc:Choice>
  </mc:AlternateContent>
  <xr:revisionPtr revIDLastSave="0" documentId="13_ncr:1_{5BA9CDF3-E831-48A0-B74E-BDB856EB12D0}" xr6:coauthVersionLast="47" xr6:coauthVersionMax="47" xr10:uidLastSave="{00000000-0000-0000-0000-000000000000}"/>
  <bookViews>
    <workbookView xWindow="-110" yWindow="-110" windowWidth="19420" windowHeight="10300" activeTab="1" xr2:uid="{3AB6C973-CC78-4A19-BB79-AFE09C41307B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0" i="2" l="1"/>
  <c r="E20" i="2"/>
  <c r="D18" i="2"/>
  <c r="G18" i="2"/>
  <c r="E18" i="2"/>
  <c r="B20" i="2"/>
  <c r="B19" i="2"/>
  <c r="B18" i="2"/>
  <c r="E15" i="2"/>
  <c r="G15" i="2" s="1"/>
  <c r="E14" i="2"/>
  <c r="D13" i="2"/>
  <c r="E11" i="2"/>
  <c r="E10" i="2"/>
  <c r="F14" i="2"/>
  <c r="F10" i="2"/>
  <c r="E13" i="2"/>
  <c r="B15" i="2"/>
  <c r="B14" i="2"/>
  <c r="B11" i="2"/>
  <c r="B13" i="2"/>
  <c r="G11" i="2"/>
  <c r="J31" i="1"/>
  <c r="M10" i="1"/>
  <c r="J14" i="1"/>
</calcChain>
</file>

<file path=xl/sharedStrings.xml><?xml version="1.0" encoding="utf-8"?>
<sst xmlns="http://schemas.openxmlformats.org/spreadsheetml/2006/main" count="54" uniqueCount="37">
  <si>
    <t>USDC</t>
  </si>
  <si>
    <t>Total bal</t>
  </si>
  <si>
    <t>Available bal</t>
  </si>
  <si>
    <t>Borrowed</t>
  </si>
  <si>
    <t>Equtity (BTC)</t>
  </si>
  <si>
    <t>Available</t>
  </si>
  <si>
    <t>Market Buy BTC (Borrow)</t>
  </si>
  <si>
    <t>Avg price</t>
  </si>
  <si>
    <t>Amount</t>
  </si>
  <si>
    <t>Check</t>
  </si>
  <si>
    <t>(In 2 steps)</t>
  </si>
  <si>
    <t>Wallet</t>
  </si>
  <si>
    <t>Action</t>
  </si>
  <si>
    <t>BTC</t>
  </si>
  <si>
    <t>It seems no debt or borrowed amount did not appear</t>
  </si>
  <si>
    <t>This is maybe I bought for 20 USDC and it is less than 47.94 USDC</t>
  </si>
  <si>
    <t>Because in theory I would have borrowed USDC when I long but it is less than what I have</t>
  </si>
  <si>
    <t>This case the originally borrowed USDC is refounded</t>
  </si>
  <si>
    <t xml:space="preserve">I used the LEFT panel and use  Repay + Sell BTC (amount must be the same) </t>
  </si>
  <si>
    <t>Market Sell BTC (Repay)</t>
  </si>
  <si>
    <t>LB</t>
  </si>
  <si>
    <t>long buy</t>
  </si>
  <si>
    <t>pos type</t>
  </si>
  <si>
    <t>quantity [BTC]</t>
  </si>
  <si>
    <t>price [USD]</t>
  </si>
  <si>
    <t>value [USD]</t>
  </si>
  <si>
    <t>borrowed USD</t>
  </si>
  <si>
    <t>borrowed BTC</t>
  </si>
  <si>
    <t>LS</t>
  </si>
  <si>
    <t>LB (01)</t>
  </si>
  <si>
    <t>SS (02)</t>
  </si>
  <si>
    <t>LS (01)</t>
  </si>
  <si>
    <t>LB (03)</t>
  </si>
  <si>
    <t>SS (04)</t>
  </si>
  <si>
    <t>long sell</t>
  </si>
  <si>
    <t>alternative step</t>
  </si>
  <si>
    <t>SB (02)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</si>
</sst>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9" formatCode="0.000"/>
    <numFmt numFmtId="170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/>
    <xf numFmtId="169" fontId="0" fillId="0" borderId="0" xfId="0" applyNumberFormat="1"/>
    <xf numFmtId="170" fontId="0" fillId="0" borderId="0" xfId="0" applyNumberFormat="1"/>
    <xf numFmtId="0" fontId="0" fillId="2" borderId="0" xfId="0" applyFill="1"/>
    <xf numFmtId="169" fontId="0" fillId="2" borderId="0" xfId="0" applyNumberFormat="1" applyFill="1"/>
    <xf numFmtId="0" fontId="0" fillId="3" borderId="0" xfId="0" applyFill="1"/>
    <xf numFmtId="169" fontId="0" fillId="3" borderId="0" xfId="0" applyNumberFormat="1" applyFill="1"/>
    <xf numFmtId="170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C06E2-E878-4E87-99F4-81655C55481E}">
  <dimension ref="D9:M31"/>
  <sheetViews>
    <sheetView topLeftCell="A4" workbookViewId="0">
      <selection activeCell="J32" sqref="J32"/>
    </sheetView>
  </sheetViews>
  <sheetFormatPr defaultRowHeight="14.5" x14ac:dyDescent="0.35"/>
  <cols>
    <col min="6" max="6" width="23.453125" bestFit="1" customWidth="1"/>
    <col min="9" max="9" width="9.7265625" bestFit="1" customWidth="1"/>
    <col min="10" max="10" width="13.26953125" bestFit="1" customWidth="1"/>
  </cols>
  <sheetData>
    <row r="9" spans="4:13" x14ac:dyDescent="0.35">
      <c r="G9" t="s">
        <v>1</v>
      </c>
      <c r="H9" t="s">
        <v>2</v>
      </c>
      <c r="I9" t="s">
        <v>3</v>
      </c>
      <c r="J9" t="s">
        <v>4</v>
      </c>
      <c r="L9" t="s">
        <v>5</v>
      </c>
      <c r="M9" t="s">
        <v>9</v>
      </c>
    </row>
    <row r="10" spans="4:13" x14ac:dyDescent="0.35">
      <c r="D10" t="s">
        <v>11</v>
      </c>
      <c r="F10" t="s">
        <v>0</v>
      </c>
      <c r="G10">
        <v>47.940671539999997</v>
      </c>
      <c r="H10">
        <v>47.940671539999997</v>
      </c>
      <c r="I10">
        <v>0</v>
      </c>
      <c r="J10">
        <v>0</v>
      </c>
      <c r="L10">
        <v>143.7878</v>
      </c>
      <c r="M10">
        <f>H10*3</f>
        <v>143.82201462</v>
      </c>
    </row>
    <row r="13" spans="4:13" x14ac:dyDescent="0.35">
      <c r="G13" t="s">
        <v>0</v>
      </c>
      <c r="H13" t="s">
        <v>7</v>
      </c>
      <c r="I13" t="s">
        <v>8</v>
      </c>
      <c r="J13" t="s">
        <v>9</v>
      </c>
    </row>
    <row r="14" spans="4:13" x14ac:dyDescent="0.35">
      <c r="D14" t="s">
        <v>12</v>
      </c>
      <c r="F14" t="s">
        <v>6</v>
      </c>
      <c r="G14">
        <v>20</v>
      </c>
      <c r="H14" s="2">
        <v>44859</v>
      </c>
      <c r="I14" s="1">
        <v>4.4000000000000002E-4</v>
      </c>
      <c r="J14">
        <f>I14*H14</f>
        <v>19.737960000000001</v>
      </c>
    </row>
    <row r="15" spans="4:13" x14ac:dyDescent="0.35">
      <c r="F15" t="s">
        <v>10</v>
      </c>
    </row>
    <row r="17" spans="4:10" x14ac:dyDescent="0.35">
      <c r="G17" t="s">
        <v>1</v>
      </c>
      <c r="H17" t="s">
        <v>2</v>
      </c>
      <c r="I17" t="s">
        <v>3</v>
      </c>
      <c r="J17" t="s">
        <v>4</v>
      </c>
    </row>
    <row r="18" spans="4:10" x14ac:dyDescent="0.35">
      <c r="D18" t="s">
        <v>11</v>
      </c>
      <c r="F18" t="s">
        <v>0</v>
      </c>
      <c r="G18">
        <v>28.202528940000001</v>
      </c>
      <c r="H18">
        <v>28.202528940000001</v>
      </c>
      <c r="I18">
        <v>0</v>
      </c>
      <c r="J18">
        <v>0</v>
      </c>
    </row>
    <row r="19" spans="4:10" x14ac:dyDescent="0.35">
      <c r="F19" t="s">
        <v>13</v>
      </c>
      <c r="G19">
        <v>4.3960000000000001E-4</v>
      </c>
      <c r="H19">
        <v>4.3960000000000001E-4</v>
      </c>
      <c r="I19">
        <v>0</v>
      </c>
      <c r="J19">
        <v>0</v>
      </c>
    </row>
    <row r="21" spans="4:10" x14ac:dyDescent="0.35">
      <c r="F21" t="s">
        <v>14</v>
      </c>
    </row>
    <row r="22" spans="4:10" x14ac:dyDescent="0.35">
      <c r="F22" t="s">
        <v>15</v>
      </c>
    </row>
    <row r="23" spans="4:10" x14ac:dyDescent="0.35">
      <c r="F23" t="s">
        <v>16</v>
      </c>
    </row>
    <row r="26" spans="4:10" x14ac:dyDescent="0.35">
      <c r="F26" t="s">
        <v>18</v>
      </c>
    </row>
    <row r="27" spans="4:10" x14ac:dyDescent="0.35">
      <c r="F27" t="s">
        <v>17</v>
      </c>
    </row>
    <row r="30" spans="4:10" x14ac:dyDescent="0.35">
      <c r="G30" t="s">
        <v>0</v>
      </c>
      <c r="H30" t="s">
        <v>7</v>
      </c>
      <c r="I30" t="s">
        <v>8</v>
      </c>
      <c r="J30" t="s">
        <v>9</v>
      </c>
    </row>
    <row r="31" spans="4:10" x14ac:dyDescent="0.35">
      <c r="D31" t="s">
        <v>12</v>
      </c>
      <c r="F31" t="s">
        <v>19</v>
      </c>
      <c r="G31" s="1">
        <v>20.2</v>
      </c>
      <c r="H31" s="2">
        <v>46965</v>
      </c>
      <c r="I31" s="1">
        <v>4.2999999999999999E-4</v>
      </c>
      <c r="J31">
        <f>I31*H31</f>
        <v>20.194949999999999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365A4-396E-4C2C-8BB2-A898AB00B593}">
  <dimension ref="B3:H20"/>
  <sheetViews>
    <sheetView tabSelected="1" topLeftCell="A5" workbookViewId="0">
      <selection activeCell="H18" sqref="H18"/>
    </sheetView>
  </sheetViews>
  <sheetFormatPr defaultRowHeight="14.5" x14ac:dyDescent="0.35"/>
  <cols>
    <col min="2" max="2" width="10.08984375" bestFit="1" customWidth="1"/>
    <col min="4" max="4" width="10.453125" bestFit="1" customWidth="1"/>
    <col min="5" max="5" width="12.6328125" bestFit="1" customWidth="1"/>
    <col min="6" max="6" width="13.08984375" bestFit="1" customWidth="1"/>
    <col min="7" max="7" width="12.7265625" bestFit="1" customWidth="1"/>
  </cols>
  <sheetData>
    <row r="3" spans="2:8" x14ac:dyDescent="0.35">
      <c r="B3" t="s">
        <v>20</v>
      </c>
      <c r="C3" t="s">
        <v>21</v>
      </c>
    </row>
    <row r="4" spans="2:8" x14ac:dyDescent="0.35">
      <c r="B4" t="s">
        <v>20</v>
      </c>
      <c r="C4" t="s">
        <v>21</v>
      </c>
    </row>
    <row r="5" spans="2:8" x14ac:dyDescent="0.35">
      <c r="B5" t="s">
        <v>28</v>
      </c>
      <c r="C5" t="s">
        <v>34</v>
      </c>
    </row>
    <row r="9" spans="2:8" x14ac:dyDescent="0.35">
      <c r="B9" t="s">
        <v>24</v>
      </c>
      <c r="C9" t="s">
        <v>22</v>
      </c>
      <c r="D9" t="s">
        <v>25</v>
      </c>
      <c r="E9" t="s">
        <v>23</v>
      </c>
      <c r="F9" t="s">
        <v>26</v>
      </c>
      <c r="G9" t="s">
        <v>27</v>
      </c>
    </row>
    <row r="10" spans="2:8" x14ac:dyDescent="0.35">
      <c r="B10" s="5">
        <v>234</v>
      </c>
      <c r="C10" s="5" t="s">
        <v>29</v>
      </c>
      <c r="D10" s="5">
        <v>100</v>
      </c>
      <c r="E10" s="6">
        <f>D10/B10</f>
        <v>0.42735042735042733</v>
      </c>
      <c r="F10" s="5">
        <f>D10</f>
        <v>100</v>
      </c>
      <c r="G10" s="5">
        <v>0</v>
      </c>
    </row>
    <row r="11" spans="2:8" x14ac:dyDescent="0.35">
      <c r="B11" s="7">
        <f>B10</f>
        <v>234</v>
      </c>
      <c r="C11" s="7" t="s">
        <v>30</v>
      </c>
      <c r="D11" s="7">
        <v>100</v>
      </c>
      <c r="E11" s="8">
        <f>D11/B11</f>
        <v>0.42735042735042733</v>
      </c>
      <c r="F11" s="7">
        <v>0</v>
      </c>
      <c r="G11" s="8">
        <f>E11</f>
        <v>0.42735042735042733</v>
      </c>
    </row>
    <row r="13" spans="2:8" x14ac:dyDescent="0.35">
      <c r="B13" s="5">
        <f>B10*1.1</f>
        <v>257.40000000000003</v>
      </c>
      <c r="C13" s="5" t="s">
        <v>31</v>
      </c>
      <c r="D13" s="5">
        <f>B13*E13</f>
        <v>110.00000000000001</v>
      </c>
      <c r="E13" s="6">
        <f>E10</f>
        <v>0.42735042735042733</v>
      </c>
      <c r="F13" s="5">
        <v>-100</v>
      </c>
      <c r="G13" s="5">
        <v>0</v>
      </c>
      <c r="H13">
        <v>10</v>
      </c>
    </row>
    <row r="14" spans="2:8" x14ac:dyDescent="0.35">
      <c r="B14" s="5">
        <f>B13</f>
        <v>257.40000000000003</v>
      </c>
      <c r="C14" s="5" t="s">
        <v>32</v>
      </c>
      <c r="D14" s="5">
        <v>100</v>
      </c>
      <c r="E14" s="6">
        <f>D14/B14</f>
        <v>0.38850038850038843</v>
      </c>
      <c r="F14" s="5">
        <f>D14</f>
        <v>100</v>
      </c>
      <c r="G14" s="5">
        <v>0</v>
      </c>
    </row>
    <row r="15" spans="2:8" x14ac:dyDescent="0.35">
      <c r="B15">
        <f>B13</f>
        <v>257.40000000000003</v>
      </c>
      <c r="C15" t="s">
        <v>33</v>
      </c>
      <c r="D15">
        <v>100</v>
      </c>
      <c r="E15" s="3">
        <f>D15/B15</f>
        <v>0.38850038850038843</v>
      </c>
      <c r="F15">
        <v>0</v>
      </c>
      <c r="G15" s="3">
        <f>E15</f>
        <v>0.38850038850038843</v>
      </c>
    </row>
    <row r="17" spans="2:7" x14ac:dyDescent="0.35">
      <c r="B17" t="s">
        <v>35</v>
      </c>
    </row>
    <row r="18" spans="2:7" x14ac:dyDescent="0.35">
      <c r="B18" s="9">
        <f>B10/1.1</f>
        <v>212.72727272727272</v>
      </c>
      <c r="C18" s="7" t="s">
        <v>36</v>
      </c>
      <c r="D18" s="7">
        <f>B18*E18</f>
        <v>90.909090909090907</v>
      </c>
      <c r="E18" s="8">
        <f>E11</f>
        <v>0.42735042735042733</v>
      </c>
      <c r="F18" s="7">
        <v>0</v>
      </c>
      <c r="G18" s="8">
        <f>-E18</f>
        <v>-0.42735042735042733</v>
      </c>
    </row>
    <row r="19" spans="2:7" x14ac:dyDescent="0.35">
      <c r="B19" s="4">
        <f>B18</f>
        <v>212.72727272727272</v>
      </c>
      <c r="C19" t="s">
        <v>32</v>
      </c>
    </row>
    <row r="20" spans="2:7" x14ac:dyDescent="0.35">
      <c r="B20" s="9">
        <f>B18</f>
        <v>212.72727272727272</v>
      </c>
      <c r="C20" s="7" t="s">
        <v>33</v>
      </c>
      <c r="D20" s="7">
        <v>100</v>
      </c>
      <c r="E20" s="7">
        <f>D20/B20</f>
        <v>0.47008547008547008</v>
      </c>
      <c r="F20" s="7">
        <v>0</v>
      </c>
      <c r="G20" s="7">
        <f>E20</f>
        <v>0.47008547008547008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Attila Kovács</dc:creator>
  <cp:lastModifiedBy>Attila Kovács</cp:lastModifiedBy>
  <dcterms:created xsi:type="dcterms:W3CDTF">2022-03-27T19:08:39Z</dcterms:created>
  <dcterms:modified xsi:type="dcterms:W3CDTF">2022-04-03T20:47:30Z</dcterms:modified>
</cp:coreProperties>
</file>