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X\ST\Stefanini-Demandas\RH\"/>
    </mc:Choice>
  </mc:AlternateContent>
  <workbookProtection workbookPassword="ECCE" lockStructure="1" lockWindows="1"/>
  <bookViews>
    <workbookView xWindow="0" yWindow="0" windowWidth="16170" windowHeight="6120" tabRatio="556"/>
  </bookViews>
  <sheets>
    <sheet name="Folha de Ponto" sheetId="10" r:id="rId1"/>
    <sheet name="Tabelas" sheetId="12" state="hidden" r:id="rId2"/>
  </sheets>
  <definedNames>
    <definedName name="CargaHoraria">'Tabelas'!$C$2:$C$3</definedName>
    <definedName name="Escala">'Tabelas'!#REF!</definedName>
    <definedName name="TipoTimesheet">'Tabelas'!$A$2:$A$6</definedName>
    <definedName name="tolerancia">'Folha de Ponto'!#REF!</definedName>
    <definedName name="_xlnm.Print_Area" localSheetId="0">'Folha de Ponto'!$A$1:$N$44</definedName>
    <definedName name="Z_0EE6007E_F066_4A08_A618_8F1ECB1D63C6_.wvu.Cols" localSheetId="0" hidden="1">'Folha de Ponto'!#REF!</definedName>
    <definedName name="Z_0EE6007E_F066_4A08_A618_8F1ECB1D63C6_.wvu.Rows" localSheetId="0" hidden="1">'Folha de Ponto'!$37:$45</definedName>
    <definedName name="Z_181A9FF6_0C7D_42BD_9F1C_5A2C8781BE02_.wvu.Cols" localSheetId="0" hidden="1">'Folha de Ponto'!#REF!</definedName>
    <definedName name="Z_181A9FF6_0C7D_42BD_9F1C_5A2C8781BE02_.wvu.Rows" localSheetId="0" hidden="1">'Folha de Ponto'!$37:$45</definedName>
    <definedName name="Z_4B4C52A5_FACF_4411_82B9_E326DDE18E71_.wvu.PrintArea" localSheetId="0" hidden="1">'Folha de Ponto'!$B$6:$K$6</definedName>
    <definedName name="Z_4E4EB323_515B_4A6D_BE5E_579CF23441CF_.wvu.PrintArea" localSheetId="0" hidden="1">'Folha de Ponto'!$B$6:$K$6</definedName>
    <definedName name="Z_6486535D_92E9_479F_B861_05C76299302C_.wvu.PrintArea" localSheetId="0" hidden="1">'Folha de Ponto'!$B$6:$K$6</definedName>
    <definedName name="Z_69614E85_B40A_4182_BA3D_0D622AD0672A_.wvu.PrintArea" localSheetId="0" hidden="1">'Folha de Ponto'!$B$6:$K$6</definedName>
    <definedName name="Z_781516B6_A042_4211_875A_22681C61AA9D_.wvu.PrintArea" localSheetId="0" hidden="1">'Folha de Ponto'!$B$6:$K$6</definedName>
    <definedName name="Z_89A1EA5C_A65E_4CC0_A746_F79295CE788A_.wvu.Cols" localSheetId="0" hidden="1">'Folha de Ponto'!#REF!</definedName>
    <definedName name="Z_89A1EA5C_A65E_4CC0_A746_F79295CE788A_.wvu.Rows" localSheetId="0" hidden="1">'Folha de Ponto'!$37:$45</definedName>
    <definedName name="Z_CC744A6A_29EA_41F6_9F85_8C4155F68CE5_.wvu.Cols" localSheetId="0" hidden="1">'Folha de Ponto'!#REF!</definedName>
    <definedName name="Z_CC744A6A_29EA_41F6_9F85_8C4155F68CE5_.wvu.Rows" localSheetId="0" hidden="1">'Folha de Ponto'!$37:$45</definedName>
    <definedName name="Z_F3416C34_0C94_4FAC_9563_2ECC0605D538_.wvu.Cols" localSheetId="0" hidden="1">'Folha de Ponto'!#REF!</definedName>
    <definedName name="Z_F3416C34_0C94_4FAC_9563_2ECC0605D538_.wvu.Rows" localSheetId="0" hidden="1">'Folha de Ponto'!$37:$45</definedName>
  </definedNames>
  <calcPr calcId="152511" fullPrecision="0" fullCalcOnLoad="1"/>
  <customWorkbookViews>
    <customWorkbookView name="Adm - Modo de exibição pessoal" guid="{89A1EA5C-A65E-4CC0-A746-F79295CE788A}" mergeInterval="0" personalView="1" maximized="1" xWindow="1" yWindow="1" windowWidth="1436" windowHeight="670" tabRatio="746" activeSheetId="11"/>
    <customWorkbookView name="daniela.aoliveira - Modo de exibição pessoal" guid="{0EE6007E-F066-4A08-A618-8F1ECB1D63C6}" mergeInterval="0" personalView="1" maximized="1" xWindow="1" yWindow="1" windowWidth="1024" windowHeight="547" tabRatio="905" activeSheetId="2"/>
    <customWorkbookView name="rosy.nogueira - Modo de exibição pessoal" guid="{23287B15-C379-4717-8A1D-CCAB9D1EEF6B}" mergeInterval="0" personalView="1" maximized="1" xWindow="1" yWindow="1" windowWidth="1024" windowHeight="521" tabRatio="905" activeSheetId="7"/>
    <customWorkbookView name="Elisangela Correia Alves - Modo de exibição pessoal" guid="{CAF8B5FD-4040-43F8-B5D6-31C3CD31E210}" mergeInterval="0" personalView="1" maximized="1" xWindow="1" yWindow="1" windowWidth="1020" windowHeight="505" tabRatio="905" activeSheetId="3"/>
    <customWorkbookView name="elisangela.alves - Modo de exibição pessoal" guid="{1B4C9003-C372-42FC-A001-EF7F9E2CA7E4}" mergeInterval="0" personalView="1" maximized="1" xWindow="1" yWindow="1" windowWidth="1024" windowHeight="505" tabRatio="905" activeSheetId="3"/>
    <customWorkbookView name="luiz.pacheco - Modo de exibição pessoal" guid="{3AB370A8-DB09-4BEC-8C42-EED059AA96D2}" mergeInterval="0" personalView="1" maximized="1" windowWidth="1020" windowHeight="545" tabRatio="905" activeSheetId="10"/>
    <customWorkbookView name="simone.clemente - Modo de exibição pessoal" guid="{91E699A7-EE77-47C1-93BC-A471373BC6C9}" mergeInterval="0" personalView="1" maximized="1" xWindow="1" yWindow="1" windowWidth="1020" windowHeight="505" tabRatio="905" activeSheetId="8"/>
    <customWorkbookView name="robson.cunha - Modo de exibição pessoal" guid="{CCB184AA-4F77-4C36-B093-E2CD3C8BA1CD}" mergeInterval="0" personalView="1" maximized="1" xWindow="1" yWindow="1" windowWidth="1020" windowHeight="505" tabRatio="905" activeSheetId="6"/>
    <customWorkbookView name="camila.souza - Modo de exibição pessoal" guid="{66D5609F-FE80-4F04-A6F9-EBFD34E13C38}" mergeInterval="0" personalView="1" maximized="1" xWindow="1" yWindow="1" windowWidth="1024" windowHeight="503" tabRatio="905" activeSheetId="1"/>
    <customWorkbookView name="renata.morais - Modo de exibição pessoal" guid="{F3416C34-0C94-4FAC-9563-2ECC0605D538}" mergeInterval="0" personalView="1" maximized="1" xWindow="1" yWindow="1" windowWidth="1024" windowHeight="543" tabRatio="905" activeSheetId="11"/>
    <customWorkbookView name="vanessa.rosa - Modo de exibição pessoal" guid="{181A9FF6-0C7D-42BD-9F1C-5A2C8781BE02}" mergeInterval="0" personalView="1" maximized="1" xWindow="1" yWindow="1" windowWidth="1024" windowHeight="521" tabRatio="905" activeSheetId="10"/>
    <customWorkbookView name="valeria.santos - Modo de exibição pessoal" guid="{CC744A6A-29EA-41F6-9F85-8C4155F68CE5}" mergeInterval="0" personalView="1" maximized="1" windowWidth="1020" windowHeight="553" tabRatio="905" activeSheetId="9"/>
  </customWorkbookViews>
  <fileRecoveryPr repairLoad="1"/>
</workbook>
</file>

<file path=xl/sharedStrings.xml><?xml version="1.0" encoding="utf-8"?>
<sst xmlns="http://schemas.openxmlformats.org/spreadsheetml/2006/main" count="40" uniqueCount="40">
  <si>
    <t>Marcação Externa</t>
  </si>
  <si>
    <t xml:space="preserve">Horário </t>
  </si>
  <si>
    <t>Preencher</t>
  </si>
  <si>
    <t>Número da Célula</t>
  </si>
  <si>
    <t>Mátricula</t>
  </si>
  <si>
    <t>Nome do Profissional</t>
  </si>
  <si>
    <t xml:space="preserve">Mês de Referência </t>
  </si>
  <si>
    <t>Carga Horária</t>
  </si>
  <si>
    <t>Previsto</t>
  </si>
  <si>
    <t>Realizado</t>
  </si>
  <si>
    <t>Saldo</t>
  </si>
  <si>
    <t>Semana</t>
  </si>
  <si>
    <t>Sabado</t>
  </si>
  <si>
    <t>Domingo</t>
  </si>
  <si>
    <t>Daniel Ferreira Ramos</t>
  </si>
  <si>
    <t>PADRÃO</t>
  </si>
  <si>
    <t>* Formulário de uso exclusivo para profissionais CLT</t>
  </si>
  <si>
    <t>Tipo</t>
  </si>
  <si>
    <t>DIA</t>
  </si>
  <si>
    <t>Dia da Semana</t>
  </si>
  <si>
    <t>Horas de Trabalho</t>
  </si>
  <si>
    <t>Apuração de horas por Ciclo</t>
  </si>
  <si>
    <t>Entrada</t>
  </si>
  <si>
    <t>Saída</t>
  </si>
  <si>
    <t>Ciclo1</t>
  </si>
  <si>
    <t>Ciclo2</t>
  </si>
  <si>
    <t>Ciclo3</t>
  </si>
  <si>
    <t>Ciclo4</t>
  </si>
  <si>
    <t>NORMAL</t>
  </si>
  <si>
    <t>This is cell 01/11/2017</t>
  </si>
  <si>
    <t>FERIADO</t>
  </si>
  <si>
    <t>Gestão Stefanini</t>
  </si>
  <si>
    <t>Tipo de Timesheet</t>
  </si>
  <si>
    <t>Hora Semana</t>
  </si>
  <si>
    <t>Hora Sabado</t>
  </si>
  <si>
    <t>Hora Domingo</t>
  </si>
  <si>
    <t>36 HRS SEMANAIS</t>
  </si>
  <si>
    <t>FÉRIAS</t>
  </si>
  <si>
    <t>ATESTADO DIA</t>
  </si>
  <si>
    <t>ATESTADO 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</si>
</sst>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dddd"/>
    <numFmt numFmtId="166" formatCode="[hh]:mm"/>
    <numFmt numFmtId="167" formatCode="mmmm/yyyy"/>
    <numFmt numFmtId="168" formatCode="#,##0.00_ ;[Red]\-#,##0.00\ "/>
    <numFmt numFmtId="169" formatCode="d/m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40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vertical="center"/>
    </xf>
    <xf numFmtId="20" applyNumberFormat="1" fontId="0" applyFont="1" fillId="0" applyFill="1" borderId="0" applyBorder="1" xfId="0"/>
    <xf numFmtId="0" applyNumberFormat="1" fontId="0" applyFont="1" fillId="0" applyFill="1" borderId="0" applyBorder="1" xfId="0">
      <protection locked="0"/>
    </xf>
    <xf numFmtId="0" applyNumberFormat="1" fontId="0" applyFont="1" fillId="2" applyFill="1" borderId="1" applyBorder="1" xfId="0">
      <protection locked="0"/>
    </xf>
    <xf numFmtId="166" applyNumberFormat="1" fontId="0" applyFont="1" fillId="2" applyFill="1" borderId="1" applyBorder="1" xfId="0">
      <alignment horizontal="center"/>
      <protection locked="0"/>
    </xf>
    <xf numFmtId="0" applyNumberFormat="1" fontId="0" applyFont="1" fillId="2" applyFill="1" borderId="0" applyBorder="1" xfId="0"/>
    <xf numFmtId="0" applyNumberFormat="1" fontId="2" applyFont="1" fillId="0" applyFill="1" borderId="1" applyBorder="1" xfId="0">
      <alignment horizontal="center" vertical="center"/>
    </xf>
    <xf numFmtId="0" applyNumberFormat="1" fontId="3" applyFont="1" fillId="0" applyFill="1" borderId="0" applyBorder="1" xfId="0"/>
    <xf numFmtId="0" applyNumberFormat="1" fontId="4" applyFont="1" fillId="3" applyFill="1" borderId="2" applyBorder="1" xfId="0"/>
    <xf numFmtId="0" applyNumberFormat="1" fontId="4" applyFont="1" fillId="4" applyFill="1" borderId="1" applyBorder="1" xfId="0"/>
    <xf numFmtId="0" applyNumberFormat="1" fontId="5" applyFont="1" fillId="5" applyFill="1" borderId="1" applyBorder="1" xfId="0"/>
    <xf numFmtId="0" applyNumberFormat="1" fontId="6" applyFont="1" fillId="3" applyFill="1" borderId="1" applyBorder="1" xfId="0">
      <protection locked="0"/>
    </xf>
    <xf numFmtId="4" applyNumberFormat="1" fontId="6" applyFont="1" fillId="4" applyFill="1" borderId="1" applyBorder="1" xfId="0">
      <alignment horizontal="center"/>
      <protection hidden="1"/>
    </xf>
    <xf numFmtId="168" applyNumberFormat="1" fontId="6" applyFont="1" fillId="4" applyFill="1" borderId="1" applyBorder="1" xfId="0">
      <alignment horizontal="center"/>
      <protection hidden="1"/>
    </xf>
    <xf numFmtId="165" applyNumberFormat="1" fontId="7" applyFont="1" fillId="2" applyFill="1" borderId="1" applyBorder="1" xfId="0">
      <alignment horizontal="center"/>
      <protection hidden="1"/>
    </xf>
    <xf numFmtId="164" applyNumberFormat="1" fontId="1" applyFont="1" fillId="2" applyFill="1" borderId="1" applyBorder="1" xfId="1">
      <alignment horizontal="left" indent="1"/>
      <protection hidden="1"/>
    </xf>
    <xf numFmtId="4" applyNumberFormat="1" fontId="0" applyFont="1" fillId="2" applyFill="1" borderId="1" applyBorder="1" xfId="0">
      <alignment horizontal="center"/>
      <protection hidden="1"/>
    </xf>
    <xf numFmtId="168" applyNumberFormat="1" fontId="1" applyFont="1" fillId="2" applyFill="1" borderId="1" applyBorder="1" xfId="1">
      <alignment horizontal="center"/>
      <protection hidden="1"/>
    </xf>
    <xf numFmtId="0" applyNumberFormat="1" fontId="5" applyFont="1" fillId="5" applyFill="1" borderId="1" applyBorder="1" xfId="0"/>
    <xf numFmtId="0" applyNumberFormat="1" fontId="6" applyFont="1" fillId="3" applyFill="1" borderId="1" applyBorder="1" xfId="0">
      <protection locked="0"/>
    </xf>
    <xf numFmtId="169" applyNumberFormat="1" fontId="0" applyFont="1" fillId="2" applyFill="1" borderId="1" applyBorder="1" xfId="0">
      <alignment horizontal="center"/>
      <protection hidden="1"/>
    </xf>
    <xf numFmtId="0" applyNumberFormat="1" fontId="5" applyFont="1" fillId="5" applyFill="1" borderId="2" applyBorder="1" xfId="0">
      <alignment horizontal="center"/>
    </xf>
    <xf numFmtId="0" applyNumberFormat="1" fontId="5" applyFont="1" fillId="5" applyFill="1" borderId="0" applyBorder="1" xfId="0">
      <alignment horizontal="center"/>
    </xf>
    <xf numFmtId="0" applyNumberFormat="1" fontId="0" applyFont="1" fillId="3" applyFill="1" borderId="0" applyBorder="1" xfId="0">
      <alignment horizontal="center"/>
      <protection locked="0"/>
    </xf>
    <xf numFmtId="0" applyNumberFormat="1" fontId="5" applyFont="1" fillId="5" applyFill="1" borderId="1" applyBorder="1" xfId="0">
      <alignment horizontal="left"/>
    </xf>
    <xf numFmtId="0" applyNumberFormat="1" fontId="6" applyFont="1" fillId="3" applyFill="1" borderId="1" applyBorder="1" xfId="0">
      <alignment horizontal="center"/>
      <protection locked="0"/>
    </xf>
    <xf numFmtId="167" applyNumberFormat="1" fontId="6" applyFont="1" fillId="3" applyFill="1" borderId="1" applyBorder="1" xfId="0">
      <alignment horizontal="center"/>
      <protection locked="0"/>
    </xf>
    <xf numFmtId="0" applyNumberFormat="1" fontId="8" applyFont="1" fillId="0" applyFill="1" borderId="0" applyBorder="1" xfId="0">
      <alignment horizontal="center" vertical="center"/>
    </xf>
    <xf numFmtId="0" applyNumberFormat="1" fontId="8" applyFont="1" fillId="0" applyFill="1" borderId="3" applyBorder="1" xfId="0">
      <alignment horizontal="center" vertical="center"/>
    </xf>
    <xf numFmtId="0" applyNumberFormat="1" fontId="5" applyFont="1" fillId="5" applyFill="1" borderId="1" applyBorder="1" xfId="0">
      <alignment horizontal="center"/>
    </xf>
    <xf numFmtId="0" applyNumberFormat="1" fontId="2" applyFont="1" fillId="0" applyFill="1" borderId="4" applyBorder="1" xfId="0">
      <alignment horizontal="center" vertical="center" wrapText="1"/>
    </xf>
    <xf numFmtId="0" applyNumberFormat="1" fontId="2" applyFont="1" fillId="0" applyFill="1" borderId="5" applyBorder="1" xfId="0">
      <alignment horizontal="center" vertical="center" wrapText="1"/>
    </xf>
    <xf numFmtId="0" applyNumberFormat="1" fontId="2" applyFont="1" fillId="0" applyFill="1" borderId="1" applyBorder="1" xfId="0">
      <alignment horizontal="center"/>
    </xf>
    <xf numFmtId="0" applyNumberFormat="1" fontId="0" applyFont="1" fillId="0" applyFill="1" borderId="6" applyBorder="1" xfId="0">
      <alignment horizontal="center"/>
    </xf>
    <xf numFmtId="0" applyNumberFormat="1" fontId="9" applyFont="1" fillId="0" applyFill="1" borderId="7" applyBorder="1" xfId="0">
      <alignment horizontal="right"/>
    </xf>
    <xf numFmtId="0" applyNumberFormat="1" fontId="2" applyFont="1" fillId="0" applyFill="1" borderId="1" applyBorder="1" xfId="0">
      <alignment horizontal="center" vertical="center"/>
    </xf>
    <xf numFmtId="0" applyNumberFormat="1" fontId="2" applyFont="1" fillId="0" applyFill="1" borderId="1" applyBorder="1" xfId="0">
      <alignment horizontal="center" vertical="center" wrapText="1"/>
    </xf>
  </cellXfs>
  <cellStyles count="2">
    <cellStyle name="Normal" xfId="0" builtinId="0"/>
    <cellStyle name="Vírgula" xfId="1" builtinId="3"/>
  </cellStyles>
  <dxfs count="54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2</xdr:col>
      <xdr:colOff>38100</xdr:colOff>
      <xdr:row>2</xdr:row>
      <xdr:rowOff>171450</xdr:rowOff>
    </xdr:to>
    <xdr:pic>
      <xdr:nvPicPr>
        <xdr:cNvPr id="1031" name="Picture 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609" t="84038" r="1666" b="2074"/>
        <a:stretch>
          <a:fillRect/>
        </a:stretch>
      </xdr:blipFill>
      <xdr:spPr bwMode="auto">
        <a:xfrm>
          <a:off x="0" y="38100"/>
          <a:ext cx="20478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X42"/>
  <sheetViews>
    <sheetView windowProtection="1" showGridLines="0" tabSelected="1" zoomScaleNormal="100" zoomScaleSheetLayoutView="85" workbookViewId="0">
      <selection activeCell="G24" sqref="G24"/>
    </sheetView>
  </sheetViews>
  <sheetFormatPr defaultColWidth="9.140625" defaultRowHeight="15" x14ac:dyDescent="0.25"/>
  <cols>
    <col min="1" max="1" width="17.85546875" customWidth="1" style="2"/>
    <col min="2" max="2" width="12.28515625" customWidth="1" style="2"/>
    <col min="3" max="3" width="12" customWidth="1" style="2"/>
    <col min="4" max="11" width="8.28515625" customWidth="1" style="2"/>
    <col min="12" max="12" width="12.5703125" customWidth="1" style="2"/>
    <col min="13" max="13" width="9.42578125" customWidth="1" style="2"/>
    <col min="14" max="14" width="10" customWidth="1" style="2"/>
    <col min="15" max="15" width="9.140625" customWidth="1" style="2"/>
    <col min="16" max="19" hidden="1" width="9.140625" customWidth="1" style="2"/>
    <col min="20" max="23" width="9.140625" customWidth="1" style="2"/>
    <col min="24" max="24" bestFit="1" width="12" customWidth="1" style="2"/>
    <col min="25" max="16384" width="9.140625" customWidth="1" style="2"/>
  </cols>
  <sheetData>
    <row r="1">
      <c r="D1" s="30" t="s">
        <v>0</v>
      </c>
      <c r="E1" s="30"/>
      <c r="F1" s="30"/>
      <c r="G1" s="30"/>
      <c r="H1" s="30"/>
      <c r="I1" s="30"/>
      <c r="J1" s="30"/>
      <c r="K1" s="30"/>
      <c r="L1" s="24" t="s">
        <v>1</v>
      </c>
      <c r="M1" s="25"/>
      <c r="N1" s="25"/>
    </row>
    <row r="2">
      <c r="D2" s="30"/>
      <c r="E2" s="30"/>
      <c r="F2" s="30"/>
      <c r="G2" s="30"/>
      <c r="H2" s="30"/>
      <c r="I2" s="30"/>
      <c r="J2" s="30"/>
      <c r="K2" s="30"/>
      <c r="L2" s="26" t="s">
        <v>2</v>
      </c>
      <c r="M2" s="26"/>
      <c r="N2" s="26"/>
    </row>
    <row r="3">
      <c r="D3" s="31"/>
      <c r="E3" s="31"/>
      <c r="F3" s="31"/>
      <c r="G3" s="31"/>
      <c r="H3" s="31"/>
      <c r="I3" s="31"/>
      <c r="J3" s="31"/>
      <c r="K3" s="31"/>
    </row>
    <row r="4">
      <c r="A4" s="13" t="s">
        <v>3</v>
      </c>
      <c r="B4" s="21" t="s">
        <v>4</v>
      </c>
      <c r="C4" s="27" t="s">
        <v>5</v>
      </c>
      <c r="D4" s="27"/>
      <c r="E4" s="27"/>
      <c r="F4" s="27"/>
      <c r="G4" s="27"/>
      <c r="H4" s="21" t="s">
        <v>6</v>
      </c>
      <c r="I4" s="21"/>
      <c r="J4" s="32" t="s">
        <v>7</v>
      </c>
      <c r="K4" s="32"/>
      <c r="L4" s="12" t="s">
        <v>8</v>
      </c>
      <c r="M4" s="12" t="s">
        <v>9</v>
      </c>
      <c r="N4" s="12" t="s">
        <v>10</v>
      </c>
      <c r="P4" s="11" t="s">
        <v>11</v>
      </c>
      <c r="Q4" s="11" t="s">
        <v>12</v>
      </c>
      <c r="R4" s="11" t="s">
        <v>13</v>
      </c>
    </row>
    <row r="5">
      <c r="A5" s="14">
        <v>44</v>
      </c>
      <c r="B5" s="22"/>
      <c r="C5" s="28" t="s">
        <v>14</v>
      </c>
      <c r="D5" s="28"/>
      <c r="E5" s="28"/>
      <c r="F5" s="28"/>
      <c r="G5" s="28"/>
      <c r="H5" s="29">
        <v>41547</v>
      </c>
      <c r="I5" s="29"/>
      <c r="J5" s="28" t="s">
        <v>15</v>
      </c>
      <c r="K5" s="28"/>
      <c r="L5" s="15">
        <f>SUM(L9:L39)</f>
        <v>168</v>
      </c>
      <c r="M5" s="15">
        <f>SUM(M9:M39)</f>
        <v>175.2</v>
      </c>
      <c r="N5" s="16">
        <f>M5-L5</f>
        <v>7.2</v>
      </c>
      <c r="P5" s="2">
        <f>VLOOKUP(J5,Tabelas!$C$2:$F$3,2,0)</f>
        <v>8</v>
      </c>
      <c r="Q5" s="2">
        <f>VLOOKUP(J5,Tabelas!$C$2:$F$3,3,0)</f>
        <v>0</v>
      </c>
      <c r="R5" s="2">
        <f>VLOOKUP(J5,Tabelas!$C$2:$F$3,4,0)</f>
        <v>0</v>
      </c>
    </row>
    <row r="6">
      <c r="A6" s="37" t="s">
        <v>16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</row>
    <row r="7">
      <c r="A7" s="39" t="s">
        <v>17</v>
      </c>
      <c r="B7" s="38" t="s">
        <v>18</v>
      </c>
      <c r="C7" s="33" t="s">
        <v>19</v>
      </c>
      <c r="D7" s="35" t="s">
        <v>20</v>
      </c>
      <c r="E7" s="35"/>
      <c r="F7" s="35"/>
      <c r="G7" s="35"/>
      <c r="H7" s="35"/>
      <c r="I7" s="35"/>
      <c r="J7" s="35"/>
      <c r="K7" s="35"/>
      <c r="L7" s="38" t="s">
        <v>8</v>
      </c>
      <c r="M7" s="38" t="s">
        <v>9</v>
      </c>
      <c r="N7" s="38" t="s">
        <v>10</v>
      </c>
      <c r="P7" s="2" t="s">
        <v>21</v>
      </c>
    </row>
    <row r="8" s="3" customFormat="1">
      <c r="A8" s="39"/>
      <c r="B8" s="38"/>
      <c r="C8" s="34"/>
      <c r="D8" s="9" t="s">
        <v>22</v>
      </c>
      <c r="E8" s="9" t="s">
        <v>23</v>
      </c>
      <c r="F8" s="9" t="s">
        <v>22</v>
      </c>
      <c r="G8" s="9" t="s">
        <v>23</v>
      </c>
      <c r="H8" s="9" t="s">
        <v>22</v>
      </c>
      <c r="I8" s="9" t="s">
        <v>23</v>
      </c>
      <c r="J8" s="9" t="s">
        <v>22</v>
      </c>
      <c r="K8" s="9" t="s">
        <v>23</v>
      </c>
      <c r="L8" s="38"/>
      <c r="M8" s="38"/>
      <c r="N8" s="38"/>
      <c r="P8" s="3" t="s">
        <v>24</v>
      </c>
      <c r="Q8" s="3" t="s">
        <v>25</v>
      </c>
      <c r="R8" s="3" t="s">
        <v>26</v>
      </c>
      <c r="S8" s="3" t="s">
        <v>27</v>
      </c>
    </row>
    <row r="9" ht="18" customHeight="1" s="8" customFormat="1">
      <c r="A9" s="6" t="s">
        <v>28</v>
      </c>
      <c r="B9" s="23">
        <f>H5</f>
        <v>41547</v>
      </c>
      <c r="C9" s="17">
        <f>B9</f>
        <v>41547</v>
      </c>
      <c r="D9" s="7"/>
      <c r="E9" s="7"/>
      <c r="F9" s="7"/>
      <c r="G9" s="7"/>
      <c r="H9" s="7"/>
      <c r="I9" s="7"/>
      <c r="J9" s="7"/>
      <c r="K9" s="7"/>
      <c r="L9" s="18">
        <f>IF(OR(A9="FERIADO",A9="FÉRIAS"),0,IFERROR(IF(WEEKDAY($B9)=1,$R$5,IF(WEEKDAY($B9)=7,$Q$5,$P$5)),0))</f>
        <v>0</v>
      </c>
      <c r="M9" s="19">
        <f ref="M9:M39" t="shared" si="0">IF(A9="ATESTADO DIA",0,SUM(P9:S9))</f>
        <v>0</v>
      </c>
      <c r="N9" s="20">
        <f>M9-L9</f>
        <v>0</v>
      </c>
      <c r="P9" s="8">
        <f>IF(AND(D9&lt;&gt;"",E9&lt;&gt;""),(E9-D9)*24,0)</f>
        <v>0</v>
      </c>
      <c r="Q9" s="8">
        <f>IF(AND(F9&lt;&gt;"",G9&lt;&gt;""),(G9-F9)*24,0)</f>
        <v>0</v>
      </c>
      <c r="R9" s="8">
        <f ref="R9:R39" t="shared" si="1">IF(AND(H9&lt;&gt;"",I9&lt;&gt;""),(I9-H9)*24,0)</f>
        <v>0</v>
      </c>
      <c r="S9" s="8">
        <f ref="S9:S36" t="shared" si="2">IF(AND(K9&lt;&gt;"",J9&lt;&gt;""),(K9-J9)*24,0)</f>
        <v>0</v>
      </c>
    </row>
    <row r="10" ht="18" customHeight="1">
      <c r="A10" s="6" t="s">
        <v>28</v>
      </c>
      <c r="B10" s="23">
        <f>IF(B9="","",IF(DAY($H$5)=1,IF(MONTH(B9+1)=MONTH($H$5),B9+1,""),IF(DAY(B9+1)&lt;&gt;16,B9+1,"")))</f>
        <v>41548</v>
      </c>
      <c r="C10" s="17">
        <f ref="C10:C39" t="shared" si="3">B10</f>
        <v>41548</v>
      </c>
      <c r="D10" s="7">
        <v>0.351956018518518</v>
      </c>
      <c r="E10" s="7">
        <v>0.535023148148148</v>
      </c>
      <c r="F10" s="7">
        <v>0.618356481481481</v>
      </c>
      <c r="G10" s="7">
        <v>0.788321759259259</v>
      </c>
      <c r="H10" s="7"/>
      <c r="I10" s="7"/>
      <c r="J10" s="7"/>
      <c r="K10" s="7"/>
      <c r="L10" s="18">
        <f>IF(OR(A10="FERIADO",A10="FÉRIAS"),0,IFERROR(IF(WEEKDAY($B10)=1,$R$5,IF(WEEKDAY($B10)=7,$Q$5,$P$5)),0))</f>
        <v>8</v>
      </c>
      <c r="M10" s="19">
        <f t="shared" si="0"/>
        <v>8.47</v>
      </c>
      <c r="N10" s="20">
        <f ref="N10:N39" t="shared" si="4">M10-L10</f>
        <v>0.47</v>
      </c>
      <c r="P10" s="8">
        <f>IF(AND(D10&lt;&gt;"",E10&lt;&gt;""),(E10-D10)*24,0)</f>
        <v>4.39361111111112</v>
      </c>
      <c r="Q10" s="8">
        <f>IF(AND(F10&lt;&gt;"",G10&lt;&gt;""),(G10-F10)*24,0)</f>
        <v>4.07916666666667</v>
      </c>
      <c r="R10" s="8">
        <f t="shared" si="1"/>
        <v>0</v>
      </c>
      <c r="S10" s="8">
        <f t="shared" si="2"/>
        <v>0</v>
      </c>
    </row>
    <row r="11" ht="18" customHeight="1">
      <c r="A11" s="6" t="s">
        <v>28</v>
      </c>
      <c r="B11" s="23">
        <f ref="B11:B39" t="shared" si="5">IF(B10="","",IF(DAY($H$5)=1,IF(MONTH(B10+1)=MONTH($H$5),B10+1,""),IF(DAY(B10+1)&lt;&gt;16,B10+1,"")))</f>
        <v>41549</v>
      </c>
      <c r="C11" s="17">
        <f t="shared" si="3"/>
        <v>41549</v>
      </c>
      <c r="D11" s="7">
        <v>0.359571759259259</v>
      </c>
      <c r="E11" s="7">
        <v>0.564074074074074</v>
      </c>
      <c r="F11" s="7">
        <v>0.647407407407407</v>
      </c>
      <c r="G11" s="7">
        <v>0.803645833333333</v>
      </c>
      <c r="H11" s="7"/>
      <c r="I11" s="7"/>
      <c r="J11" s="7"/>
      <c r="K11" s="7"/>
      <c r="L11" s="18">
        <f>IF(OR(A11="FERIADO",A11="FÉRIAS"),0,IFERROR(IF(WEEKDAY($B11)=1,$R$5,IF(WEEKDAY($B11)=7,$Q$5,$P$5)),0))</f>
        <v>8</v>
      </c>
      <c r="M11" s="19">
        <f t="shared" si="0"/>
        <v>8.66</v>
      </c>
      <c r="N11" s="20">
        <f t="shared" si="4"/>
        <v>0.66</v>
      </c>
      <c r="P11" s="8">
        <f>IF(AND(D11&lt;&gt;"",E11&lt;&gt;""),(E11-D11)*24,0)</f>
        <v>4.90805555555556</v>
      </c>
      <c r="Q11" s="8">
        <f>IF(AND(F11&lt;&gt;"",G11&lt;&gt;""),(G11-F11)*24,0)</f>
        <v>3.74972222222222</v>
      </c>
      <c r="R11" s="8">
        <f t="shared" si="1"/>
        <v>0</v>
      </c>
      <c r="S11" s="8">
        <f t="shared" si="2"/>
        <v>0</v>
      </c>
    </row>
    <row r="12" ht="18" customHeight="1">
      <c r="A12" s="6" t="s">
        <v>28</v>
      </c>
      <c r="B12" s="23">
        <f t="shared" si="5"/>
        <v>41550</v>
      </c>
      <c r="C12" s="17">
        <f t="shared" si="3"/>
        <v>41550</v>
      </c>
      <c r="D12" s="7" t="s">
        <v>29</v>
      </c>
      <c r="E12" s="7">
        <v>0.557800925925926</v>
      </c>
      <c r="F12" s="7">
        <v>0.641134259259259</v>
      </c>
      <c r="G12" s="7">
        <v>0.791759259259259</v>
      </c>
      <c r="H12" s="7"/>
      <c r="I12" s="7"/>
      <c r="J12" s="7"/>
      <c r="K12" s="7"/>
      <c r="L12" s="18">
        <f>IF(OR(A12="FERIADO",A12="FÉRIAS"),0,IFERROR(IF(WEEKDAY($B12)=1,$R$5,IF(WEEKDAY($B12)=7,$Q$5,$P$5)),0))</f>
        <v>8</v>
      </c>
      <c r="M12" s="19">
        <f t="shared" si="0"/>
        <v>8.42</v>
      </c>
      <c r="N12" s="20">
        <f t="shared" si="4"/>
        <v>0.42</v>
      </c>
      <c r="P12" s="8">
        <f>IF(AND(D12&lt;&gt;"",E12&lt;&gt;""),(E12-D12)*24,0)</f>
        <v>4.80666666666667</v>
      </c>
      <c r="Q12" s="8">
        <f>IF(AND(F12&lt;&gt;"",G12&lt;&gt;""),(G12-F12)*24,0)</f>
        <v>3.615</v>
      </c>
      <c r="R12" s="8">
        <f t="shared" si="1"/>
        <v>0</v>
      </c>
      <c r="S12" s="8">
        <f t="shared" si="2"/>
        <v>0</v>
      </c>
      <c r="X12" s="4"/>
    </row>
    <row r="13" ht="18" customHeight="1">
      <c r="A13" s="6" t="s">
        <v>28</v>
      </c>
      <c r="B13" s="23">
        <f t="shared" si="5"/>
        <v>41551</v>
      </c>
      <c r="C13" s="17">
        <f t="shared" si="3"/>
        <v>41551</v>
      </c>
      <c r="D13" s="7">
        <v>0.330150462962963</v>
      </c>
      <c r="E13" s="7">
        <v>0.550150462962963</v>
      </c>
      <c r="F13" s="7">
        <v>0.633483796296296</v>
      </c>
      <c r="G13" s="7">
        <v>0.770497685185185</v>
      </c>
      <c r="H13" s="7"/>
      <c r="I13" s="7"/>
      <c r="J13" s="7"/>
      <c r="K13" s="7"/>
      <c r="L13" s="18">
        <f ref="L13:L39" t="shared" si="6">IF(OR(A13="FERIADO",A13="FÉRIAS"),0,IFERROR(IF(WEEKDAY($B13)=1,$R$5,IF(WEEKDAY($B13)=7,$Q$5,$P$5)),0))</f>
        <v>8</v>
      </c>
      <c r="M13" s="19">
        <f t="shared" si="0"/>
        <v>8.57</v>
      </c>
      <c r="N13" s="20">
        <f t="shared" si="4"/>
        <v>0.57</v>
      </c>
      <c r="P13" s="8">
        <f>IF(AND(D13&lt;&gt;"",E13&lt;&gt;""),(E13-D13)*24,0)</f>
        <v>5.28</v>
      </c>
      <c r="Q13" s="8">
        <f>IF(AND(F13&lt;&gt;"",G13&lt;&gt;""),(G13-F13)*24,0)</f>
        <v>3.28833333333334</v>
      </c>
      <c r="R13" s="8">
        <f t="shared" si="1"/>
        <v>0</v>
      </c>
      <c r="S13" s="8">
        <f t="shared" si="2"/>
        <v>0</v>
      </c>
      <c r="X13" s="1"/>
    </row>
    <row r="14" ht="18" customHeight="1">
      <c r="A14" s="6" t="s">
        <v>28</v>
      </c>
      <c r="B14" s="23">
        <f t="shared" si="5"/>
        <v>41552</v>
      </c>
      <c r="C14" s="17">
        <f t="shared" si="3"/>
        <v>41552</v>
      </c>
      <c r="D14" s="7">
        <v>0.348125</v>
      </c>
      <c r="E14" s="7">
        <v>0.55244212962963</v>
      </c>
      <c r="F14" s="7">
        <v>0.635775462962963</v>
      </c>
      <c r="G14" s="7">
        <v>0.787094907407408</v>
      </c>
      <c r="H14" s="7"/>
      <c r="I14" s="7"/>
      <c r="J14" s="7"/>
      <c r="K14" s="7"/>
      <c r="L14" s="18">
        <f t="shared" si="6"/>
        <v>8</v>
      </c>
      <c r="M14" s="19">
        <f t="shared" si="0"/>
        <v>8.54</v>
      </c>
      <c r="N14" s="20">
        <f t="shared" si="4"/>
        <v>0.54</v>
      </c>
      <c r="P14" s="8">
        <f>IF(AND(D14&lt;&gt;"",E14&lt;&gt;""),(E14-D14)*24,0)</f>
        <v>4.90361111111112</v>
      </c>
      <c r="Q14" s="8">
        <f>IF(AND(F14&lt;&gt;"",G14&lt;&gt;""),(G14-F14)*24,0)</f>
        <v>3.63166666666668</v>
      </c>
      <c r="R14" s="8">
        <f t="shared" si="1"/>
        <v>0</v>
      </c>
      <c r="S14" s="8">
        <f t="shared" si="2"/>
        <v>0</v>
      </c>
    </row>
    <row r="15" ht="18" customHeight="1">
      <c r="A15" s="6" t="s">
        <v>30</v>
      </c>
      <c r="B15" s="23">
        <f t="shared" si="5"/>
        <v>41553</v>
      </c>
      <c r="C15" s="17">
        <f t="shared" si="3"/>
        <v>41553</v>
      </c>
      <c r="D15" s="7"/>
      <c r="E15" s="7"/>
      <c r="F15" s="7"/>
      <c r="G15" s="7"/>
      <c r="H15" s="7"/>
      <c r="I15" s="7"/>
      <c r="J15" s="7"/>
      <c r="K15" s="7"/>
      <c r="L15" s="18">
        <f t="shared" si="6"/>
        <v>0</v>
      </c>
      <c r="M15" s="19">
        <f t="shared" si="0"/>
        <v>0</v>
      </c>
      <c r="N15" s="20">
        <f t="shared" si="4"/>
        <v>0</v>
      </c>
      <c r="P15" s="8">
        <f>IF(AND(D15&lt;&gt;"",E15&lt;&gt;""),(E15-D15)*24,0)</f>
        <v>0</v>
      </c>
      <c r="Q15" s="8">
        <f>IF(AND(F15&lt;&gt;"",G15&lt;&gt;""),(G15-F15)*24,0)</f>
        <v>0</v>
      </c>
      <c r="R15" s="8">
        <f t="shared" si="1"/>
        <v>0</v>
      </c>
      <c r="S15" s="8">
        <f t="shared" si="2"/>
        <v>0</v>
      </c>
    </row>
    <row r="16" ht="18" customHeight="1">
      <c r="A16" s="6" t="s">
        <v>28</v>
      </c>
      <c r="B16" s="23">
        <f t="shared" si="5"/>
        <v>41554</v>
      </c>
      <c r="C16" s="17">
        <f t="shared" si="3"/>
        <v>41554</v>
      </c>
      <c r="D16" s="7"/>
      <c r="E16" s="7"/>
      <c r="F16" s="7"/>
      <c r="G16" s="7"/>
      <c r="H16" s="7"/>
      <c r="I16" s="7"/>
      <c r="J16" s="7"/>
      <c r="K16" s="7"/>
      <c r="L16" s="18">
        <f t="shared" si="6"/>
        <v>0</v>
      </c>
      <c r="M16" s="19">
        <f t="shared" si="0"/>
        <v>0</v>
      </c>
      <c r="N16" s="20">
        <f t="shared" si="4"/>
        <v>0</v>
      </c>
      <c r="P16" s="8">
        <f>IF(AND(D16&lt;&gt;"",E16&lt;&gt;""),(E16-D16)*24,0)</f>
        <v>0</v>
      </c>
      <c r="Q16" s="8">
        <f>IF(AND(F16&lt;&gt;"",G16&lt;&gt;""),(G16-F16)*24,0)</f>
        <v>0</v>
      </c>
      <c r="R16" s="8">
        <f t="shared" si="1"/>
        <v>0</v>
      </c>
      <c r="S16" s="8">
        <f t="shared" si="2"/>
        <v>0</v>
      </c>
    </row>
    <row r="17" ht="18" customHeight="1">
      <c r="A17" s="6" t="s">
        <v>28</v>
      </c>
      <c r="B17" s="23">
        <f t="shared" si="5"/>
        <v>41555</v>
      </c>
      <c r="C17" s="17">
        <f t="shared" si="3"/>
        <v>41555</v>
      </c>
      <c r="D17" s="7">
        <v>0.373136574074074</v>
      </c>
      <c r="E17" s="7">
        <v>0.577662037037037</v>
      </c>
      <c r="F17" s="7">
        <v>0.66099537037037</v>
      </c>
      <c r="G17" s="7">
        <v>0.815115740740741</v>
      </c>
      <c r="H17" s="7"/>
      <c r="I17" s="7"/>
      <c r="J17" s="7"/>
      <c r="K17" s="7"/>
      <c r="L17" s="18">
        <f t="shared" si="6"/>
        <v>8</v>
      </c>
      <c r="M17" s="19">
        <f t="shared" si="0"/>
        <v>8.61</v>
      </c>
      <c r="N17" s="20">
        <f t="shared" si="4"/>
        <v>0.61</v>
      </c>
      <c r="P17" s="8">
        <f ref="P17:P18" t="shared" si="9">IF(AND(D17&lt;&gt;"",E17&lt;&gt;""),(E17-D17)*24,0)</f>
        <v>4.90861111111111</v>
      </c>
      <c r="Q17" s="8">
        <f ref="Q17:Q18" t="shared" si="10">IF(AND(F17&lt;&gt;"",G17&lt;&gt;""),(G17-F17)*24,0)</f>
        <v>3.6988888888889</v>
      </c>
      <c r="R17" s="8">
        <f t="shared" si="1"/>
        <v>0</v>
      </c>
      <c r="S17" s="8">
        <f t="shared" si="2"/>
        <v>0</v>
      </c>
    </row>
    <row r="18" ht="18" customHeight="1">
      <c r="A18" s="6" t="s">
        <v>28</v>
      </c>
      <c r="B18" s="23">
        <f t="shared" si="5"/>
        <v>41556</v>
      </c>
      <c r="C18" s="17">
        <f t="shared" si="3"/>
        <v>41556</v>
      </c>
      <c r="D18" s="7">
        <v>0.338923611111111</v>
      </c>
      <c r="E18" s="7">
        <v>0.541956018518518</v>
      </c>
      <c r="F18" s="7">
        <v>0.625289351851852</v>
      </c>
      <c r="G18" s="7">
        <v>0.790405092592593</v>
      </c>
      <c r="H18" s="7"/>
      <c r="I18" s="7"/>
      <c r="J18" s="7"/>
      <c r="K18" s="7"/>
      <c r="L18" s="18">
        <f t="shared" si="6"/>
        <v>8</v>
      </c>
      <c r="M18" s="19">
        <f t="shared" si="0"/>
        <v>8.84</v>
      </c>
      <c r="N18" s="20">
        <f t="shared" si="4"/>
        <v>0.84</v>
      </c>
      <c r="P18" s="8">
        <f t="shared" si="9"/>
        <v>4.87277777777777</v>
      </c>
      <c r="Q18" s="8">
        <f t="shared" si="10"/>
        <v>3.96277777777778</v>
      </c>
      <c r="R18" s="8">
        <f t="shared" si="1"/>
        <v>0</v>
      </c>
      <c r="S18" s="8">
        <f t="shared" si="2"/>
        <v>0</v>
      </c>
    </row>
    <row r="19" ht="18" customHeight="1">
      <c r="A19" s="6" t="s">
        <v>28</v>
      </c>
      <c r="B19" s="23">
        <f t="shared" si="5"/>
        <v>41557</v>
      </c>
      <c r="C19" s="17">
        <f t="shared" si="3"/>
        <v>41557</v>
      </c>
      <c r="D19" s="7">
        <v>0.323576388888889</v>
      </c>
      <c r="E19" s="7">
        <v>0.55443287037037</v>
      </c>
      <c r="F19" s="7">
        <v>0.637766203703704</v>
      </c>
      <c r="G19" s="7">
        <v>0.772604166666667</v>
      </c>
      <c r="H19" s="7"/>
      <c r="I19" s="7"/>
      <c r="J19" s="7"/>
      <c r="K19" s="7"/>
      <c r="L19" s="18">
        <f t="shared" si="6"/>
        <v>8</v>
      </c>
      <c r="M19" s="19">
        <f t="shared" si="0"/>
        <v>8.78</v>
      </c>
      <c r="N19" s="20">
        <f t="shared" si="4"/>
        <v>0.78</v>
      </c>
      <c r="P19" s="8">
        <f>IF(AND(D19&lt;&gt;"",E19&lt;&gt;""),(E19-D19)*24,0)</f>
        <v>5.54055555555554</v>
      </c>
      <c r="Q19" s="8">
        <f>IF(AND(F19&lt;&gt;"",G19&lt;&gt;""),(G19-F19)*24,0)</f>
        <v>3.23611111111111</v>
      </c>
      <c r="R19" s="8">
        <f t="shared" si="1"/>
        <v>0</v>
      </c>
      <c r="S19" s="8">
        <f t="shared" si="2"/>
        <v>0</v>
      </c>
    </row>
    <row r="20" ht="18" customHeight="1">
      <c r="A20" s="6" t="s">
        <v>30</v>
      </c>
      <c r="B20" s="23">
        <f t="shared" si="5"/>
        <v>41558</v>
      </c>
      <c r="C20" s="17">
        <f t="shared" si="3"/>
        <v>41558</v>
      </c>
      <c r="D20" s="7"/>
      <c r="E20" s="7"/>
      <c r="F20" s="7"/>
      <c r="G20" s="7"/>
      <c r="H20" s="7"/>
      <c r="I20" s="7"/>
      <c r="J20" s="7"/>
      <c r="K20" s="7"/>
      <c r="L20" s="18">
        <f t="shared" si="6"/>
        <v>0</v>
      </c>
      <c r="M20" s="19">
        <f t="shared" si="0"/>
        <v>0</v>
      </c>
      <c r="N20" s="20">
        <f t="shared" si="4"/>
        <v>0</v>
      </c>
      <c r="P20" s="8">
        <f>IF(AND(D20&lt;&gt;"",E20&lt;&gt;""),(E20-D20)*24,0)</f>
        <v>0</v>
      </c>
      <c r="Q20" s="8">
        <f>IF(AND(F20&lt;&gt;"",G20&lt;&gt;""),(G20-F20)*24,0)</f>
        <v>0</v>
      </c>
      <c r="R20" s="8">
        <f t="shared" si="1"/>
        <v>0</v>
      </c>
      <c r="S20" s="8">
        <f t="shared" si="2"/>
        <v>0</v>
      </c>
    </row>
    <row r="21" ht="18" customHeight="1">
      <c r="A21" s="6" t="s">
        <v>28</v>
      </c>
      <c r="B21" s="23">
        <f t="shared" si="5"/>
        <v>41559</v>
      </c>
      <c r="C21" s="17">
        <f t="shared" si="3"/>
        <v>41559</v>
      </c>
      <c r="D21" s="7">
        <v>0.307604166666667</v>
      </c>
      <c r="E21" s="7">
        <v>0.524594907407407</v>
      </c>
      <c r="F21" s="7">
        <v>0.607928240740741</v>
      </c>
      <c r="G21" s="7">
        <v>0.736226851851852</v>
      </c>
      <c r="H21" s="7"/>
      <c r="I21" s="7"/>
      <c r="J21" s="7"/>
      <c r="K21" s="7"/>
      <c r="L21" s="18">
        <f t="shared" si="6"/>
        <v>8</v>
      </c>
      <c r="M21" s="19">
        <f t="shared" si="0"/>
        <v>8.29</v>
      </c>
      <c r="N21" s="20">
        <f t="shared" si="4"/>
        <v>0.29</v>
      </c>
      <c r="P21" s="8">
        <f>IF(AND(D21&lt;&gt;"",E21&lt;&gt;""),(E21-D21)*24,0)</f>
        <v>5.20777777777776</v>
      </c>
      <c r="Q21" s="8">
        <f>IF(AND(F21&lt;&gt;"",G21&lt;&gt;""),(G21-F21)*24,0)</f>
        <v>3.07916666666666</v>
      </c>
      <c r="R21" s="8">
        <f t="shared" si="1"/>
        <v>0</v>
      </c>
      <c r="S21" s="8">
        <f t="shared" si="2"/>
        <v>0</v>
      </c>
    </row>
    <row r="22" ht="18" customHeight="1">
      <c r="A22" s="6" t="s">
        <v>28</v>
      </c>
      <c r="B22" s="23">
        <f t="shared" si="5"/>
        <v>41560</v>
      </c>
      <c r="C22" s="17">
        <f t="shared" si="3"/>
        <v>41560</v>
      </c>
      <c r="D22" s="7"/>
      <c r="E22" s="7"/>
      <c r="F22" s="7"/>
      <c r="G22" s="7"/>
      <c r="H22" s="7"/>
      <c r="I22" s="7"/>
      <c r="J22" s="7"/>
      <c r="K22" s="7"/>
      <c r="L22" s="18">
        <f t="shared" si="6"/>
        <v>0</v>
      </c>
      <c r="M22" s="19">
        <f t="shared" si="0"/>
        <v>0</v>
      </c>
      <c r="N22" s="20">
        <f t="shared" si="4"/>
        <v>0</v>
      </c>
      <c r="P22" s="8">
        <f>IF(AND(D22&lt;&gt;"",E22&lt;&gt;""),(E22-D22)*24,0)</f>
        <v>0</v>
      </c>
      <c r="Q22" s="8">
        <f>IF(AND(F22&lt;&gt;"",G22&lt;&gt;""),(G22-F22)*24,0)</f>
        <v>0</v>
      </c>
      <c r="R22" s="8">
        <f t="shared" si="1"/>
        <v>0</v>
      </c>
      <c r="S22" s="8">
        <f t="shared" si="2"/>
        <v>0</v>
      </c>
    </row>
    <row r="23" ht="18" customHeight="1">
      <c r="A23" s="6" t="s">
        <v>28</v>
      </c>
      <c r="B23" s="23">
        <f t="shared" si="5"/>
        <v>41561</v>
      </c>
      <c r="C23" s="17">
        <f t="shared" si="3"/>
        <v>41561</v>
      </c>
      <c r="D23" s="7"/>
      <c r="E23" s="7"/>
      <c r="F23" s="7"/>
      <c r="G23" s="7"/>
      <c r="H23" s="7"/>
      <c r="I23" s="7"/>
      <c r="J23" s="7"/>
      <c r="K23" s="7"/>
      <c r="L23" s="18">
        <f t="shared" si="6"/>
        <v>0</v>
      </c>
      <c r="M23" s="19">
        <f t="shared" si="0"/>
        <v>0</v>
      </c>
      <c r="N23" s="20">
        <f t="shared" si="4"/>
        <v>0</v>
      </c>
      <c r="P23" s="8">
        <f>IF(AND(D23&lt;&gt;"",E23&lt;&gt;""),(E23-D23)*24,0)</f>
        <v>0</v>
      </c>
      <c r="Q23" s="8">
        <f>IF(AND(F23&lt;&gt;"",G23&lt;&gt;""),(G23-F23)*24,0)</f>
        <v>0</v>
      </c>
      <c r="R23" s="8">
        <f t="shared" si="1"/>
        <v>0</v>
      </c>
      <c r="S23" s="8">
        <f t="shared" si="2"/>
        <v>0</v>
      </c>
    </row>
    <row r="24" ht="18" customHeight="1">
      <c r="A24" s="6" t="s">
        <v>28</v>
      </c>
      <c r="B24" s="23">
        <f t="shared" si="5"/>
        <v>41562</v>
      </c>
      <c r="C24" s="17">
        <f t="shared" si="3"/>
        <v>41562</v>
      </c>
      <c r="D24" s="7">
        <v>0.343865740740741</v>
      </c>
      <c r="E24" s="7">
        <v>0.548101851851852</v>
      </c>
      <c r="F24" s="7">
        <v>0.631435185185185</v>
      </c>
      <c r="G24" s="7">
        <v>0.792384259259259</v>
      </c>
      <c r="H24" s="7"/>
      <c r="I24" s="7"/>
      <c r="J24" s="7"/>
      <c r="K24" s="7"/>
      <c r="L24" s="18">
        <f t="shared" si="6"/>
        <v>8</v>
      </c>
      <c r="M24" s="19">
        <f t="shared" si="0"/>
        <v>8.76</v>
      </c>
      <c r="N24" s="20">
        <f t="shared" si="4"/>
        <v>0.76</v>
      </c>
      <c r="P24" s="8">
        <f ref="P24:P39" t="shared" si="11">IF(AND(D24&lt;&gt;"",E24&lt;&gt;""),(E24-D24)*24,0)</f>
        <v>4.90166666666666</v>
      </c>
      <c r="Q24" s="8">
        <f ref="Q24:Q39" t="shared" si="12">IF(AND(F24&lt;&gt;"",G24&lt;&gt;""),(G24-F24)*24,0)</f>
        <v>3.86277777777778</v>
      </c>
      <c r="R24" s="8">
        <f t="shared" si="1"/>
        <v>0</v>
      </c>
      <c r="S24" s="8">
        <f t="shared" si="2"/>
        <v>0</v>
      </c>
    </row>
    <row r="25" ht="18" customHeight="1">
      <c r="A25" s="6" t="s">
        <v>28</v>
      </c>
      <c r="B25" s="23">
        <f t="shared" si="5"/>
        <v>41563</v>
      </c>
      <c r="C25" s="17">
        <f t="shared" si="3"/>
        <v>41563</v>
      </c>
      <c r="D25" s="7">
        <v>0.362372685185185</v>
      </c>
      <c r="E25" s="7">
        <v>0.569895833333333</v>
      </c>
      <c r="F25" s="7">
        <v>0.653229166666667</v>
      </c>
      <c r="G25" s="7">
        <v>0.800428240740741</v>
      </c>
      <c r="H25" s="7"/>
      <c r="I25" s="7"/>
      <c r="J25" s="7"/>
      <c r="K25" s="7"/>
      <c r="L25" s="18">
        <f t="shared" si="6"/>
        <v>8</v>
      </c>
      <c r="M25" s="19">
        <f t="shared" si="0"/>
        <v>8.51</v>
      </c>
      <c r="N25" s="20">
        <f t="shared" si="4"/>
        <v>0.51</v>
      </c>
      <c r="P25" s="8">
        <f t="shared" si="11"/>
        <v>4.98055555555555</v>
      </c>
      <c r="Q25" s="8">
        <f t="shared" si="12"/>
        <v>3.53277777777778</v>
      </c>
      <c r="R25" s="8">
        <f t="shared" si="1"/>
        <v>0</v>
      </c>
      <c r="S25" s="8">
        <f t="shared" si="2"/>
        <v>0</v>
      </c>
    </row>
    <row r="26" ht="18" customHeight="1">
      <c r="A26" s="6" t="s">
        <v>28</v>
      </c>
      <c r="B26" s="23">
        <f t="shared" si="5"/>
        <v>41564</v>
      </c>
      <c r="C26" s="17">
        <f t="shared" si="3"/>
        <v>41564</v>
      </c>
      <c r="D26" s="7">
        <v>0.339398148148148</v>
      </c>
      <c r="E26" s="7">
        <v>0.544965277777778</v>
      </c>
      <c r="F26" s="7">
        <v>0.628298611111111</v>
      </c>
      <c r="G26" s="7">
        <v>0.786458333333333</v>
      </c>
      <c r="H26" s="7"/>
      <c r="I26" s="7"/>
      <c r="J26" s="7"/>
      <c r="K26" s="7"/>
      <c r="L26" s="18">
        <f t="shared" si="6"/>
        <v>8</v>
      </c>
      <c r="M26" s="19">
        <f t="shared" si="0"/>
        <v>8.73</v>
      </c>
      <c r="N26" s="20">
        <f t="shared" si="4"/>
        <v>0.73</v>
      </c>
      <c r="P26" s="8">
        <f t="shared" si="11"/>
        <v>4.93361111111112</v>
      </c>
      <c r="Q26" s="8">
        <f t="shared" si="12"/>
        <v>3.79583333333333</v>
      </c>
      <c r="R26" s="8">
        <f t="shared" si="1"/>
        <v>0</v>
      </c>
      <c r="S26" s="8">
        <f t="shared" si="2"/>
        <v>0</v>
      </c>
    </row>
    <row r="27" ht="18" customHeight="1">
      <c r="A27" s="6" t="s">
        <v>28</v>
      </c>
      <c r="B27" s="23">
        <f t="shared" si="5"/>
        <v>41565</v>
      </c>
      <c r="C27" s="17">
        <f t="shared" si="3"/>
        <v>41565</v>
      </c>
      <c r="D27" s="7">
        <v>0.335601851851852</v>
      </c>
      <c r="E27" s="7">
        <v>0.538391203703704</v>
      </c>
      <c r="F27" s="7">
        <v>0.621724537037037</v>
      </c>
      <c r="G27" s="7">
        <v>0.780694444444444</v>
      </c>
      <c r="H27" s="7"/>
      <c r="I27" s="7"/>
      <c r="J27" s="7"/>
      <c r="K27" s="7"/>
      <c r="L27" s="18">
        <f t="shared" si="6"/>
        <v>8</v>
      </c>
      <c r="M27" s="19">
        <f t="shared" si="0"/>
        <v>8.68</v>
      </c>
      <c r="N27" s="20">
        <f t="shared" si="4"/>
        <v>0.68</v>
      </c>
      <c r="P27" s="8">
        <f t="shared" si="11"/>
        <v>4.86694444444445</v>
      </c>
      <c r="Q27" s="8">
        <f t="shared" si="12"/>
        <v>3.81527777777777</v>
      </c>
      <c r="R27" s="8">
        <f t="shared" si="1"/>
        <v>0</v>
      </c>
      <c r="S27" s="8">
        <f t="shared" si="2"/>
        <v>0</v>
      </c>
    </row>
    <row r="28" ht="18" customHeight="1">
      <c r="A28" s="6" t="s">
        <v>28</v>
      </c>
      <c r="B28" s="23">
        <f t="shared" si="5"/>
        <v>41566</v>
      </c>
      <c r="C28" s="17">
        <f t="shared" si="3"/>
        <v>41566</v>
      </c>
      <c r="D28" s="7">
        <v>0.373993055555556</v>
      </c>
      <c r="E28" s="7">
        <v>0.550972222222222</v>
      </c>
      <c r="F28" s="7">
        <v>0.634305555555556</v>
      </c>
      <c r="G28" s="7">
        <v>0.777303240740741</v>
      </c>
      <c r="H28" s="7"/>
      <c r="I28" s="7"/>
      <c r="J28" s="7"/>
      <c r="K28" s="7"/>
      <c r="L28" s="18">
        <f t="shared" si="6"/>
        <v>8</v>
      </c>
      <c r="M28" s="19">
        <f t="shared" si="0"/>
        <v>7.68</v>
      </c>
      <c r="N28" s="20">
        <f t="shared" si="4"/>
        <v>-0.32</v>
      </c>
      <c r="P28" s="8">
        <f>IF(AND(D28&lt;&gt;"",E28&lt;&gt;""),(E28-D28)*24,0)</f>
        <v>4.24749999999998</v>
      </c>
      <c r="Q28" s="8">
        <f>IF(AND(F28&lt;&gt;"",G28&lt;&gt;""),(G28-F28)*24,0)</f>
        <v>3.43194444444444</v>
      </c>
      <c r="R28" s="8">
        <f t="shared" si="1"/>
        <v>0</v>
      </c>
      <c r="S28" s="8">
        <f t="shared" si="2"/>
        <v>0</v>
      </c>
    </row>
    <row r="29" ht="18" customHeight="1">
      <c r="A29" s="6" t="s">
        <v>28</v>
      </c>
      <c r="B29" s="23">
        <f t="shared" si="5"/>
        <v>41567</v>
      </c>
      <c r="C29" s="17">
        <f t="shared" si="3"/>
        <v>41567</v>
      </c>
      <c r="D29" s="7"/>
      <c r="E29" s="7"/>
      <c r="F29" s="7"/>
      <c r="G29" s="7"/>
      <c r="H29" s="7"/>
      <c r="I29" s="7"/>
      <c r="J29" s="7"/>
      <c r="K29" s="7"/>
      <c r="L29" s="18">
        <f t="shared" si="6"/>
        <v>0</v>
      </c>
      <c r="M29" s="19">
        <f t="shared" si="0"/>
        <v>0</v>
      </c>
      <c r="N29" s="20">
        <f t="shared" si="4"/>
        <v>0</v>
      </c>
      <c r="P29" s="8">
        <f t="shared" si="11"/>
        <v>0</v>
      </c>
      <c r="Q29" s="8">
        <f t="shared" si="12"/>
        <v>0</v>
      </c>
      <c r="R29" s="8">
        <f t="shared" si="1"/>
        <v>0</v>
      </c>
      <c r="S29" s="8">
        <f t="shared" si="2"/>
        <v>0</v>
      </c>
    </row>
    <row r="30" ht="18" customHeight="1">
      <c r="A30" s="6" t="s">
        <v>28</v>
      </c>
      <c r="B30" s="23">
        <f t="shared" si="5"/>
        <v>41568</v>
      </c>
      <c r="C30" s="17">
        <f t="shared" si="3"/>
        <v>41568</v>
      </c>
      <c r="D30" s="7"/>
      <c r="E30" s="7"/>
      <c r="F30" s="7"/>
      <c r="G30" s="7"/>
      <c r="H30" s="7"/>
      <c r="I30" s="7"/>
      <c r="J30" s="7"/>
      <c r="K30" s="7"/>
      <c r="L30" s="18">
        <f t="shared" si="6"/>
        <v>0</v>
      </c>
      <c r="M30" s="19">
        <f t="shared" si="0"/>
        <v>0</v>
      </c>
      <c r="N30" s="20">
        <f t="shared" si="4"/>
        <v>0</v>
      </c>
      <c r="P30" s="8">
        <f t="shared" si="11"/>
        <v>0</v>
      </c>
      <c r="Q30" s="8">
        <f t="shared" si="12"/>
        <v>0</v>
      </c>
      <c r="R30" s="8">
        <f t="shared" si="1"/>
        <v>0</v>
      </c>
      <c r="S30" s="8">
        <f t="shared" si="2"/>
        <v>0</v>
      </c>
    </row>
    <row r="31" ht="18" customHeight="1">
      <c r="A31" s="6" t="s">
        <v>28</v>
      </c>
      <c r="B31" s="23">
        <f t="shared" si="5"/>
        <v>41569</v>
      </c>
      <c r="C31" s="17">
        <f t="shared" si="3"/>
        <v>41569</v>
      </c>
      <c r="D31" s="7">
        <v>0.3509375</v>
      </c>
      <c r="E31" s="7">
        <v>0.558576388888889</v>
      </c>
      <c r="F31" s="7">
        <v>0.641909722222222</v>
      </c>
      <c r="G31" s="7">
        <v>0.767905092592593</v>
      </c>
      <c r="H31" s="7"/>
      <c r="I31" s="7"/>
      <c r="J31" s="7"/>
      <c r="K31" s="7"/>
      <c r="L31" s="18">
        <f t="shared" si="6"/>
        <v>8</v>
      </c>
      <c r="M31" s="19">
        <f t="shared" si="0"/>
        <v>8.01</v>
      </c>
      <c r="N31" s="20">
        <f t="shared" si="4"/>
        <v>0.01</v>
      </c>
      <c r="P31" s="8">
        <f t="shared" si="11"/>
        <v>4.98333333333334</v>
      </c>
      <c r="Q31" s="8">
        <f t="shared" si="12"/>
        <v>3.0238888888889</v>
      </c>
      <c r="R31" s="8">
        <f t="shared" si="1"/>
        <v>0</v>
      </c>
      <c r="S31" s="8">
        <f t="shared" si="2"/>
        <v>0</v>
      </c>
    </row>
    <row r="32" ht="18" customHeight="1">
      <c r="A32" s="6" t="s">
        <v>28</v>
      </c>
      <c r="B32" s="23">
        <f t="shared" si="5"/>
        <v>41570</v>
      </c>
      <c r="C32" s="17">
        <f t="shared" si="3"/>
        <v>41570</v>
      </c>
      <c r="D32" s="7">
        <v>0.348854166666667</v>
      </c>
      <c r="E32" s="7">
        <v>0.517650462962963</v>
      </c>
      <c r="F32" s="7">
        <v>0.600983796296296</v>
      </c>
      <c r="G32" s="7">
        <v>0.750891203703704</v>
      </c>
      <c r="H32" s="7"/>
      <c r="I32" s="7"/>
      <c r="J32" s="7"/>
      <c r="K32" s="7"/>
      <c r="L32" s="18">
        <f t="shared" si="6"/>
        <v>8</v>
      </c>
      <c r="M32" s="19">
        <f t="shared" si="0"/>
        <v>7.65</v>
      </c>
      <c r="N32" s="20">
        <f t="shared" si="4"/>
        <v>-0.35</v>
      </c>
      <c r="P32" s="8">
        <f t="shared" si="11"/>
        <v>4.0511111111111</v>
      </c>
      <c r="Q32" s="8">
        <f t="shared" si="12"/>
        <v>3.59777777777779</v>
      </c>
      <c r="R32" s="8">
        <f t="shared" si="1"/>
        <v>0</v>
      </c>
      <c r="S32" s="8">
        <f t="shared" si="2"/>
        <v>0</v>
      </c>
    </row>
    <row r="33" ht="18" customHeight="1">
      <c r="A33" s="6" t="s">
        <v>28</v>
      </c>
      <c r="B33" s="23">
        <f t="shared" si="5"/>
        <v>41571</v>
      </c>
      <c r="C33" s="17">
        <f t="shared" si="3"/>
        <v>41571</v>
      </c>
      <c r="D33" s="7">
        <v>0.348402777777778</v>
      </c>
      <c r="E33" s="7">
        <v>0.517708333333333</v>
      </c>
      <c r="F33" s="7">
        <v>0.601041666666667</v>
      </c>
      <c r="G33" s="7">
        <v>0.754618055555556</v>
      </c>
      <c r="H33" s="7"/>
      <c r="I33" s="7"/>
      <c r="J33" s="7"/>
      <c r="K33" s="7"/>
      <c r="L33" s="18">
        <f t="shared" si="6"/>
        <v>8</v>
      </c>
      <c r="M33" s="19">
        <f t="shared" si="0"/>
        <v>7.75</v>
      </c>
      <c r="N33" s="20">
        <f t="shared" si="4"/>
        <v>-0.25</v>
      </c>
      <c r="P33" s="8">
        <f t="shared" si="11"/>
        <v>4.06333333333332</v>
      </c>
      <c r="Q33" s="8">
        <f t="shared" si="12"/>
        <v>3.68583333333334</v>
      </c>
      <c r="R33" s="8">
        <f t="shared" si="1"/>
        <v>0</v>
      </c>
      <c r="S33" s="8">
        <f t="shared" si="2"/>
        <v>0</v>
      </c>
    </row>
    <row r="34" ht="18" customHeight="1">
      <c r="A34" s="6" t="s">
        <v>28</v>
      </c>
      <c r="B34" s="23">
        <f t="shared" si="5"/>
        <v>41572</v>
      </c>
      <c r="C34" s="17">
        <f t="shared" si="3"/>
        <v>41572</v>
      </c>
      <c r="D34" s="7">
        <v>0.3428125</v>
      </c>
      <c r="E34" s="7">
        <v>0.543090277777778</v>
      </c>
      <c r="F34" s="7">
        <v>0.626423611111111</v>
      </c>
      <c r="G34" s="7">
        <v>0.759907407407407</v>
      </c>
      <c r="H34" s="7"/>
      <c r="I34" s="7"/>
      <c r="J34" s="7"/>
      <c r="K34" s="7"/>
      <c r="L34" s="18">
        <f t="shared" si="6"/>
        <v>8</v>
      </c>
      <c r="M34" s="19">
        <f t="shared" si="0"/>
        <v>8.01</v>
      </c>
      <c r="N34" s="20">
        <f t="shared" si="4"/>
        <v>0.01</v>
      </c>
      <c r="P34" s="8">
        <f t="shared" si="11"/>
        <v>4.80666666666667</v>
      </c>
      <c r="Q34" s="8">
        <f t="shared" si="12"/>
        <v>3.2036111111111</v>
      </c>
      <c r="R34" s="8">
        <f t="shared" si="1"/>
        <v>0</v>
      </c>
      <c r="S34" s="8">
        <f t="shared" si="2"/>
        <v>0</v>
      </c>
    </row>
    <row r="35" ht="18" customHeight="1">
      <c r="A35" s="6" t="s">
        <v>28</v>
      </c>
      <c r="B35" s="23">
        <f t="shared" si="5"/>
        <v>41573</v>
      </c>
      <c r="C35" s="17">
        <f t="shared" si="3"/>
        <v>41573</v>
      </c>
      <c r="D35" s="7">
        <v>0.370266203703704</v>
      </c>
      <c r="E35" s="7">
        <v>0.53875</v>
      </c>
      <c r="F35" s="7">
        <v>0.622083333333333</v>
      </c>
      <c r="G35" s="7">
        <v>0.775856481481481</v>
      </c>
      <c r="H35" s="7"/>
      <c r="I35" s="7"/>
      <c r="J35" s="7"/>
      <c r="K35" s="7"/>
      <c r="L35" s="18">
        <f t="shared" si="6"/>
        <v>8</v>
      </c>
      <c r="M35" s="19">
        <f t="shared" si="0"/>
        <v>7.73</v>
      </c>
      <c r="N35" s="20">
        <f t="shared" si="4"/>
        <v>-0.27</v>
      </c>
      <c r="P35" s="8">
        <f t="shared" si="11"/>
        <v>4.0436111111111</v>
      </c>
      <c r="Q35" s="8">
        <f t="shared" si="12"/>
        <v>3.69055555555555</v>
      </c>
      <c r="R35" s="8">
        <f t="shared" si="1"/>
        <v>0</v>
      </c>
      <c r="S35" s="8">
        <f t="shared" si="2"/>
        <v>0</v>
      </c>
    </row>
    <row r="36" ht="18" customHeight="1">
      <c r="A36" s="6" t="s">
        <v>28</v>
      </c>
      <c r="B36" s="23">
        <f t="shared" si="5"/>
        <v>41574</v>
      </c>
      <c r="C36" s="17">
        <f t="shared" si="3"/>
        <v>41574</v>
      </c>
      <c r="D36" s="7"/>
      <c r="E36" s="7"/>
      <c r="F36" s="7"/>
      <c r="G36" s="7"/>
      <c r="H36" s="7"/>
      <c r="I36" s="7"/>
      <c r="J36" s="7"/>
      <c r="K36" s="7"/>
      <c r="L36" s="18">
        <f t="shared" si="6"/>
        <v>0</v>
      </c>
      <c r="M36" s="19">
        <f t="shared" si="0"/>
        <v>0</v>
      </c>
      <c r="N36" s="20">
        <f t="shared" si="4"/>
        <v>0</v>
      </c>
      <c r="P36" s="8">
        <f t="shared" si="11"/>
        <v>0</v>
      </c>
      <c r="Q36" s="8">
        <f t="shared" si="12"/>
        <v>0</v>
      </c>
      <c r="R36" s="8">
        <f t="shared" si="1"/>
        <v>0</v>
      </c>
      <c r="S36" s="8">
        <f t="shared" si="2"/>
        <v>0</v>
      </c>
    </row>
    <row r="37">
      <c r="A37" s="6" t="s">
        <v>28</v>
      </c>
      <c r="B37" s="23">
        <f t="shared" si="5"/>
        <v>41575</v>
      </c>
      <c r="C37" s="17">
        <f t="shared" si="3"/>
        <v>41575</v>
      </c>
      <c r="D37" s="7"/>
      <c r="E37" s="7"/>
      <c r="F37" s="7"/>
      <c r="G37" s="7"/>
      <c r="H37" s="7"/>
      <c r="I37" s="7"/>
      <c r="J37" s="7"/>
      <c r="K37" s="7"/>
      <c r="L37" s="18">
        <f t="shared" si="6"/>
        <v>0</v>
      </c>
      <c r="M37" s="19">
        <f t="shared" si="0"/>
        <v>0</v>
      </c>
      <c r="N37" s="20">
        <f t="shared" si="4"/>
        <v>0</v>
      </c>
      <c r="P37" s="8">
        <f t="shared" si="11"/>
        <v>0</v>
      </c>
      <c r="Q37" s="8">
        <f t="shared" si="12"/>
        <v>0</v>
      </c>
      <c r="R37" s="8">
        <f t="shared" si="1"/>
        <v>0</v>
      </c>
      <c r="S37" s="8">
        <f>IF(AND(K37&lt;&gt;"",J37&lt;&gt;""),(K37-J37)*24,0)</f>
        <v>0</v>
      </c>
    </row>
    <row r="38">
      <c r="A38" s="6" t="s">
        <v>28</v>
      </c>
      <c r="B38" s="23">
        <f t="shared" si="5"/>
        <v>41576</v>
      </c>
      <c r="C38" s="17">
        <f t="shared" si="3"/>
        <v>41576</v>
      </c>
      <c r="D38" s="7">
        <v>0.372476851851852</v>
      </c>
      <c r="E38" s="7">
        <v>0.56630787037037</v>
      </c>
      <c r="F38" s="7">
        <v>0.649641203703704</v>
      </c>
      <c r="G38" s="7">
        <v>0.81224537037037</v>
      </c>
      <c r="H38" s="7"/>
      <c r="I38" s="7"/>
      <c r="J38" s="7"/>
      <c r="K38" s="7"/>
      <c r="L38" s="18">
        <f t="shared" si="6"/>
        <v>8</v>
      </c>
      <c r="M38" s="19">
        <f t="shared" si="0"/>
        <v>8.55</v>
      </c>
      <c r="N38" s="20">
        <f t="shared" si="4"/>
        <v>0.55</v>
      </c>
      <c r="P38" s="8">
        <f t="shared" si="11"/>
        <v>4.65194444444443</v>
      </c>
      <c r="Q38" s="8">
        <f t="shared" si="12"/>
        <v>3.90249999999998</v>
      </c>
      <c r="R38" s="8">
        <f t="shared" si="1"/>
        <v>0</v>
      </c>
      <c r="S38" s="8">
        <f>IF(AND(K38&lt;&gt;"",J38&lt;&gt;""),(K38-J38)*24,0)</f>
        <v>0</v>
      </c>
    </row>
    <row r="39">
      <c r="A39" s="6" t="s">
        <v>28</v>
      </c>
      <c r="B39" s="23">
        <f t="shared" si="5"/>
        <v>41577</v>
      </c>
      <c r="C39" s="17">
        <f t="shared" si="3"/>
        <v>41577</v>
      </c>
      <c r="D39" s="7">
        <v>0.366608796296296</v>
      </c>
      <c r="E39" s="7">
        <v>0.574039351851852</v>
      </c>
      <c r="F39" s="7">
        <v>0.657372685185185</v>
      </c>
      <c r="G39" s="7">
        <v>0.781423611111111</v>
      </c>
      <c r="H39" s="7"/>
      <c r="I39" s="7"/>
      <c r="J39" s="7"/>
      <c r="K39" s="7"/>
      <c r="L39" s="18">
        <f t="shared" si="6"/>
        <v>8</v>
      </c>
      <c r="M39" s="19">
        <f t="shared" si="0"/>
        <v>7.96</v>
      </c>
      <c r="N39" s="20">
        <f t="shared" si="4"/>
        <v>-0.04</v>
      </c>
      <c r="P39" s="8">
        <f t="shared" si="11"/>
        <v>4.97833333333334</v>
      </c>
      <c r="Q39" s="8">
        <f t="shared" si="12"/>
        <v>2.97722222222222</v>
      </c>
      <c r="R39" s="8">
        <f t="shared" si="1"/>
        <v>0</v>
      </c>
      <c r="S39" s="8">
        <f>IF(AND(K39&lt;&gt;"",J39&lt;&gt;""),(K39-J39)*24,0)</f>
        <v>0</v>
      </c>
    </row>
    <row r="40">
      <c r="A40" s="5"/>
    </row>
    <row r="42">
      <c r="A42" s="36" t="str">
        <f>C5</f>
        <v>Daniel Ferreira Ramos</v>
      </c>
      <c r="B42" s="36"/>
      <c r="C42" s="36"/>
      <c r="D42" s="36"/>
      <c r="J42" s="36" t="s">
        <v>31</v>
      </c>
      <c r="K42" s="36"/>
      <c r="L42" s="36"/>
      <c r="M42" s="36"/>
      <c r="N42" s="36"/>
    </row>
    <row r="43"/>
  </sheetData>
  <sheetProtection password="ECCE" sheet="1" objects="1" scenarios="1"/>
  <customSheetViews>
    <customSheetView guid="{89A1EA5C-A65E-4CC0-A746-F79295CE788A}" scale="85" showPageBreaks="1" showGridLines="0" hiddenRows="1" hiddenColumns="1" view="pageBreakPreview">
      <selection activeCell="E20" sqref="E20:G20"/>
      <rowBreaks/>
      <pageMargins left="0.55118110236220474" right="0.23622047244094491" top="0.27559055118110237" bottom="0.43307086614173229" header="0.19685039370078741" footer="0.31496062992125984"/>
      <pageSetup paperSize="9" scale="55" orientation="portrait"/>
    </customSheetView>
    <customSheetView guid="{0EE6007E-F066-4A08-A618-8F1ECB1D63C6}" scale="85" showPageBreaks="1" showGridLines="0" hiddenRows="1" hiddenColumns="1" view="pageBreakPreview" topLeftCell="C13">
      <selection activeCell="D21" sqref="D21"/>
      <rowBreaks count="1" manualBreakCount="1">
        <brk id="43" max="16383" man="1"/>
      </rowBreaks>
      <pageMargins left="0.55118110236220474" right="0.23622047244094491" top="0.27559055118110237" bottom="0.43307086614173229" header="0.19685039370078741" footer="0.31496062992125984"/>
      <pageSetup paperSize="9" scale="55" orientation="portrait" r:id="rId2"/>
    </customSheetView>
    <customSheetView guid="{F3416C34-0C94-4FAC-9563-2ECC0605D538}" scale="85" showPageBreaks="1" showGridLines="0" hiddenRows="1" hiddenColumns="1" view="pageBreakPreview">
      <selection activeCell="B1" sqref="B1"/>
      <rowBreaks count="1" manualBreakCount="1">
        <brk id="43" max="16383" man="1"/>
      </rowBreaks>
      <pageMargins left="0.55118110236220474" right="0.23622047244094491" top="0.27559055118110237" bottom="0.43307086614173229" header="0.19685039370078741" footer="0.31496062992125984"/>
      <pageSetup paperSize="9" scale="55" orientation="portrait" r:id="rId3"/>
    </customSheetView>
    <customSheetView guid="{181A9FF6-0C7D-42BD-9F1C-5A2C8781BE02}" scale="85" showPageBreaks="1" showGridLines="0" hiddenRows="1" hiddenColumns="1" view="pageBreakPreview" topLeftCell="A10">
      <selection activeCell="D20" sqref="D20"/>
      <rowBreaks count="1" manualBreakCount="1">
        <brk id="43" max="16383" man="1"/>
      </rowBreaks>
      <pageMargins left="0.55118110236220474" right="0.23622047244094491" top="0.27559055118110237" bottom="0.43307086614173229" header="0.19685039370078741" footer="0.31496062992125984"/>
      <pageSetup paperSize="9" scale="55" orientation="portrait" r:id="rId4"/>
    </customSheetView>
    <customSheetView guid="{CC744A6A-29EA-41F6-9F85-8C4155F68CE5}" scale="85" showPageBreaks="1" showGridLines="0" hiddenRows="1" hiddenColumns="1" view="pageBreakPreview" topLeftCell="A10">
      <selection activeCell="F20" sqref="F20"/>
      <rowBreaks count="1" manualBreakCount="1">
        <brk id="43" max="16383" man="1"/>
      </rowBreaks>
      <pageMargins left="0.55118110236220474" right="0.23622047244094491" top="0.27559055118110237" bottom="0.43307086614173229" header="0.19685039370078741" footer="0.31496062992125984"/>
      <pageSetup paperSize="9" scale="55" orientation="portrait" r:id="rId5"/>
    </customSheetView>
  </customSheetViews>
  <conditionalFormatting sqref="B9:C9">
    <cfRule type="expression" dxfId="0" priority="1855">
      <formula>OR(WEEKDAY($B9)=1,WEEKDAY($B9)=7)</formula>
    </cfRule>
  </conditionalFormatting>
  <conditionalFormatting sqref="C10:C39">
    <cfRule type="expression" dxfId="0" priority="1834">
      <formula>OR(WEEKDAY($B10)=1,WEEKDAY($B10)=7)</formula>
    </cfRule>
  </conditionalFormatting>
  <conditionalFormatting sqref="N9">
    <cfRule type="expression" dxfId="0" priority="1833">
      <formula>OR(WEEKDAY($B9)=1,WEEKDAY($B9)=7)</formula>
    </cfRule>
  </conditionalFormatting>
  <conditionalFormatting sqref="N10:N39">
    <cfRule type="expression" dxfId="0" priority="1813">
      <formula>OR(WEEKDAY($B10)=1,WEEKDAY($B10)=7)</formula>
    </cfRule>
  </conditionalFormatting>
  <conditionalFormatting sqref="M9:M12">
    <cfRule type="expression" dxfId="0" priority="1803">
      <formula>OR(WEEKDAY($B9)=1,WEEKDAY($B9)=7)</formula>
    </cfRule>
  </conditionalFormatting>
  <conditionalFormatting sqref="M13:M39">
    <cfRule type="expression" dxfId="0" priority="1802">
      <formula>OR(WEEKDAY($B13)=1,WEEKDAY($B13)=7)</formula>
    </cfRule>
  </conditionalFormatting>
  <conditionalFormatting sqref="L10:L39">
    <cfRule type="expression" dxfId="0" priority="1812">
      <formula>OR(WEEKDAY($B10)=1,WEEKDAY($B10)=7)</formula>
    </cfRule>
  </conditionalFormatting>
  <conditionalFormatting sqref="M9:M39">
    <cfRule type="expression" dxfId="0" priority="1811">
      <formula>OR(WEEKDAY($B9)=1,WEEKDAY($B9)=7)</formula>
    </cfRule>
  </conditionalFormatting>
  <conditionalFormatting sqref="A14:A39">
    <cfRule type="expression" dxfId="0" priority="1809">
      <formula>OR(WEEKDAY($B14)=1,WEEKDAY($B14)=7)</formula>
    </cfRule>
  </conditionalFormatting>
  <conditionalFormatting sqref="H10:K27">
    <cfRule type="expression" dxfId="0" priority="1801">
      <formula>OR(WEEKDAY($B10)=1,WEEKDAY($B10)=7)</formula>
    </cfRule>
  </conditionalFormatting>
  <conditionalFormatting sqref="H9:K9">
    <cfRule type="expression" dxfId="0" priority="1800">
      <formula>OR(WEEKDAY($B9)=1,WEEKDAY($B9)=7)</formula>
    </cfRule>
  </conditionalFormatting>
  <conditionalFormatting sqref="J28:K30 H31:K39">
    <cfRule type="expression" dxfId="0" priority="1799">
      <formula>OR(WEEKDAY($B28)=1,WEEKDAY($B28)=7)</formula>
    </cfRule>
  </conditionalFormatting>
  <conditionalFormatting sqref="H28:I28">
    <cfRule type="expression" dxfId="0" priority="1793">
      <formula>OR(WEEKDAY($B28)=1,WEEKDAY($B28)=7)</formula>
    </cfRule>
  </conditionalFormatting>
  <conditionalFormatting sqref="H29:I29">
    <cfRule type="expression" dxfId="0" priority="1792">
      <formula>OR(WEEKDAY($B29)=1,WEEKDAY($B29)=7)</formula>
    </cfRule>
  </conditionalFormatting>
  <conditionalFormatting sqref="H30:I30">
    <cfRule type="expression" dxfId="0" priority="1791">
      <formula>OR(WEEKDAY($B30)=1,WEEKDAY($B30)=7)</formula>
    </cfRule>
  </conditionalFormatting>
  <conditionalFormatting sqref="B10:B39">
    <cfRule type="expression" dxfId="0" priority="1790">
      <formula>OR(WEEKDAY($B10)=1,WEEKDAY($B10)=7)</formula>
    </cfRule>
  </conditionalFormatting>
  <conditionalFormatting sqref="L9">
    <cfRule type="expression" dxfId="0" priority="1789">
      <formula>OR(WEEKDAY($B9)=1,WEEKDAY($B9)=7)</formula>
    </cfRule>
  </conditionalFormatting>
  <conditionalFormatting sqref="A9:A13">
    <cfRule type="expression" dxfId="0" priority="1397">
      <formula>OR(WEEKDAY($B9)=1,WEEKDAY($B9)=7)</formula>
    </cfRule>
  </conditionalFormatting>
  <conditionalFormatting sqref="E18:G18">
    <cfRule type="expression" dxfId="0" priority="904">
      <formula>OR(WEEKDAY($B18)=1,WEEKDAY($B18)=7)</formula>
    </cfRule>
  </conditionalFormatting>
  <conditionalFormatting sqref="E18:G18">
    <cfRule type="expression" dxfId="0" priority="903">
      <formula>OR(WEEKDAY($B18)=1,WEEKDAY($B18)=7)</formula>
    </cfRule>
  </conditionalFormatting>
  <conditionalFormatting sqref="D18">
    <cfRule type="expression" dxfId="0" priority="902">
      <formula>OR(WEEKDAY($B18)=1,WEEKDAY($B18)=7)</formula>
    </cfRule>
  </conditionalFormatting>
  <conditionalFormatting sqref="D18">
    <cfRule type="expression" dxfId="0" priority="901">
      <formula>OR(WEEKDAY($B18)=1,WEEKDAY($B18)=7)</formula>
    </cfRule>
  </conditionalFormatting>
  <conditionalFormatting sqref="D11">
    <cfRule type="expression" dxfId="0" priority="831">
      <formula>OR(WEEKDAY($B11)=1,WEEKDAY($B11)=7)</formula>
    </cfRule>
  </conditionalFormatting>
  <conditionalFormatting sqref="D11">
    <cfRule type="expression" dxfId="0" priority="830">
      <formula>OR(WEEKDAY($B11)=1,WEEKDAY($B11)=7)</formula>
    </cfRule>
  </conditionalFormatting>
  <conditionalFormatting sqref="D12:G12">
    <cfRule type="expression" dxfId="0" priority="781">
      <formula>OR(WEEKDAY($B12)=1,WEEKDAY($B12)=7)</formula>
    </cfRule>
  </conditionalFormatting>
  <conditionalFormatting sqref="D12:E12">
    <cfRule type="expression" dxfId="0" priority="780">
      <formula>OR(WEEKDAY($B12)=1,WEEKDAY($B12)=7)</formula>
    </cfRule>
  </conditionalFormatting>
  <conditionalFormatting sqref="F12:G12">
    <cfRule type="expression" dxfId="0" priority="779">
      <formula>OR(WEEKDAY($B12)=1,WEEKDAY($B12)=7)</formula>
    </cfRule>
  </conditionalFormatting>
  <conditionalFormatting sqref="D12:G12">
    <cfRule type="expression" dxfId="0" priority="778">
      <formula>OR(WEEKDAY($B12)=1,WEEKDAY($B12)=7)</formula>
    </cfRule>
  </conditionalFormatting>
  <conditionalFormatting sqref="D19:G19">
    <cfRule type="expression" dxfId="0" priority="775">
      <formula>OR(WEEKDAY($B19)=1,WEEKDAY($B19)=7)</formula>
    </cfRule>
  </conditionalFormatting>
  <conditionalFormatting sqref="D19:E19">
    <cfRule type="expression" dxfId="0" priority="774">
      <formula>OR(WEEKDAY($B19)=1,WEEKDAY($B19)=7)</formula>
    </cfRule>
  </conditionalFormatting>
  <conditionalFormatting sqref="F19:G19">
    <cfRule type="expression" dxfId="0" priority="773">
      <formula>OR(WEEKDAY($B19)=1,WEEKDAY($B19)=7)</formula>
    </cfRule>
  </conditionalFormatting>
  <conditionalFormatting sqref="D19:G19">
    <cfRule type="expression" dxfId="0" priority="772">
      <formula>OR(WEEKDAY($B19)=1,WEEKDAY($B19)=7)</formula>
    </cfRule>
  </conditionalFormatting>
  <conditionalFormatting sqref="E11:G11">
    <cfRule type="expression" dxfId="0" priority="718">
      <formula>OR(WEEKDAY($B11)=1,WEEKDAY($B11)=7)</formula>
    </cfRule>
  </conditionalFormatting>
  <conditionalFormatting sqref="E11:G11">
    <cfRule type="expression" dxfId="0" priority="717">
      <formula>OR(WEEKDAY($B11)=1,WEEKDAY($B11)=7)</formula>
    </cfRule>
  </conditionalFormatting>
  <conditionalFormatting sqref="E11:G11">
    <cfRule type="expression" dxfId="0" priority="712">
      <formula>OR(WEEKDAY($B11)=1,WEEKDAY($B11)=7)</formula>
    </cfRule>
  </conditionalFormatting>
  <conditionalFormatting sqref="E11:G11">
    <cfRule type="expression" dxfId="0" priority="711">
      <formula>OR(WEEKDAY($B11)=1,WEEKDAY($B11)=7)</formula>
    </cfRule>
  </conditionalFormatting>
  <conditionalFormatting sqref="D13">
    <cfRule type="expression" dxfId="0" priority="498">
      <formula>OR(WEEKDAY($B13)=1,WEEKDAY($B13)=7)</formula>
    </cfRule>
  </conditionalFormatting>
  <conditionalFormatting sqref="D13">
    <cfRule type="expression" dxfId="0" priority="497">
      <formula>OR(WEEKDAY($B13)=1,WEEKDAY($B13)=7)</formula>
    </cfRule>
  </conditionalFormatting>
  <conditionalFormatting sqref="D14">
    <cfRule type="expression" dxfId="0" priority="496">
      <formula>OR(WEEKDAY($B14)=1,WEEKDAY($B14)=7)</formula>
    </cfRule>
  </conditionalFormatting>
  <conditionalFormatting sqref="D14">
    <cfRule type="expression" dxfId="0" priority="495">
      <formula>OR(WEEKDAY($B14)=1,WEEKDAY($B14)=7)</formula>
    </cfRule>
  </conditionalFormatting>
  <conditionalFormatting sqref="D15">
    <cfRule type="expression" dxfId="0" priority="494">
      <formula>OR(WEEKDAY($B15)=1,WEEKDAY($B15)=7)</formula>
    </cfRule>
  </conditionalFormatting>
  <conditionalFormatting sqref="D15">
    <cfRule type="expression" dxfId="0" priority="493">
      <formula>OR(WEEKDAY($B15)=1,WEEKDAY($B15)=7)</formula>
    </cfRule>
  </conditionalFormatting>
  <conditionalFormatting sqref="D20">
    <cfRule type="expression" dxfId="0" priority="488">
      <formula>OR(WEEKDAY($B20)=1,WEEKDAY($B20)=7)</formula>
    </cfRule>
  </conditionalFormatting>
  <conditionalFormatting sqref="D20">
    <cfRule type="expression" dxfId="0" priority="487">
      <formula>OR(WEEKDAY($B20)=1,WEEKDAY($B20)=7)</formula>
    </cfRule>
  </conditionalFormatting>
  <conditionalFormatting sqref="D21">
    <cfRule type="expression" dxfId="0" priority="486">
      <formula>OR(WEEKDAY($B21)=1,WEEKDAY($B21)=7)</formula>
    </cfRule>
  </conditionalFormatting>
  <conditionalFormatting sqref="D21">
    <cfRule type="expression" dxfId="0" priority="485">
      <formula>OR(WEEKDAY($B21)=1,WEEKDAY($B21)=7)</formula>
    </cfRule>
  </conditionalFormatting>
  <conditionalFormatting sqref="D22">
    <cfRule type="expression" dxfId="0" priority="484">
      <formula>OR(WEEKDAY($B22)=1,WEEKDAY($B22)=7)</formula>
    </cfRule>
  </conditionalFormatting>
  <conditionalFormatting sqref="D22">
    <cfRule type="expression" dxfId="0" priority="483">
      <formula>OR(WEEKDAY($B22)=1,WEEKDAY($B22)=7)</formula>
    </cfRule>
  </conditionalFormatting>
  <conditionalFormatting sqref="E13">
    <cfRule type="expression" dxfId="0" priority="456">
      <formula>OR(WEEKDAY($B13)=1,WEEKDAY($B13)=7)</formula>
    </cfRule>
  </conditionalFormatting>
  <conditionalFormatting sqref="E13">
    <cfRule type="expression" dxfId="0" priority="455">
      <formula>OR(WEEKDAY($B13)=1,WEEKDAY($B13)=7)</formula>
    </cfRule>
  </conditionalFormatting>
  <conditionalFormatting sqref="E14">
    <cfRule type="expression" dxfId="0" priority="454">
      <formula>OR(WEEKDAY($B14)=1,WEEKDAY($B14)=7)</formula>
    </cfRule>
  </conditionalFormatting>
  <conditionalFormatting sqref="E14">
    <cfRule type="expression" dxfId="0" priority="453">
      <formula>OR(WEEKDAY($B14)=1,WEEKDAY($B14)=7)</formula>
    </cfRule>
  </conditionalFormatting>
  <conditionalFormatting sqref="E15">
    <cfRule type="expression" dxfId="0" priority="452">
      <formula>OR(WEEKDAY($B15)=1,WEEKDAY($B15)=7)</formula>
    </cfRule>
  </conditionalFormatting>
  <conditionalFormatting sqref="E15">
    <cfRule type="expression" dxfId="0" priority="451">
      <formula>OR(WEEKDAY($B15)=1,WEEKDAY($B15)=7)</formula>
    </cfRule>
  </conditionalFormatting>
  <conditionalFormatting sqref="E20">
    <cfRule type="expression" dxfId="0" priority="446">
      <formula>OR(WEEKDAY($B20)=1,WEEKDAY($B20)=7)</formula>
    </cfRule>
  </conditionalFormatting>
  <conditionalFormatting sqref="E20">
    <cfRule type="expression" dxfId="0" priority="445">
      <formula>OR(WEEKDAY($B20)=1,WEEKDAY($B20)=7)</formula>
    </cfRule>
  </conditionalFormatting>
  <conditionalFormatting sqref="E21">
    <cfRule type="expression" dxfId="0" priority="444">
      <formula>OR(WEEKDAY($B21)=1,WEEKDAY($B21)=7)</formula>
    </cfRule>
  </conditionalFormatting>
  <conditionalFormatting sqref="E21">
    <cfRule type="expression" dxfId="0" priority="443">
      <formula>OR(WEEKDAY($B21)=1,WEEKDAY($B21)=7)</formula>
    </cfRule>
  </conditionalFormatting>
  <conditionalFormatting sqref="E22">
    <cfRule type="expression" dxfId="0" priority="442">
      <formula>OR(WEEKDAY($B22)=1,WEEKDAY($B22)=7)</formula>
    </cfRule>
  </conditionalFormatting>
  <conditionalFormatting sqref="E22">
    <cfRule type="expression" dxfId="0" priority="441">
      <formula>OR(WEEKDAY($B22)=1,WEEKDAY($B22)=7)</formula>
    </cfRule>
  </conditionalFormatting>
  <conditionalFormatting sqref="F13">
    <cfRule type="expression" dxfId="0" priority="414">
      <formula>OR(WEEKDAY($B13)=1,WEEKDAY($B13)=7)</formula>
    </cfRule>
  </conditionalFormatting>
  <conditionalFormatting sqref="F13">
    <cfRule type="expression" dxfId="0" priority="413">
      <formula>OR(WEEKDAY($B13)=1,WEEKDAY($B13)=7)</formula>
    </cfRule>
  </conditionalFormatting>
  <conditionalFormatting sqref="F14">
    <cfRule type="expression" dxfId="0" priority="412">
      <formula>OR(WEEKDAY($B14)=1,WEEKDAY($B14)=7)</formula>
    </cfRule>
  </conditionalFormatting>
  <conditionalFormatting sqref="F14">
    <cfRule type="expression" dxfId="0" priority="411">
      <formula>OR(WEEKDAY($B14)=1,WEEKDAY($B14)=7)</formula>
    </cfRule>
  </conditionalFormatting>
  <conditionalFormatting sqref="F15">
    <cfRule type="expression" dxfId="0" priority="410">
      <formula>OR(WEEKDAY($B15)=1,WEEKDAY($B15)=7)</formula>
    </cfRule>
  </conditionalFormatting>
  <conditionalFormatting sqref="F15">
    <cfRule type="expression" dxfId="0" priority="409">
      <formula>OR(WEEKDAY($B15)=1,WEEKDAY($B15)=7)</formula>
    </cfRule>
  </conditionalFormatting>
  <conditionalFormatting sqref="F20">
    <cfRule type="expression" dxfId="0" priority="404">
      <formula>OR(WEEKDAY($B20)=1,WEEKDAY($B20)=7)</formula>
    </cfRule>
  </conditionalFormatting>
  <conditionalFormatting sqref="F20">
    <cfRule type="expression" dxfId="0" priority="403">
      <formula>OR(WEEKDAY($B20)=1,WEEKDAY($B20)=7)</formula>
    </cfRule>
  </conditionalFormatting>
  <conditionalFormatting sqref="F21">
    <cfRule type="expression" dxfId="0" priority="402">
      <formula>OR(WEEKDAY($B21)=1,WEEKDAY($B21)=7)</formula>
    </cfRule>
  </conditionalFormatting>
  <conditionalFormatting sqref="F21">
    <cfRule type="expression" dxfId="0" priority="401">
      <formula>OR(WEEKDAY($B21)=1,WEEKDAY($B21)=7)</formula>
    </cfRule>
  </conditionalFormatting>
  <conditionalFormatting sqref="F22">
    <cfRule type="expression" dxfId="0" priority="400">
      <formula>OR(WEEKDAY($B22)=1,WEEKDAY($B22)=7)</formula>
    </cfRule>
  </conditionalFormatting>
  <conditionalFormatting sqref="F22">
    <cfRule type="expression" dxfId="0" priority="399">
      <formula>OR(WEEKDAY($B22)=1,WEEKDAY($B22)=7)</formula>
    </cfRule>
  </conditionalFormatting>
  <conditionalFormatting sqref="G13">
    <cfRule type="expression" dxfId="0" priority="372">
      <formula>OR(WEEKDAY($B13)=1,WEEKDAY($B13)=7)</formula>
    </cfRule>
  </conditionalFormatting>
  <conditionalFormatting sqref="G13">
    <cfRule type="expression" dxfId="0" priority="371">
      <formula>OR(WEEKDAY($B13)=1,WEEKDAY($B13)=7)</formula>
    </cfRule>
  </conditionalFormatting>
  <conditionalFormatting sqref="G14">
    <cfRule type="expression" dxfId="0" priority="370">
      <formula>OR(WEEKDAY($B14)=1,WEEKDAY($B14)=7)</formula>
    </cfRule>
  </conditionalFormatting>
  <conditionalFormatting sqref="G14">
    <cfRule type="expression" dxfId="0" priority="369">
      <formula>OR(WEEKDAY($B14)=1,WEEKDAY($B14)=7)</formula>
    </cfRule>
  </conditionalFormatting>
  <conditionalFormatting sqref="G15">
    <cfRule type="expression" dxfId="0" priority="368">
      <formula>OR(WEEKDAY($B15)=1,WEEKDAY($B15)=7)</formula>
    </cfRule>
  </conditionalFormatting>
  <conditionalFormatting sqref="G15">
    <cfRule type="expression" dxfId="0" priority="367">
      <formula>OR(WEEKDAY($B15)=1,WEEKDAY($B15)=7)</formula>
    </cfRule>
  </conditionalFormatting>
  <conditionalFormatting sqref="G20">
    <cfRule type="expression" dxfId="0" priority="362">
      <formula>OR(WEEKDAY($B20)=1,WEEKDAY($B20)=7)</formula>
    </cfRule>
  </conditionalFormatting>
  <conditionalFormatting sqref="G20">
    <cfRule type="expression" dxfId="0" priority="361">
      <formula>OR(WEEKDAY($B20)=1,WEEKDAY($B20)=7)</formula>
    </cfRule>
  </conditionalFormatting>
  <conditionalFormatting sqref="G21">
    <cfRule type="expression" dxfId="0" priority="360">
      <formula>OR(WEEKDAY($B21)=1,WEEKDAY($B21)=7)</formula>
    </cfRule>
  </conditionalFormatting>
  <conditionalFormatting sqref="G21">
    <cfRule type="expression" dxfId="0" priority="359">
      <formula>OR(WEEKDAY($B21)=1,WEEKDAY($B21)=7)</formula>
    </cfRule>
  </conditionalFormatting>
  <conditionalFormatting sqref="G22">
    <cfRule type="expression" dxfId="0" priority="358">
      <formula>OR(WEEKDAY($B22)=1,WEEKDAY($B22)=7)</formula>
    </cfRule>
  </conditionalFormatting>
  <conditionalFormatting sqref="G22">
    <cfRule type="expression" dxfId="0" priority="357">
      <formula>OR(WEEKDAY($B22)=1,WEEKDAY($B22)=7)</formula>
    </cfRule>
  </conditionalFormatting>
  <conditionalFormatting sqref="D9">
    <cfRule type="expression" dxfId="0" priority="312">
      <formula>OR(WEEKDAY($B9)=1,WEEKDAY($B9)=7)</formula>
    </cfRule>
  </conditionalFormatting>
  <conditionalFormatting sqref="D9">
    <cfRule type="expression" dxfId="0" priority="311">
      <formula>OR(WEEKDAY($B9)=1,WEEKDAY($B9)=7)</formula>
    </cfRule>
  </conditionalFormatting>
  <conditionalFormatting sqref="E9">
    <cfRule type="expression" dxfId="0" priority="310">
      <formula>OR(WEEKDAY($B9)=1,WEEKDAY($B9)=7)</formula>
    </cfRule>
  </conditionalFormatting>
  <conditionalFormatting sqref="E9">
    <cfRule type="expression" dxfId="0" priority="309">
      <formula>OR(WEEKDAY($B9)=1,WEEKDAY($B9)=7)</formula>
    </cfRule>
  </conditionalFormatting>
  <conditionalFormatting sqref="F9">
    <cfRule type="expression" dxfId="0" priority="308">
      <formula>OR(WEEKDAY($B9)=1,WEEKDAY($B9)=7)</formula>
    </cfRule>
  </conditionalFormatting>
  <conditionalFormatting sqref="F9">
    <cfRule type="expression" dxfId="0" priority="307">
      <formula>OR(WEEKDAY($B9)=1,WEEKDAY($B9)=7)</formula>
    </cfRule>
  </conditionalFormatting>
  <conditionalFormatting sqref="G9">
    <cfRule type="expression" dxfId="0" priority="306">
      <formula>OR(WEEKDAY($B9)=1,WEEKDAY($B9)=7)</formula>
    </cfRule>
  </conditionalFormatting>
  <conditionalFormatting sqref="G9">
    <cfRule type="expression" dxfId="0" priority="305">
      <formula>OR(WEEKDAY($B9)=1,WEEKDAY($B9)=7)</formula>
    </cfRule>
  </conditionalFormatting>
  <conditionalFormatting sqref="D10">
    <cfRule type="expression" dxfId="0" priority="304">
      <formula>OR(WEEKDAY($B10)=1,WEEKDAY($B10)=7)</formula>
    </cfRule>
  </conditionalFormatting>
  <conditionalFormatting sqref="D10">
    <cfRule type="expression" dxfId="0" priority="303">
      <formula>OR(WEEKDAY($B10)=1,WEEKDAY($B10)=7)</formula>
    </cfRule>
  </conditionalFormatting>
  <conditionalFormatting sqref="D10">
    <cfRule type="expression" dxfId="0" priority="302">
      <formula>OR(WEEKDAY($B10)=1,WEEKDAY($B10)=7)</formula>
    </cfRule>
  </conditionalFormatting>
  <conditionalFormatting sqref="E10">
    <cfRule type="expression" dxfId="0" priority="301">
      <formula>OR(WEEKDAY($B10)=1,WEEKDAY($B10)=7)</formula>
    </cfRule>
  </conditionalFormatting>
  <conditionalFormatting sqref="E10">
    <cfRule type="expression" dxfId="0" priority="300">
      <formula>OR(WEEKDAY($B10)=1,WEEKDAY($B10)=7)</formula>
    </cfRule>
  </conditionalFormatting>
  <conditionalFormatting sqref="F10">
    <cfRule type="expression" dxfId="0" priority="299">
      <formula>OR(WEEKDAY($B10)=1,WEEKDAY($B10)=7)</formula>
    </cfRule>
  </conditionalFormatting>
  <conditionalFormatting sqref="F10">
    <cfRule type="expression" dxfId="0" priority="298">
      <formula>OR(WEEKDAY($B10)=1,WEEKDAY($B10)=7)</formula>
    </cfRule>
  </conditionalFormatting>
  <conditionalFormatting sqref="G10">
    <cfRule type="expression" dxfId="0" priority="297">
      <formula>OR(WEEKDAY($B10)=1,WEEKDAY($B10)=7)</formula>
    </cfRule>
  </conditionalFormatting>
  <conditionalFormatting sqref="G10">
    <cfRule type="expression" dxfId="0" priority="296">
      <formula>OR(WEEKDAY($B10)=1,WEEKDAY($B10)=7)</formula>
    </cfRule>
  </conditionalFormatting>
  <conditionalFormatting sqref="D16">
    <cfRule type="expression" dxfId="0" priority="295">
      <formula>OR(WEEKDAY($B16)=1,WEEKDAY($B16)=7)</formula>
    </cfRule>
  </conditionalFormatting>
  <conditionalFormatting sqref="D16">
    <cfRule type="expression" dxfId="0" priority="294">
      <formula>OR(WEEKDAY($B16)=1,WEEKDAY($B16)=7)</formula>
    </cfRule>
  </conditionalFormatting>
  <conditionalFormatting sqref="E16">
    <cfRule type="expression" dxfId="0" priority="293">
      <formula>OR(WEEKDAY($B16)=1,WEEKDAY($B16)=7)</formula>
    </cfRule>
  </conditionalFormatting>
  <conditionalFormatting sqref="E16">
    <cfRule type="expression" dxfId="0" priority="292">
      <formula>OR(WEEKDAY($B16)=1,WEEKDAY($B16)=7)</formula>
    </cfRule>
  </conditionalFormatting>
  <conditionalFormatting sqref="F16">
    <cfRule type="expression" dxfId="0" priority="291">
      <formula>OR(WEEKDAY($B16)=1,WEEKDAY($B16)=7)</formula>
    </cfRule>
  </conditionalFormatting>
  <conditionalFormatting sqref="F16">
    <cfRule type="expression" dxfId="0" priority="290">
      <formula>OR(WEEKDAY($B16)=1,WEEKDAY($B16)=7)</formula>
    </cfRule>
  </conditionalFormatting>
  <conditionalFormatting sqref="G16">
    <cfRule type="expression" dxfId="0" priority="289">
      <formula>OR(WEEKDAY($B16)=1,WEEKDAY($B16)=7)</formula>
    </cfRule>
  </conditionalFormatting>
  <conditionalFormatting sqref="G16">
    <cfRule type="expression" dxfId="0" priority="288">
      <formula>OR(WEEKDAY($B16)=1,WEEKDAY($B16)=7)</formula>
    </cfRule>
  </conditionalFormatting>
  <conditionalFormatting sqref="D17">
    <cfRule type="expression" dxfId="0" priority="287">
      <formula>OR(WEEKDAY($B17)=1,WEEKDAY($B17)=7)</formula>
    </cfRule>
  </conditionalFormatting>
  <conditionalFormatting sqref="D17">
    <cfRule type="expression" dxfId="0" priority="286">
      <formula>OR(WEEKDAY($B17)=1,WEEKDAY($B17)=7)</formula>
    </cfRule>
  </conditionalFormatting>
  <conditionalFormatting sqref="E17">
    <cfRule type="expression" dxfId="0" priority="285">
      <formula>OR(WEEKDAY($B17)=1,WEEKDAY($B17)=7)</formula>
    </cfRule>
  </conditionalFormatting>
  <conditionalFormatting sqref="E17">
    <cfRule type="expression" dxfId="0" priority="284">
      <formula>OR(WEEKDAY($B17)=1,WEEKDAY($B17)=7)</formula>
    </cfRule>
  </conditionalFormatting>
  <conditionalFormatting sqref="F17">
    <cfRule type="expression" dxfId="0" priority="283">
      <formula>OR(WEEKDAY($B17)=1,WEEKDAY($B17)=7)</formula>
    </cfRule>
  </conditionalFormatting>
  <conditionalFormatting sqref="F17">
    <cfRule type="expression" dxfId="0" priority="282">
      <formula>OR(WEEKDAY($B17)=1,WEEKDAY($B17)=7)</formula>
    </cfRule>
  </conditionalFormatting>
  <conditionalFormatting sqref="G17">
    <cfRule type="expression" dxfId="0" priority="281">
      <formula>OR(WEEKDAY($B17)=1,WEEKDAY($B17)=7)</formula>
    </cfRule>
  </conditionalFormatting>
  <conditionalFormatting sqref="G17">
    <cfRule type="expression" dxfId="0" priority="280">
      <formula>OR(WEEKDAY($B17)=1,WEEKDAY($B17)=7)</formula>
    </cfRule>
  </conditionalFormatting>
  <conditionalFormatting sqref="D23">
    <cfRule type="expression" dxfId="0" priority="279">
      <formula>OR(WEEKDAY($B23)=1,WEEKDAY($B23)=7)</formula>
    </cfRule>
  </conditionalFormatting>
  <conditionalFormatting sqref="D23">
    <cfRule type="expression" dxfId="0" priority="278">
      <formula>OR(WEEKDAY($B23)=1,WEEKDAY($B23)=7)</formula>
    </cfRule>
  </conditionalFormatting>
  <conditionalFormatting sqref="D23">
    <cfRule type="expression" dxfId="0" priority="277">
      <formula>OR(WEEKDAY($B23)=1,WEEKDAY($B23)=7)</formula>
    </cfRule>
  </conditionalFormatting>
  <conditionalFormatting sqref="D23">
    <cfRule type="expression" dxfId="0" priority="276">
      <formula>OR(WEEKDAY($B23)=1,WEEKDAY($B23)=7)</formula>
    </cfRule>
  </conditionalFormatting>
  <conditionalFormatting sqref="E23">
    <cfRule type="expression" dxfId="0" priority="275">
      <formula>OR(WEEKDAY($B23)=1,WEEKDAY($B23)=7)</formula>
    </cfRule>
  </conditionalFormatting>
  <conditionalFormatting sqref="E23">
    <cfRule type="expression" dxfId="0" priority="274">
      <formula>OR(WEEKDAY($B23)=1,WEEKDAY($B23)=7)</formula>
    </cfRule>
  </conditionalFormatting>
  <conditionalFormatting sqref="E23">
    <cfRule type="expression" dxfId="0" priority="273">
      <formula>OR(WEEKDAY($B23)=1,WEEKDAY($B23)=7)</formula>
    </cfRule>
  </conditionalFormatting>
  <conditionalFormatting sqref="E23">
    <cfRule type="expression" dxfId="0" priority="272">
      <formula>OR(WEEKDAY($B23)=1,WEEKDAY($B23)=7)</formula>
    </cfRule>
  </conditionalFormatting>
  <conditionalFormatting sqref="E23">
    <cfRule type="expression" dxfId="0" priority="271">
      <formula>OR(WEEKDAY($B23)=1,WEEKDAY($B23)=7)</formula>
    </cfRule>
  </conditionalFormatting>
  <conditionalFormatting sqref="F23">
    <cfRule type="expression" dxfId="0" priority="270">
      <formula>OR(WEEKDAY($B23)=1,WEEKDAY($B23)=7)</formula>
    </cfRule>
  </conditionalFormatting>
  <conditionalFormatting sqref="F23">
    <cfRule type="expression" dxfId="0" priority="269">
      <formula>OR(WEEKDAY($B23)=1,WEEKDAY($B23)=7)</formula>
    </cfRule>
  </conditionalFormatting>
  <conditionalFormatting sqref="F23">
    <cfRule type="expression" dxfId="0" priority="268">
      <formula>OR(WEEKDAY($B23)=1,WEEKDAY($B23)=7)</formula>
    </cfRule>
  </conditionalFormatting>
  <conditionalFormatting sqref="G23">
    <cfRule type="expression" dxfId="0" priority="267">
      <formula>OR(WEEKDAY($B23)=1,WEEKDAY($B23)=7)</formula>
    </cfRule>
  </conditionalFormatting>
  <conditionalFormatting sqref="G23">
    <cfRule type="expression" dxfId="0" priority="266">
      <formula>OR(WEEKDAY($B23)=1,WEEKDAY($B23)=7)</formula>
    </cfRule>
  </conditionalFormatting>
  <conditionalFormatting sqref="G23">
    <cfRule type="expression" dxfId="0" priority="265">
      <formula>OR(WEEKDAY($B23)=1,WEEKDAY($B23)=7)</formula>
    </cfRule>
  </conditionalFormatting>
  <conditionalFormatting sqref="G23">
    <cfRule type="expression" dxfId="0" priority="264">
      <formula>OR(WEEKDAY($B23)=1,WEEKDAY($B23)=7)</formula>
    </cfRule>
  </conditionalFormatting>
  <conditionalFormatting sqref="G23">
    <cfRule type="expression" dxfId="0" priority="263">
      <formula>OR(WEEKDAY($B23)=1,WEEKDAY($B23)=7)</formula>
    </cfRule>
  </conditionalFormatting>
  <conditionalFormatting sqref="D37">
    <cfRule type="expression" dxfId="0" priority="126">
      <formula>OR(WEEKDAY($B37)=1,WEEKDAY($B37)=7)</formula>
    </cfRule>
  </conditionalFormatting>
  <conditionalFormatting sqref="D37">
    <cfRule type="expression" dxfId="0" priority="125">
      <formula>OR(WEEKDAY($B37)=1,WEEKDAY($B37)=7)</formula>
    </cfRule>
  </conditionalFormatting>
  <conditionalFormatting sqref="D37">
    <cfRule type="expression" dxfId="0" priority="124">
      <formula>OR(WEEKDAY($B37)=1,WEEKDAY($B37)=7)</formula>
    </cfRule>
  </conditionalFormatting>
  <conditionalFormatting sqref="D37">
    <cfRule type="expression" dxfId="0" priority="123">
      <formula>OR(WEEKDAY($B37)=1,WEEKDAY($B37)=7)</formula>
    </cfRule>
  </conditionalFormatting>
  <conditionalFormatting sqref="E37">
    <cfRule type="expression" dxfId="0" priority="122">
      <formula>OR(WEEKDAY($B37)=1,WEEKDAY($B37)=7)</formula>
    </cfRule>
  </conditionalFormatting>
  <conditionalFormatting sqref="E37">
    <cfRule type="expression" dxfId="0" priority="121">
      <formula>OR(WEEKDAY($B37)=1,WEEKDAY($B37)=7)</formula>
    </cfRule>
  </conditionalFormatting>
  <conditionalFormatting sqref="E37">
    <cfRule type="expression" dxfId="0" priority="120">
      <formula>OR(WEEKDAY($B37)=1,WEEKDAY($B37)=7)</formula>
    </cfRule>
  </conditionalFormatting>
  <conditionalFormatting sqref="E37">
    <cfRule type="expression" dxfId="0" priority="119">
      <formula>OR(WEEKDAY($B37)=1,WEEKDAY($B37)=7)</formula>
    </cfRule>
  </conditionalFormatting>
  <conditionalFormatting sqref="E37">
    <cfRule type="expression" dxfId="0" priority="118">
      <formula>OR(WEEKDAY($B37)=1,WEEKDAY($B37)=7)</formula>
    </cfRule>
  </conditionalFormatting>
  <conditionalFormatting sqref="F37">
    <cfRule type="expression" dxfId="0" priority="117">
      <formula>OR(WEEKDAY($B37)=1,WEEKDAY($B37)=7)</formula>
    </cfRule>
  </conditionalFormatting>
  <conditionalFormatting sqref="F37">
    <cfRule type="expression" dxfId="0" priority="116">
      <formula>OR(WEEKDAY($B37)=1,WEEKDAY($B37)=7)</formula>
    </cfRule>
  </conditionalFormatting>
  <conditionalFormatting sqref="F37">
    <cfRule type="expression" dxfId="0" priority="115">
      <formula>OR(WEEKDAY($B37)=1,WEEKDAY($B37)=7)</formula>
    </cfRule>
  </conditionalFormatting>
  <conditionalFormatting sqref="G37">
    <cfRule type="expression" dxfId="0" priority="114">
      <formula>OR(WEEKDAY($B37)=1,WEEKDAY($B37)=7)</formula>
    </cfRule>
  </conditionalFormatting>
  <conditionalFormatting sqref="G37">
    <cfRule type="expression" dxfId="0" priority="113">
      <formula>OR(WEEKDAY($B37)=1,WEEKDAY($B37)=7)</formula>
    </cfRule>
  </conditionalFormatting>
  <conditionalFormatting sqref="G37">
    <cfRule type="expression" dxfId="0" priority="112">
      <formula>OR(WEEKDAY($B37)=1,WEEKDAY($B37)=7)</formula>
    </cfRule>
  </conditionalFormatting>
  <conditionalFormatting sqref="G37">
    <cfRule type="expression" dxfId="0" priority="111">
      <formula>OR(WEEKDAY($B37)=1,WEEKDAY($B37)=7)</formula>
    </cfRule>
  </conditionalFormatting>
  <conditionalFormatting sqref="G37">
    <cfRule type="expression" dxfId="0" priority="110">
      <formula>OR(WEEKDAY($B37)=1,WEEKDAY($B37)=7)</formula>
    </cfRule>
  </conditionalFormatting>
  <conditionalFormatting sqref="D24 D26 D28">
    <cfRule type="expression" dxfId="0" priority="82">
      <formula>OR(WEEKDAY($B24)=1,WEEKDAY($B24)=7)</formula>
    </cfRule>
  </conditionalFormatting>
  <conditionalFormatting sqref="D24 D26 D28">
    <cfRule type="expression" dxfId="0" priority="81">
      <formula>OR(WEEKDAY($B24)=1,WEEKDAY($B24)=7)</formula>
    </cfRule>
  </conditionalFormatting>
  <conditionalFormatting sqref="D25 D27">
    <cfRule type="expression" dxfId="0" priority="80">
      <formula>OR(WEEKDAY($B25)=1,WEEKDAY($B25)=7)</formula>
    </cfRule>
  </conditionalFormatting>
  <conditionalFormatting sqref="D25 D27">
    <cfRule type="expression" dxfId="0" priority="79">
      <formula>OR(WEEKDAY($B25)=1,WEEKDAY($B25)=7)</formula>
    </cfRule>
  </conditionalFormatting>
  <conditionalFormatting sqref="E24 E26 E28">
    <cfRule type="expression" dxfId="0" priority="78">
      <formula>OR(WEEKDAY($B24)=1,WEEKDAY($B24)=7)</formula>
    </cfRule>
  </conditionalFormatting>
  <conditionalFormatting sqref="E24 E26 E28">
    <cfRule type="expression" dxfId="0" priority="77">
      <formula>OR(WEEKDAY($B24)=1,WEEKDAY($B24)=7)</formula>
    </cfRule>
  </conditionalFormatting>
  <conditionalFormatting sqref="E25 E27">
    <cfRule type="expression" dxfId="0" priority="76">
      <formula>OR(WEEKDAY($B25)=1,WEEKDAY($B25)=7)</formula>
    </cfRule>
  </conditionalFormatting>
  <conditionalFormatting sqref="E25 E27">
    <cfRule type="expression" dxfId="0" priority="75">
      <formula>OR(WEEKDAY($B25)=1,WEEKDAY($B25)=7)</formula>
    </cfRule>
  </conditionalFormatting>
  <conditionalFormatting sqref="F24 F26 F28">
    <cfRule type="expression" dxfId="0" priority="74">
      <formula>OR(WEEKDAY($B24)=1,WEEKDAY($B24)=7)</formula>
    </cfRule>
  </conditionalFormatting>
  <conditionalFormatting sqref="F24 F26 F28">
    <cfRule type="expression" dxfId="0" priority="73">
      <formula>OR(WEEKDAY($B24)=1,WEEKDAY($B24)=7)</formula>
    </cfRule>
  </conditionalFormatting>
  <conditionalFormatting sqref="F25 F27">
    <cfRule type="expression" dxfId="0" priority="72">
      <formula>OR(WEEKDAY($B25)=1,WEEKDAY($B25)=7)</formula>
    </cfRule>
  </conditionalFormatting>
  <conditionalFormatting sqref="F25 F27">
    <cfRule type="expression" dxfId="0" priority="71">
      <formula>OR(WEEKDAY($B25)=1,WEEKDAY($B25)=7)</formula>
    </cfRule>
  </conditionalFormatting>
  <conditionalFormatting sqref="G24 G26 G28">
    <cfRule type="expression" dxfId="0" priority="70">
      <formula>OR(WEEKDAY($B24)=1,WEEKDAY($B24)=7)</formula>
    </cfRule>
  </conditionalFormatting>
  <conditionalFormatting sqref="G24 G26 G28">
    <cfRule type="expression" dxfId="0" priority="69">
      <formula>OR(WEEKDAY($B24)=1,WEEKDAY($B24)=7)</formula>
    </cfRule>
  </conditionalFormatting>
  <conditionalFormatting sqref="G25 G27">
    <cfRule type="expression" dxfId="0" priority="68">
      <formula>OR(WEEKDAY($B25)=1,WEEKDAY($B25)=7)</formula>
    </cfRule>
  </conditionalFormatting>
  <conditionalFormatting sqref="G25 G27">
    <cfRule type="expression" dxfId="0" priority="67">
      <formula>OR(WEEKDAY($B25)=1,WEEKDAY($B25)=7)</formula>
    </cfRule>
  </conditionalFormatting>
  <conditionalFormatting sqref="D31 D33 D35">
    <cfRule type="expression" dxfId="0" priority="66">
      <formula>OR(WEEKDAY($B31)=1,WEEKDAY($B31)=7)</formula>
    </cfRule>
  </conditionalFormatting>
  <conditionalFormatting sqref="D31 D33 D35">
    <cfRule type="expression" dxfId="0" priority="65">
      <formula>OR(WEEKDAY($B31)=1,WEEKDAY($B31)=7)</formula>
    </cfRule>
  </conditionalFormatting>
  <conditionalFormatting sqref="D32 D34">
    <cfRule type="expression" dxfId="0" priority="64">
      <formula>OR(WEEKDAY($B32)=1,WEEKDAY($B32)=7)</formula>
    </cfRule>
  </conditionalFormatting>
  <conditionalFormatting sqref="D32 D34">
    <cfRule type="expression" dxfId="0" priority="63">
      <formula>OR(WEEKDAY($B32)=1,WEEKDAY($B32)=7)</formula>
    </cfRule>
  </conditionalFormatting>
  <conditionalFormatting sqref="E31 E33 E35">
    <cfRule type="expression" dxfId="0" priority="62">
      <formula>OR(WEEKDAY($B31)=1,WEEKDAY($B31)=7)</formula>
    </cfRule>
  </conditionalFormatting>
  <conditionalFormatting sqref="E31 E33 E35">
    <cfRule type="expression" dxfId="0" priority="61">
      <formula>OR(WEEKDAY($B31)=1,WEEKDAY($B31)=7)</formula>
    </cfRule>
  </conditionalFormatting>
  <conditionalFormatting sqref="E32 E34">
    <cfRule type="expression" dxfId="0" priority="60">
      <formula>OR(WEEKDAY($B32)=1,WEEKDAY($B32)=7)</formula>
    </cfRule>
  </conditionalFormatting>
  <conditionalFormatting sqref="E32 E34">
    <cfRule type="expression" dxfId="0" priority="59">
      <formula>OR(WEEKDAY($B32)=1,WEEKDAY($B32)=7)</formula>
    </cfRule>
  </conditionalFormatting>
  <conditionalFormatting sqref="F31 F33 F35">
    <cfRule type="expression" dxfId="0" priority="58">
      <formula>OR(WEEKDAY($B31)=1,WEEKDAY($B31)=7)</formula>
    </cfRule>
  </conditionalFormatting>
  <conditionalFormatting sqref="F31 F33 F35">
    <cfRule type="expression" dxfId="0" priority="57">
      <formula>OR(WEEKDAY($B31)=1,WEEKDAY($B31)=7)</formula>
    </cfRule>
  </conditionalFormatting>
  <conditionalFormatting sqref="F32 F34">
    <cfRule type="expression" dxfId="0" priority="56">
      <formula>OR(WEEKDAY($B32)=1,WEEKDAY($B32)=7)</formula>
    </cfRule>
  </conditionalFormatting>
  <conditionalFormatting sqref="F32 F34">
    <cfRule type="expression" dxfId="0" priority="55">
      <formula>OR(WEEKDAY($B32)=1,WEEKDAY($B32)=7)</formula>
    </cfRule>
  </conditionalFormatting>
  <conditionalFormatting sqref="G31 G33 G35">
    <cfRule type="expression" dxfId="0" priority="54">
      <formula>OR(WEEKDAY($B31)=1,WEEKDAY($B31)=7)</formula>
    </cfRule>
  </conditionalFormatting>
  <conditionalFormatting sqref="G31 G33 G35">
    <cfRule type="expression" dxfId="0" priority="53">
      <formula>OR(WEEKDAY($B31)=1,WEEKDAY($B31)=7)</formula>
    </cfRule>
  </conditionalFormatting>
  <conditionalFormatting sqref="G32 G34">
    <cfRule type="expression" dxfId="0" priority="52">
      <formula>OR(WEEKDAY($B32)=1,WEEKDAY($B32)=7)</formula>
    </cfRule>
  </conditionalFormatting>
  <conditionalFormatting sqref="G32 G34">
    <cfRule type="expression" dxfId="0" priority="51">
      <formula>OR(WEEKDAY($B32)=1,WEEKDAY($B32)=7)</formula>
    </cfRule>
  </conditionalFormatting>
  <conditionalFormatting sqref="D38">
    <cfRule type="expression" dxfId="0" priority="50">
      <formula>OR(WEEKDAY($B38)=1,WEEKDAY($B38)=7)</formula>
    </cfRule>
  </conditionalFormatting>
  <conditionalFormatting sqref="D38">
    <cfRule type="expression" dxfId="0" priority="49">
      <formula>OR(WEEKDAY($B38)=1,WEEKDAY($B38)=7)</formula>
    </cfRule>
  </conditionalFormatting>
  <conditionalFormatting sqref="D39">
    <cfRule type="expression" dxfId="0" priority="48">
      <formula>OR(WEEKDAY($B39)=1,WEEKDAY($B39)=7)</formula>
    </cfRule>
  </conditionalFormatting>
  <conditionalFormatting sqref="D39">
    <cfRule type="expression" dxfId="0" priority="47">
      <formula>OR(WEEKDAY($B39)=1,WEEKDAY($B39)=7)</formula>
    </cfRule>
  </conditionalFormatting>
  <conditionalFormatting sqref="E38">
    <cfRule type="expression" dxfId="0" priority="46">
      <formula>OR(WEEKDAY($B38)=1,WEEKDAY($B38)=7)</formula>
    </cfRule>
  </conditionalFormatting>
  <conditionalFormatting sqref="E38">
    <cfRule type="expression" dxfId="0" priority="45">
      <formula>OR(WEEKDAY($B38)=1,WEEKDAY($B38)=7)</formula>
    </cfRule>
  </conditionalFormatting>
  <conditionalFormatting sqref="E39">
    <cfRule type="expression" dxfId="0" priority="44">
      <formula>OR(WEEKDAY($B39)=1,WEEKDAY($B39)=7)</formula>
    </cfRule>
  </conditionalFormatting>
  <conditionalFormatting sqref="E39">
    <cfRule type="expression" dxfId="0" priority="43">
      <formula>OR(WEEKDAY($B39)=1,WEEKDAY($B39)=7)</formula>
    </cfRule>
  </conditionalFormatting>
  <conditionalFormatting sqref="F38">
    <cfRule type="expression" dxfId="0" priority="42">
      <formula>OR(WEEKDAY($B38)=1,WEEKDAY($B38)=7)</formula>
    </cfRule>
  </conditionalFormatting>
  <conditionalFormatting sqref="F38">
    <cfRule type="expression" dxfId="0" priority="41">
      <formula>OR(WEEKDAY($B38)=1,WEEKDAY($B38)=7)</formula>
    </cfRule>
  </conditionalFormatting>
  <conditionalFormatting sqref="F39">
    <cfRule type="expression" dxfId="0" priority="40">
      <formula>OR(WEEKDAY($B39)=1,WEEKDAY($B39)=7)</formula>
    </cfRule>
  </conditionalFormatting>
  <conditionalFormatting sqref="F39">
    <cfRule type="expression" dxfId="0" priority="39">
      <formula>OR(WEEKDAY($B39)=1,WEEKDAY($B39)=7)</formula>
    </cfRule>
  </conditionalFormatting>
  <conditionalFormatting sqref="G38">
    <cfRule type="expression" dxfId="0" priority="38">
      <formula>OR(WEEKDAY($B38)=1,WEEKDAY($B38)=7)</formula>
    </cfRule>
  </conditionalFormatting>
  <conditionalFormatting sqref="G38">
    <cfRule type="expression" dxfId="0" priority="37">
      <formula>OR(WEEKDAY($B38)=1,WEEKDAY($B38)=7)</formula>
    </cfRule>
  </conditionalFormatting>
  <conditionalFormatting sqref="G39">
    <cfRule type="expression" dxfId="0" priority="36">
      <formula>OR(WEEKDAY($B39)=1,WEEKDAY($B39)=7)</formula>
    </cfRule>
  </conditionalFormatting>
  <conditionalFormatting sqref="G39">
    <cfRule type="expression" dxfId="0" priority="35">
      <formula>OR(WEEKDAY($B39)=1,WEEKDAY($B39)=7)</formula>
    </cfRule>
  </conditionalFormatting>
  <conditionalFormatting sqref="D36">
    <cfRule type="expression" dxfId="0" priority="34">
      <formula>OR(WEEKDAY($B36)=1,WEEKDAY($B36)=7)</formula>
    </cfRule>
  </conditionalFormatting>
  <conditionalFormatting sqref="D36">
    <cfRule type="expression" dxfId="0" priority="33">
      <formula>OR(WEEKDAY($B36)=1,WEEKDAY($B36)=7)</formula>
    </cfRule>
  </conditionalFormatting>
  <conditionalFormatting sqref="D36">
    <cfRule type="expression" dxfId="0" priority="32">
      <formula>OR(WEEKDAY($B36)=1,WEEKDAY($B36)=7)</formula>
    </cfRule>
  </conditionalFormatting>
  <conditionalFormatting sqref="D36">
    <cfRule type="expression" dxfId="0" priority="31">
      <formula>OR(WEEKDAY($B36)=1,WEEKDAY($B36)=7)</formula>
    </cfRule>
  </conditionalFormatting>
  <conditionalFormatting sqref="E36">
    <cfRule type="expression" dxfId="0" priority="30">
      <formula>OR(WEEKDAY($B36)=1,WEEKDAY($B36)=7)</formula>
    </cfRule>
  </conditionalFormatting>
  <conditionalFormatting sqref="E36">
    <cfRule type="expression" dxfId="0" priority="29">
      <formula>OR(WEEKDAY($B36)=1,WEEKDAY($B36)=7)</formula>
    </cfRule>
  </conditionalFormatting>
  <conditionalFormatting sqref="E36">
    <cfRule type="expression" dxfId="0" priority="28">
      <formula>OR(WEEKDAY($B36)=1,WEEKDAY($B36)=7)</formula>
    </cfRule>
  </conditionalFormatting>
  <conditionalFormatting sqref="E36">
    <cfRule type="expression" dxfId="0" priority="27">
      <formula>OR(WEEKDAY($B36)=1,WEEKDAY($B36)=7)</formula>
    </cfRule>
  </conditionalFormatting>
  <conditionalFormatting sqref="E36">
    <cfRule type="expression" dxfId="0" priority="26">
      <formula>OR(WEEKDAY($B36)=1,WEEKDAY($B36)=7)</formula>
    </cfRule>
  </conditionalFormatting>
  <conditionalFormatting sqref="F36">
    <cfRule type="expression" dxfId="0" priority="25">
      <formula>OR(WEEKDAY($B36)=1,WEEKDAY($B36)=7)</formula>
    </cfRule>
  </conditionalFormatting>
  <conditionalFormatting sqref="F36">
    <cfRule type="expression" dxfId="0" priority="24">
      <formula>OR(WEEKDAY($B36)=1,WEEKDAY($B36)=7)</formula>
    </cfRule>
  </conditionalFormatting>
  <conditionalFormatting sqref="F36">
    <cfRule type="expression" dxfId="0" priority="23">
      <formula>OR(WEEKDAY($B36)=1,WEEKDAY($B36)=7)</formula>
    </cfRule>
  </conditionalFormatting>
  <conditionalFormatting sqref="G36">
    <cfRule type="expression" dxfId="0" priority="22">
      <formula>OR(WEEKDAY($B36)=1,WEEKDAY($B36)=7)</formula>
    </cfRule>
  </conditionalFormatting>
  <conditionalFormatting sqref="G36">
    <cfRule type="expression" dxfId="0" priority="21">
      <formula>OR(WEEKDAY($B36)=1,WEEKDAY($B36)=7)</formula>
    </cfRule>
  </conditionalFormatting>
  <conditionalFormatting sqref="G36">
    <cfRule type="expression" dxfId="0" priority="20">
      <formula>OR(WEEKDAY($B36)=1,WEEKDAY($B36)=7)</formula>
    </cfRule>
  </conditionalFormatting>
  <conditionalFormatting sqref="G36">
    <cfRule type="expression" dxfId="0" priority="19">
      <formula>OR(WEEKDAY($B36)=1,WEEKDAY($B36)=7)</formula>
    </cfRule>
  </conditionalFormatting>
  <conditionalFormatting sqref="G36">
    <cfRule type="expression" dxfId="0" priority="18">
      <formula>OR(WEEKDAY($B36)=1,WEEKDAY($B36)=7)</formula>
    </cfRule>
  </conditionalFormatting>
  <conditionalFormatting sqref="D29:D30">
    <cfRule type="expression" dxfId="0" priority="17">
      <formula>OR(WEEKDAY($B29)=1,WEEKDAY($B29)=7)</formula>
    </cfRule>
  </conditionalFormatting>
  <conditionalFormatting sqref="D29:D30">
    <cfRule type="expression" dxfId="0" priority="16">
      <formula>OR(WEEKDAY($B29)=1,WEEKDAY($B29)=7)</formula>
    </cfRule>
  </conditionalFormatting>
  <conditionalFormatting sqref="D29:D30">
    <cfRule type="expression" dxfId="0" priority="15">
      <formula>OR(WEEKDAY($B29)=1,WEEKDAY($B29)=7)</formula>
    </cfRule>
  </conditionalFormatting>
  <conditionalFormatting sqref="D29:D30">
    <cfRule type="expression" dxfId="0" priority="14">
      <formula>OR(WEEKDAY($B29)=1,WEEKDAY($B29)=7)</formula>
    </cfRule>
  </conditionalFormatting>
  <conditionalFormatting sqref="E29:E30">
    <cfRule type="expression" dxfId="0" priority="13">
      <formula>OR(WEEKDAY($B29)=1,WEEKDAY($B29)=7)</formula>
    </cfRule>
  </conditionalFormatting>
  <conditionalFormatting sqref="E29:E30">
    <cfRule type="expression" dxfId="0" priority="12">
      <formula>OR(WEEKDAY($B29)=1,WEEKDAY($B29)=7)</formula>
    </cfRule>
  </conditionalFormatting>
  <conditionalFormatting sqref="E29:E30">
    <cfRule type="expression" dxfId="0" priority="11">
      <formula>OR(WEEKDAY($B29)=1,WEEKDAY($B29)=7)</formula>
    </cfRule>
  </conditionalFormatting>
  <conditionalFormatting sqref="E29:E30">
    <cfRule type="expression" dxfId="0" priority="10">
      <formula>OR(WEEKDAY($B29)=1,WEEKDAY($B29)=7)</formula>
    </cfRule>
  </conditionalFormatting>
  <conditionalFormatting sqref="E29:E30">
    <cfRule type="expression" dxfId="0" priority="9">
      <formula>OR(WEEKDAY($B29)=1,WEEKDAY($B29)=7)</formula>
    </cfRule>
  </conditionalFormatting>
  <conditionalFormatting sqref="F29:F30">
    <cfRule type="expression" dxfId="0" priority="8">
      <formula>OR(WEEKDAY($B29)=1,WEEKDAY($B29)=7)</formula>
    </cfRule>
  </conditionalFormatting>
  <conditionalFormatting sqref="F29:F30">
    <cfRule type="expression" dxfId="0" priority="7">
      <formula>OR(WEEKDAY($B29)=1,WEEKDAY($B29)=7)</formula>
    </cfRule>
  </conditionalFormatting>
  <conditionalFormatting sqref="F29:F30">
    <cfRule type="expression" dxfId="0" priority="6">
      <formula>OR(WEEKDAY($B29)=1,WEEKDAY($B29)=7)</formula>
    </cfRule>
  </conditionalFormatting>
  <conditionalFormatting sqref="G29:G30">
    <cfRule type="expression" dxfId="0" priority="5">
      <formula>OR(WEEKDAY($B29)=1,WEEKDAY($B29)=7)</formula>
    </cfRule>
  </conditionalFormatting>
  <conditionalFormatting sqref="G29:G30">
    <cfRule type="expression" dxfId="0" priority="4">
      <formula>OR(WEEKDAY($B29)=1,WEEKDAY($B29)=7)</formula>
    </cfRule>
  </conditionalFormatting>
  <conditionalFormatting sqref="G29:G30">
    <cfRule type="expression" dxfId="0" priority="3">
      <formula>OR(WEEKDAY($B29)=1,WEEKDAY($B29)=7)</formula>
    </cfRule>
  </conditionalFormatting>
  <conditionalFormatting sqref="G29:G30">
    <cfRule type="expression" dxfId="0" priority="2">
      <formula>OR(WEEKDAY($B29)=1,WEEKDAY($B29)=7)</formula>
    </cfRule>
  </conditionalFormatting>
  <conditionalFormatting sqref="G29:G30">
    <cfRule type="expression" dxfId="0" priority="1">
      <formula>OR(WEEKDAY($B29)=1,WEEKDAY($B29)=7)</formula>
    </cfRule>
  </conditionalFormatting>
  <dataValidations count="5">
    <dataValidation type="list" allowBlank="1" showInputMessage="1" showErrorMessage="1" errorTitle="Dados Inválidos" error="Escolha um dos itens na lista suspensa" sqref="A9:A39">
      <formula1>TipoTimesheet</formula1>
    </dataValidation>
    <dataValidation type="custom" allowBlank="1" showErrorMessage="1" errorTitle="Saída inválida" error="A saída deve ter sido posterior a entrada" sqref="E9:E36">
      <formula1>E9&gt;D9</formula1>
    </dataValidation>
    <dataValidation type="custom" allowBlank="1" showInputMessage="1" showErrorMessage="1" errorTitle="Saída Inválida" error="A saída deve ter sido posterior a entrada" sqref="G9:G36 I9:I36 K9:K36">
      <formula1>G9&gt;F9</formula1>
    </dataValidation>
    <dataValidation type="custom" allowBlank="1" showInputMessage="1" showErrorMessage="1" errorTitle="Entrada Inválida" error="A entrada deve ser posterior a ultima entrada registrada" sqref="F9:F36 H9:H36 J9:J36">
      <formula1>F9&gt;D9</formula1>
    </dataValidation>
    <dataValidation type="list" allowBlank="1" showInputMessage="1" showErrorMessage="1" sqref="J5">
      <formula1>CargaHoraria</formula1>
    </dataValidation>
  </dataValidations>
  <pageMargins left="0.39370078740157483" right="0.39370078740157483" top="0.39370078740157483" bottom="0.39370078740157483" header="0.31496062992125984" footer="0.31496062992125984"/>
  <pageSetup paperSize="9" scale="62" fitToHeight="0" orientation="portrait" r:id="rId6"/>
  <headerFooter/>
  <rowBreaks count="1" manualBreakCount="1">
    <brk id="43" max="1048575" man="1"/>
  </rowBrea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6"/>
  <sheetViews>
    <sheetView windowProtection="1" workbookViewId="0">
      <selection activeCell="C4" sqref="C4"/>
    </sheetView>
  </sheetViews>
  <sheetFormatPr defaultRowHeight="15" x14ac:dyDescent="0.25"/>
  <cols>
    <col min="1" max="1" bestFit="1" width="18.42578125" customWidth="1"/>
    <col min="3" max="3" bestFit="1" width="16.7109375" customWidth="1"/>
    <col min="4" max="4" bestFit="1" width="12.5703125" customWidth="1"/>
    <col min="5" max="5" bestFit="1" width="12" customWidth="1"/>
    <col min="6" max="6" bestFit="1" width="13.7109375" customWidth="1"/>
  </cols>
  <sheetData>
    <row r="1">
      <c r="A1" s="10" t="s">
        <v>32</v>
      </c>
      <c r="C1" s="10" t="s">
        <v>7</v>
      </c>
      <c r="D1" s="0" t="s">
        <v>33</v>
      </c>
      <c r="E1" s="0" t="s">
        <v>34</v>
      </c>
      <c r="F1" s="0" t="s">
        <v>35</v>
      </c>
    </row>
    <row r="2">
      <c r="A2" s="0" t="s">
        <v>28</v>
      </c>
      <c r="C2" s="0" t="s">
        <v>36</v>
      </c>
      <c r="D2" s="0">
        <v>6</v>
      </c>
      <c r="E2" s="0">
        <v>6</v>
      </c>
      <c r="F2" s="0">
        <v>0</v>
      </c>
    </row>
    <row r="3">
      <c r="A3" s="0" t="s">
        <v>37</v>
      </c>
      <c r="C3" s="0" t="s">
        <v>15</v>
      </c>
      <c r="D3" s="0">
        <v>8</v>
      </c>
      <c r="E3" s="0">
        <v>0</v>
      </c>
      <c r="F3" s="0">
        <v>0</v>
      </c>
    </row>
    <row r="4">
      <c r="A4" s="0" t="s">
        <v>30</v>
      </c>
    </row>
    <row r="5">
      <c r="A5" s="0" t="s">
        <v>38</v>
      </c>
    </row>
    <row r="6">
      <c r="A6" s="0" t="s">
        <v>39</v>
      </c>
    </row>
  </sheetData>
  <sheetProtection password="ECCE" sheet="1" objects="1" scenarios="1"/>
  <pageMargins left="0.511811024" right="0.511811024" top="0.78740157499999996" bottom="0.78740157499999996" header="0.31496062000000002" footer="0.31496062000000002"/>
  <pageSetup paperSize="9" orientation="portrait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Folha de Ponto</vt:lpstr>
      <vt:lpstr>Tabelas</vt:lpstr>
      <vt:lpstr>'Folha de Ponto'!Area_de_impressao</vt:lpstr>
      <vt:lpstr>CargaHoraria</vt:lpstr>
      <vt:lpstr>TipoTimesheet</vt:lpstr>
    </vt:vector>
  </TitlesOfParts>
  <Company>Cassi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luiz.pacheco</dc:creator>
  <cp:lastModifiedBy>Daniel Ferreira Ramos (STEFANINI)</cp:lastModifiedBy>
  <cp:lastPrinted>2016-10-18T16:41:19Z</cp:lastPrinted>
  <dcterms:created xsi:type="dcterms:W3CDTF">2011-06-16T15:16:41Z</dcterms:created>
  <dcterms:modified xsi:type="dcterms:W3CDTF">2017-11-01T15:15:27Z</dcterms:modified>
</cp:coreProperties>
</file>