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8" r:id="rId2"/>
    <sheet name="raw1" sheetId="5" r:id="rId3"/>
    <sheet name="raw2" sheetId="6" r:id="rId4"/>
    <sheet name="Problem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8" l="1"/>
  <c r="G20" i="8"/>
  <c r="G21" i="8"/>
  <c r="G22" i="8"/>
  <c r="G23" i="8"/>
  <c r="G18" i="8"/>
  <c r="H16" i="8"/>
  <c r="C16" i="8"/>
  <c r="G26" i="1"/>
  <c r="G27" i="1"/>
  <c r="G28" i="1"/>
  <c r="G29" i="1"/>
  <c r="G30" i="1"/>
  <c r="G31" i="1"/>
  <c r="G32" i="1"/>
  <c r="G33" i="1"/>
  <c r="G34" i="1"/>
  <c r="G35" i="1"/>
  <c r="G25" i="1"/>
  <c r="E7" i="9"/>
  <c r="E6" i="9"/>
  <c r="E5" i="9"/>
  <c r="E4" i="9"/>
</calcChain>
</file>

<file path=xl/sharedStrings.xml><?xml version="1.0" encoding="utf-8"?>
<sst xmlns="http://schemas.openxmlformats.org/spreadsheetml/2006/main" count="112" uniqueCount="81">
  <si>
    <t xml:space="preserve"> problem:3, search: 2</t>
  </si>
  <si>
    <t xml:space="preserve"> problem:3, search: 4</t>
  </si>
  <si>
    <t xml:space="preserve"> problem:3, search: 5</t>
  </si>
  <si>
    <t xml:space="preserve"> problem:3, search: 8</t>
  </si>
  <si>
    <t xml:space="preserve"> problem:3, search: 9</t>
  </si>
  <si>
    <t>1. Run every search algorithm with problem 1 and 2</t>
    <phoneticPr fontId="1"/>
  </si>
  <si>
    <t>problem:</t>
  </si>
  <si>
    <t>search:</t>
  </si>
  <si>
    <t>New Nodes</t>
    <phoneticPr fontId="1"/>
  </si>
  <si>
    <t xml:space="preserve">Goal Tests   </t>
    <phoneticPr fontId="1"/>
  </si>
  <si>
    <t xml:space="preserve">Actions   </t>
    <phoneticPr fontId="1"/>
  </si>
  <si>
    <t xml:space="preserve">Expansions   </t>
    <phoneticPr fontId="1"/>
  </si>
  <si>
    <t>            ['depth_first_graph_search', depth_first_graph_search, ""],</t>
  </si>
  <si>
    <t>            ['uniform_cost_search', uniform_cost_search, ""],</t>
  </si>
  <si>
    <t>            ['greedy_best_first_graph_search', greedy_best_first_graph_search, 'h_unmet_goals'],</t>
  </si>
  <si>
    <t>            ['greedy_best_first_graph_search', greedy_best_first_graph_search, 'h_pg_levelsum'],</t>
  </si>
  <si>
    <t>            ['greedy_best_first_graph_search', greedy_best_first_graph_search, 'h_pg_maxlevel'],</t>
  </si>
  <si>
    <t>            ['greedy_best_first_graph_search', greedy_best_first_graph_search, 'h_pg_setlevel'],</t>
  </si>
  <si>
    <t>            ['astar_search', astar_search, 'h_unmet_goals'],</t>
  </si>
  <si>
    <t>            ['astar_search', astar_search, 'h_pg_levelsum'],</t>
  </si>
  <si>
    <t>            ['astar_search', astar_search, 'h_pg_maxlevel'],</t>
  </si>
  <si>
    <t>            ['astar_search', astar_search, 'h_pg_setlevel']</t>
  </si>
  <si>
    <t>SEARCHES =</t>
    <phoneticPr fontId="1"/>
  </si>
  <si>
    <t xml:space="preserve">            [["breadth_first_search", breadth_first_search, ""],</t>
    <phoneticPr fontId="1"/>
  </si>
  <si>
    <t>Rubric:</t>
    <phoneticPr fontId="1"/>
  </si>
  <si>
    <t>(1) Run every search algorithm with Problem 1 and 2.</t>
    <phoneticPr fontId="1"/>
  </si>
  <si>
    <t xml:space="preserve">   (result is shown above)</t>
    <phoneticPr fontId="1"/>
  </si>
  <si>
    <t>(2) Run the following search algorithm with Problem 3 and 4</t>
    <phoneticPr fontId="1"/>
  </si>
  <si>
    <t xml:space="preserve">  (a) 1 uniformed search: No.2 looks best</t>
    <phoneticPr fontId="1"/>
  </si>
  <si>
    <t xml:space="preserve">  (c) 2 heuristics with A*: No.9 and No.11 look good</t>
    <phoneticPr fontId="1"/>
  </si>
  <si>
    <t xml:space="preserve">  (b) 2 huristics with GBF: No.5 and No.7 look good</t>
    <phoneticPr fontId="1"/>
  </si>
  <si>
    <t>Time[sec]</t>
    <phoneticPr fontId="1"/>
  </si>
  <si>
    <t xml:space="preserve"> problem:4, search: 2</t>
  </si>
  <si>
    <t xml:space="preserve"> problem:4, search: 4</t>
  </si>
  <si>
    <t xml:space="preserve"> problem:4, search: 5</t>
  </si>
  <si>
    <t xml:space="preserve"> problem:4, search: 8</t>
  </si>
  <si>
    <t xml:space="preserve"> problem:4, search: 9</t>
  </si>
  <si>
    <t xml:space="preserve"> problem:1, search: 1</t>
  </si>
  <si>
    <t xml:space="preserve"> problem:1, search: 2</t>
  </si>
  <si>
    <t xml:space="preserve"> problem:1, search: 3</t>
  </si>
  <si>
    <t xml:space="preserve"> problem:1, search: 4</t>
  </si>
  <si>
    <t xml:space="preserve"> problem:1, search: 5</t>
  </si>
  <si>
    <t xml:space="preserve"> problem:1, search: 6</t>
  </si>
  <si>
    <t xml:space="preserve"> problem:1, search: 7</t>
  </si>
  <si>
    <t xml:space="preserve"> problem:1, search: 8</t>
  </si>
  <si>
    <t xml:space="preserve"> problem:1, search: 9</t>
  </si>
  <si>
    <t xml:space="preserve"> problem:1, search: 10</t>
  </si>
  <si>
    <t xml:space="preserve"> problem:1, search: 11</t>
  </si>
  <si>
    <t xml:space="preserve"> problem:2, search: 1</t>
  </si>
  <si>
    <t xml:space="preserve"> problem:2, search: 2</t>
  </si>
  <si>
    <t xml:space="preserve"> problem:2, search: 3</t>
  </si>
  <si>
    <t xml:space="preserve"> problem:2, search: 4</t>
  </si>
  <si>
    <t xml:space="preserve"> problem:2, search: 5</t>
  </si>
  <si>
    <t xml:space="preserve"> problem:2, search: 6</t>
  </si>
  <si>
    <t xml:space="preserve"> problem:2, search: 7</t>
  </si>
  <si>
    <t xml:space="preserve"> problem:2, search: 8</t>
  </si>
  <si>
    <t xml:space="preserve"> problem:2, search: 9</t>
  </si>
  <si>
    <t xml:space="preserve"> problem:2, search: 10</t>
  </si>
  <si>
    <t xml:space="preserve"> problem:2, search: 11</t>
  </si>
  <si>
    <t xml:space="preserve">Length </t>
    <phoneticPr fontId="1"/>
  </si>
  <si>
    <t>Definition of Problems</t>
    <phoneticPr fontId="1"/>
  </si>
  <si>
    <t>Cargos</t>
    <phoneticPr fontId="1"/>
  </si>
  <si>
    <t xml:space="preserve">Planes </t>
    <phoneticPr fontId="1"/>
  </si>
  <si>
    <t>Airports</t>
    <phoneticPr fontId="1"/>
  </si>
  <si>
    <t>Problem1</t>
    <phoneticPr fontId="1"/>
  </si>
  <si>
    <t>Problem2</t>
  </si>
  <si>
    <t>Problem3</t>
  </si>
  <si>
    <t>Problem4</t>
  </si>
  <si>
    <t>'C1', 'C2'</t>
    <phoneticPr fontId="1"/>
  </si>
  <si>
    <t>'P1', 'P2'</t>
    <phoneticPr fontId="1"/>
  </si>
  <si>
    <t>'JFK', 'SFO'</t>
    <phoneticPr fontId="1"/>
  </si>
  <si>
    <t>'C1', 'C2', 'C3'</t>
    <phoneticPr fontId="1"/>
  </si>
  <si>
    <t>'P1', 'P2', 'P3'</t>
    <phoneticPr fontId="1"/>
  </si>
  <si>
    <t>'JFK', 'SFO', 'ATL'</t>
    <phoneticPr fontId="1"/>
  </si>
  <si>
    <t>'C1', 'C2', 'C3', 'C4'</t>
    <phoneticPr fontId="1"/>
  </si>
  <si>
    <t>'JFK', 'SFO', 'ATL', 'ORD'</t>
    <phoneticPr fontId="1"/>
  </si>
  <si>
    <t>'C1', 'C2', 'C3', 'C4', 'C5'</t>
    <phoneticPr fontId="1"/>
  </si>
  <si>
    <t>Problem</t>
    <phoneticPr fontId="1"/>
  </si>
  <si>
    <t>Degree of
 Freedom</t>
    <phoneticPr fontId="1"/>
  </si>
  <si>
    <t xml:space="preserve"> problem:3, search: 3</t>
  </si>
  <si>
    <t xml:space="preserve"> problem:4, search: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</si>
</sst>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rgb="FF3333FF"/>
      <name val="游ゴシック"/>
      <family val="3"/>
      <charset val="128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0" borderId="0" xfId="0" applyFont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3333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Sheet1!$C$3:$C$13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Action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Sheet1!$G$14:$G$24</c:f>
              <c:numCache>
                <c:formatCode>General</c:formatCode>
                <c:ptCount val="11"/>
                <c:pt idx="0">
                  <c:v>0.99252359999999995</c:v>
                </c:pt>
                <c:pt idx="1">
                  <c:v>1.2478241000000001</c:v>
                </c:pt>
                <c:pt idx="2">
                  <c:v>1.39254279999999</c:v>
                </c:pt>
                <c:pt idx="3">
                  <c:v>6.9920999999997201E-3</c:v>
                </c:pt>
                <c:pt idx="4">
                  <c:v>2.0741231999999998</c:v>
                </c:pt>
                <c:pt idx="5">
                  <c:v>2.7404865999999899</c:v>
                </c:pt>
                <c:pt idx="6">
                  <c:v>4.7835643000000001</c:v>
                </c:pt>
                <c:pt idx="7">
                  <c:v>0.72090319999999997</c:v>
                </c:pt>
                <c:pt idx="8">
                  <c:v>37.872486799999997</c:v>
                </c:pt>
                <c:pt idx="9">
                  <c:v>347.71986620000001</c:v>
                </c:pt>
                <c:pt idx="10">
                  <c:v>614.46843109999998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E-49D0-BCAE-6D965BE7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Sheet1!$H$3:$H$13</c:f>
              <c:numCache>
                <c:formatCode>General</c:formatCode>
                <c:ptCount val="11"/>
                <c:pt idx="0">
                  <c:v>6</c:v>
                </c:pt>
                <c:pt idx="1">
                  <c:v>20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8-4DF8-AEE1-EAB0A6106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Length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Sheet1!$H$14:$H$24</c:f>
              <c:numCache>
                <c:formatCode>General</c:formatCode>
                <c:ptCount val="11"/>
                <c:pt idx="0">
                  <c:v>9</c:v>
                </c:pt>
                <c:pt idx="1">
                  <c:v>619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2-4297-A5F6-9298EE9AB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Length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1--&gt;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Sheet1!$G$25:$G$35</c:f>
              <c:numCache>
                <c:formatCode>General</c:formatCode>
                <c:ptCount val="11"/>
                <c:pt idx="0">
                  <c:v>461.93968165316949</c:v>
                </c:pt>
                <c:pt idx="1">
                  <c:v>1103.9760240644077</c:v>
                </c:pt>
                <c:pt idx="2">
                  <c:v>259.46390907396966</c:v>
                </c:pt>
                <c:pt idx="3">
                  <c:v>8.8563647878400733</c:v>
                </c:pt>
                <c:pt idx="4">
                  <c:v>27.289407102455542</c:v>
                </c:pt>
                <c:pt idx="5">
                  <c:v>55.450966982181747</c:v>
                </c:pt>
                <c:pt idx="6">
                  <c:v>24.868455514733981</c:v>
                </c:pt>
                <c:pt idx="7">
                  <c:v>169.2817357817147</c:v>
                </c:pt>
                <c:pt idx="8">
                  <c:v>233.10664405715571</c:v>
                </c:pt>
                <c:pt idx="9">
                  <c:v>1736.3481556162435</c:v>
                </c:pt>
                <c:pt idx="10">
                  <c:v>1006.8888683331355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How much</a:t>
                </a:r>
                <a:r>
                  <a:rPr lang="en-US" baseline="0"/>
                  <a:t> times longer time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Sheet2!$B$3:$B$8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Sheet2!$C$3:$C$8</c:f>
              <c:numCache>
                <c:formatCode>General</c:formatCode>
                <c:ptCount val="6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8-41E1-8EDF-4C1A38A0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Action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Sheet2!$B$3:$B$8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Sheet2!$D$3:$D$8</c:f>
              <c:numCache>
                <c:formatCode>General</c:formatCode>
                <c:ptCount val="6"/>
                <c:pt idx="0">
                  <c:v>408</c:v>
                </c:pt>
                <c:pt idx="1">
                  <c:v>18510</c:v>
                </c:pt>
                <c:pt idx="2">
                  <c:v>25</c:v>
                </c:pt>
                <c:pt idx="3">
                  <c:v>14</c:v>
                </c:pt>
                <c:pt idx="4">
                  <c:v>7388</c:v>
                </c:pt>
                <c:pt idx="5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B-482F-BC8D-92E68B39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Expansions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Sheet2!$B$3:$B$8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Sheet2!$E$3:$E$8</c:f>
              <c:numCache>
                <c:formatCode>General</c:formatCode>
                <c:ptCount val="6"/>
                <c:pt idx="0">
                  <c:v>409</c:v>
                </c:pt>
                <c:pt idx="1">
                  <c:v>18512</c:v>
                </c:pt>
                <c:pt idx="2">
                  <c:v>27</c:v>
                </c:pt>
                <c:pt idx="3">
                  <c:v>16</c:v>
                </c:pt>
                <c:pt idx="4">
                  <c:v>7390</c:v>
                </c:pt>
                <c:pt idx="5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0-43AF-BAB3-DCEA798A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Goal</a:t>
                </a:r>
                <a:r>
                  <a:rPr lang="en-US" baseline="0"/>
                  <a:t> Test</a:t>
                </a:r>
                <a:r>
                  <a:rPr lang="en-US"/>
                  <a:t>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Sheet2!$B$3:$B$8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Sheet2!$F$3:$F$8</c:f>
              <c:numCache>
                <c:formatCode>General</c:formatCode>
                <c:ptCount val="6"/>
                <c:pt idx="0">
                  <c:v>3364</c:v>
                </c:pt>
                <c:pt idx="1">
                  <c:v>161936</c:v>
                </c:pt>
                <c:pt idx="2">
                  <c:v>230</c:v>
                </c:pt>
                <c:pt idx="3">
                  <c:v>126</c:v>
                </c:pt>
                <c:pt idx="4">
                  <c:v>65711</c:v>
                </c:pt>
                <c:pt idx="5">
                  <c:v>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5-4667-98BA-4D8B90D8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New Nodes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Sheet2!$B$9:$B$14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Sheet2!$C$9:$C$14</c:f>
              <c:numCache>
                <c:formatCode>General</c:formatCode>
                <c:ptCount val="6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012-BD71-D164831A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Action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Sheet2!$B$9:$B$14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Sheet2!$D$9:$D$14</c:f>
              <c:numCache>
                <c:formatCode>General</c:formatCode>
                <c:ptCount val="6"/>
                <c:pt idx="0">
                  <c:v>25174</c:v>
                </c:pt>
                <c:pt idx="1">
                  <c:v>113339</c:v>
                </c:pt>
                <c:pt idx="2">
                  <c:v>29</c:v>
                </c:pt>
                <c:pt idx="3">
                  <c:v>17</c:v>
                </c:pt>
                <c:pt idx="4">
                  <c:v>34330</c:v>
                </c:pt>
                <c:pt idx="5">
                  <c:v>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3-42A8-9D95-851798D6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Expansions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Sheet1!$D$3:$D$13</c:f>
              <c:numCache>
                <c:formatCode>General</c:formatCode>
                <c:ptCount val="11"/>
                <c:pt idx="0">
                  <c:v>43</c:v>
                </c:pt>
                <c:pt idx="1">
                  <c:v>21</c:v>
                </c:pt>
                <c:pt idx="2">
                  <c:v>60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50</c:v>
                </c:pt>
                <c:pt idx="8">
                  <c:v>28</c:v>
                </c:pt>
                <c:pt idx="9">
                  <c:v>43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Expansions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Sheet2!$B$9:$B$14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Sheet2!$E$9:$E$14</c:f>
              <c:numCache>
                <c:formatCode>General</c:formatCode>
                <c:ptCount val="6"/>
                <c:pt idx="0">
                  <c:v>25175</c:v>
                </c:pt>
                <c:pt idx="1">
                  <c:v>113341</c:v>
                </c:pt>
                <c:pt idx="2">
                  <c:v>31</c:v>
                </c:pt>
                <c:pt idx="3">
                  <c:v>19</c:v>
                </c:pt>
                <c:pt idx="4">
                  <c:v>34332</c:v>
                </c:pt>
                <c:pt idx="5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B-4E1C-AC23-524EE2FA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Goal</a:t>
                </a:r>
                <a:r>
                  <a:rPr lang="en-US" baseline="0"/>
                  <a:t> Test</a:t>
                </a:r>
                <a:r>
                  <a:rPr lang="en-US"/>
                  <a:t>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Sheet2!$B$9:$B$14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Sheet2!$F$9:$F$14</c:f>
              <c:numCache>
                <c:formatCode>General</c:formatCode>
                <c:ptCount val="6"/>
                <c:pt idx="0">
                  <c:v>228849</c:v>
                </c:pt>
                <c:pt idx="1">
                  <c:v>1066413</c:v>
                </c:pt>
                <c:pt idx="2">
                  <c:v>280</c:v>
                </c:pt>
                <c:pt idx="3">
                  <c:v>165</c:v>
                </c:pt>
                <c:pt idx="4">
                  <c:v>328509</c:v>
                </c:pt>
                <c:pt idx="5">
                  <c:v>12210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D-4FD8-A066-7C5F4C67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New Nodes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Sheet2!$B$3:$B$8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Sheet2!$G$3:$G$8</c:f>
              <c:numCache>
                <c:formatCode>General</c:formatCode>
                <c:ptCount val="6"/>
                <c:pt idx="0">
                  <c:v>0.31327490000000002</c:v>
                </c:pt>
                <c:pt idx="1">
                  <c:v>4.5208901999999904</c:v>
                </c:pt>
                <c:pt idx="2">
                  <c:v>1.09551999999997E-2</c:v>
                </c:pt>
                <c:pt idx="3">
                  <c:v>3.28590219999999</c:v>
                </c:pt>
                <c:pt idx="4">
                  <c:v>3.2535973999999999</c:v>
                </c:pt>
                <c:pt idx="5">
                  <c:v>91.452792599999995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B-4183-8072-D0121828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Sheet2!$B$9:$B$14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Sheet2!$G$9:$G$14</c:f>
              <c:numCache>
                <c:formatCode>General</c:formatCode>
                <c:ptCount val="6"/>
                <c:pt idx="0">
                  <c:v>1613.0902128999901</c:v>
                </c:pt>
                <c:pt idx="1">
                  <c:v>37.411780999999998</c:v>
                </c:pt>
                <c:pt idx="2">
                  <c:v>2.43932000000768E-2</c:v>
                </c:pt>
                <c:pt idx="3">
                  <c:v>5.9306433000001499</c:v>
                </c:pt>
                <c:pt idx="4">
                  <c:v>17.7507103999998</c:v>
                </c:pt>
                <c:pt idx="5">
                  <c:v>466.308388699999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D-4808-94E0-47995456D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Sheet2!$B$3:$B$8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Sheet2!$H$3:$H$8</c:f>
              <c:numCache>
                <c:formatCode>General</c:formatCode>
                <c:ptCount val="6"/>
                <c:pt idx="0">
                  <c:v>392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2-44DC-BDAF-AA3620C4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Length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Sheet2!$B$9:$B$14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Sheet2!$H$9:$H$14</c:f>
              <c:numCache>
                <c:formatCode>General</c:formatCode>
                <c:ptCount val="6"/>
                <c:pt idx="0">
                  <c:v>24132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14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A-4430-BA95-779D9D26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Length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3--&gt;4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Sheet2!$B$9:$B$14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Sheet2!$G$18:$G$23</c:f>
              <c:numCache>
                <c:formatCode>General</c:formatCode>
                <c:ptCount val="6"/>
                <c:pt idx="0">
                  <c:v>5149.1205101333999</c:v>
                </c:pt>
                <c:pt idx="1">
                  <c:v>8.2753129018705387</c:v>
                </c:pt>
                <c:pt idx="2">
                  <c:v>2.2266321016574291</c:v>
                </c:pt>
                <c:pt idx="3">
                  <c:v>1.8048751724869254</c:v>
                </c:pt>
                <c:pt idx="4">
                  <c:v>5.4557181536965214</c:v>
                </c:pt>
                <c:pt idx="5">
                  <c:v>5.0988972063385525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012-BD71-D164831A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How much times longer time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Sheet1!$E$3:$E$13</c:f>
              <c:numCache>
                <c:formatCode>General</c:formatCode>
                <c:ptCount val="11"/>
                <c:pt idx="0">
                  <c:v>56</c:v>
                </c:pt>
                <c:pt idx="1">
                  <c:v>22</c:v>
                </c:pt>
                <c:pt idx="2">
                  <c:v>62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52</c:v>
                </c:pt>
                <c:pt idx="8">
                  <c:v>30</c:v>
                </c:pt>
                <c:pt idx="9">
                  <c:v>45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Goal</a:t>
                </a:r>
                <a:r>
                  <a:rPr lang="en-US" baseline="0"/>
                  <a:t> Test</a:t>
                </a:r>
                <a:r>
                  <a:rPr lang="en-US"/>
                  <a:t>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Sheet1!$F$3:$F$13</c:f>
              <c:numCache>
                <c:formatCode>General</c:formatCode>
                <c:ptCount val="11"/>
                <c:pt idx="0">
                  <c:v>178</c:v>
                </c:pt>
                <c:pt idx="1">
                  <c:v>84</c:v>
                </c:pt>
                <c:pt idx="2">
                  <c:v>240</c:v>
                </c:pt>
                <c:pt idx="3">
                  <c:v>29</c:v>
                </c:pt>
                <c:pt idx="4">
                  <c:v>28</c:v>
                </c:pt>
                <c:pt idx="5">
                  <c:v>24</c:v>
                </c:pt>
                <c:pt idx="6">
                  <c:v>28</c:v>
                </c:pt>
                <c:pt idx="7">
                  <c:v>206</c:v>
                </c:pt>
                <c:pt idx="8">
                  <c:v>122</c:v>
                </c:pt>
                <c:pt idx="9">
                  <c:v>180</c:v>
                </c:pt>
                <c:pt idx="1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New Nodes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Sheet1!$C$14:$C$24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Action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Sheet1!$D$14:$D$24</c:f>
              <c:numCache>
                <c:formatCode>General</c:formatCode>
                <c:ptCount val="11"/>
                <c:pt idx="0">
                  <c:v>3343</c:v>
                </c:pt>
                <c:pt idx="1">
                  <c:v>624</c:v>
                </c:pt>
                <c:pt idx="2">
                  <c:v>5154</c:v>
                </c:pt>
                <c:pt idx="3">
                  <c:v>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2467</c:v>
                </c:pt>
                <c:pt idx="8">
                  <c:v>357</c:v>
                </c:pt>
                <c:pt idx="9">
                  <c:v>2887</c:v>
                </c:pt>
                <c:pt idx="10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Expansions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Sheet1!$E$14:$E$24</c:f>
              <c:numCache>
                <c:formatCode>General</c:formatCode>
                <c:ptCount val="11"/>
                <c:pt idx="0">
                  <c:v>4609</c:v>
                </c:pt>
                <c:pt idx="1">
                  <c:v>625</c:v>
                </c:pt>
                <c:pt idx="2">
                  <c:v>5156</c:v>
                </c:pt>
                <c:pt idx="3">
                  <c:v>19</c:v>
                </c:pt>
                <c:pt idx="4">
                  <c:v>11</c:v>
                </c:pt>
                <c:pt idx="5">
                  <c:v>29</c:v>
                </c:pt>
                <c:pt idx="6">
                  <c:v>11</c:v>
                </c:pt>
                <c:pt idx="7">
                  <c:v>2469</c:v>
                </c:pt>
                <c:pt idx="8">
                  <c:v>359</c:v>
                </c:pt>
                <c:pt idx="9">
                  <c:v>2889</c:v>
                </c:pt>
                <c:pt idx="10">
                  <c:v>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Goal</a:t>
                </a:r>
                <a:r>
                  <a:rPr lang="en-US" baseline="0"/>
                  <a:t> Test</a:t>
                </a:r>
                <a:r>
                  <a:rPr lang="en-US"/>
                  <a:t>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Sheet1!$F$14:$F$24</c:f>
              <c:numCache>
                <c:formatCode>General</c:formatCode>
                <c:ptCount val="11"/>
                <c:pt idx="0">
                  <c:v>30503</c:v>
                </c:pt>
                <c:pt idx="1">
                  <c:v>5602</c:v>
                </c:pt>
                <c:pt idx="2">
                  <c:v>46618</c:v>
                </c:pt>
                <c:pt idx="3">
                  <c:v>170</c:v>
                </c:pt>
                <c:pt idx="4">
                  <c:v>86</c:v>
                </c:pt>
                <c:pt idx="5">
                  <c:v>249</c:v>
                </c:pt>
                <c:pt idx="6">
                  <c:v>84</c:v>
                </c:pt>
                <c:pt idx="7">
                  <c:v>22522</c:v>
                </c:pt>
                <c:pt idx="8">
                  <c:v>3426</c:v>
                </c:pt>
                <c:pt idx="9">
                  <c:v>26594</c:v>
                </c:pt>
                <c:pt idx="10">
                  <c:v>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A95-92A9-8B4F9EC2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New Nodes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Problem: 1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Sheet1!$G$3:$G$13</c:f>
              <c:numCache>
                <c:formatCode>General</c:formatCode>
                <c:ptCount val="11"/>
                <c:pt idx="0">
                  <c:v>2.1486000000000001E-3</c:v>
                </c:pt>
                <c:pt idx="1">
                  <c:v>1.1303000000000001E-3</c:v>
                </c:pt>
                <c:pt idx="2">
                  <c:v>5.3669999999999803E-3</c:v>
                </c:pt>
                <c:pt idx="3">
                  <c:v>7.8949999999999799E-4</c:v>
                </c:pt>
                <c:pt idx="4">
                  <c:v>7.6004699999999897E-2</c:v>
                </c:pt>
                <c:pt idx="5">
                  <c:v>4.9421800000000002E-2</c:v>
                </c:pt>
                <c:pt idx="6">
                  <c:v>0.19235469999999999</c:v>
                </c:pt>
                <c:pt idx="7">
                  <c:v>4.2585999999999397E-3</c:v>
                </c:pt>
                <c:pt idx="8">
                  <c:v>0.16246849999999999</c:v>
                </c:pt>
                <c:pt idx="9">
                  <c:v>0.2002593</c:v>
                </c:pt>
                <c:pt idx="10">
                  <c:v>0.61026440000000004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4812-AE63-8BB91831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642703"/>
        <c:axId val="1279656847"/>
      </c:barChart>
      <c:catAx>
        <c:axId val="12796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Search Algorithm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0.42318391932692523"/>
              <c:y val="0.9120374598145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56847"/>
        <c:crosses val="autoZero"/>
        <c:auto val="1"/>
        <c:lblAlgn val="ctr"/>
        <c:lblOffset val="100"/>
        <c:noMultiLvlLbl val="0"/>
      </c:catAx>
      <c:valAx>
        <c:axId val="1279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796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1</xdr:row>
      <xdr:rowOff>12700</xdr:rowOff>
    </xdr:from>
    <xdr:to>
      <xdr:col>13</xdr:col>
      <xdr:colOff>393700</xdr:colOff>
      <xdr:row>10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536575</xdr:colOff>
      <xdr:row>1</xdr:row>
      <xdr:rowOff>12700</xdr:rowOff>
    </xdr:from>
    <xdr:to>
      <xdr:col>18</xdr:col>
      <xdr:colOff>571500</xdr:colOff>
      <xdr:row>10</xdr:row>
      <xdr:rowOff>101600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22225</xdr:colOff>
      <xdr:row>1</xdr:row>
      <xdr:rowOff>12700</xdr:rowOff>
    </xdr:from>
    <xdr:to>
      <xdr:col>24</xdr:col>
      <xdr:colOff>57150</xdr:colOff>
      <xdr:row>10</xdr:row>
      <xdr:rowOff>101600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98425</xdr:colOff>
      <xdr:row>1</xdr:row>
      <xdr:rowOff>12700</xdr:rowOff>
    </xdr:from>
    <xdr:to>
      <xdr:col>29</xdr:col>
      <xdr:colOff>133350</xdr:colOff>
      <xdr:row>10</xdr:row>
      <xdr:rowOff>101600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358775</xdr:colOff>
      <xdr:row>11</xdr:row>
      <xdr:rowOff>187325</xdr:rowOff>
    </xdr:from>
    <xdr:to>
      <xdr:col>13</xdr:col>
      <xdr:colOff>393700</xdr:colOff>
      <xdr:row>21</xdr:row>
      <xdr:rowOff>53975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536575</xdr:colOff>
      <xdr:row>11</xdr:row>
      <xdr:rowOff>187325</xdr:rowOff>
    </xdr:from>
    <xdr:to>
      <xdr:col>18</xdr:col>
      <xdr:colOff>571500</xdr:colOff>
      <xdr:row>21</xdr:row>
      <xdr:rowOff>53975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22225</xdr:colOff>
      <xdr:row>11</xdr:row>
      <xdr:rowOff>187325</xdr:rowOff>
    </xdr:from>
    <xdr:to>
      <xdr:col>24</xdr:col>
      <xdr:colOff>57150</xdr:colOff>
      <xdr:row>21</xdr:row>
      <xdr:rowOff>53975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98425</xdr:colOff>
      <xdr:row>11</xdr:row>
      <xdr:rowOff>187325</xdr:rowOff>
    </xdr:from>
    <xdr:to>
      <xdr:col>29</xdr:col>
      <xdr:colOff>133350</xdr:colOff>
      <xdr:row>21</xdr:row>
      <xdr:rowOff>53975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254000</xdr:colOff>
      <xdr:row>0</xdr:row>
      <xdr:rowOff>225425</xdr:rowOff>
    </xdr:from>
    <xdr:to>
      <xdr:col>34</xdr:col>
      <xdr:colOff>288925</xdr:colOff>
      <xdr:row>10</xdr:row>
      <xdr:rowOff>76200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254000</xdr:colOff>
      <xdr:row>11</xdr:row>
      <xdr:rowOff>161925</xdr:rowOff>
    </xdr:from>
    <xdr:to>
      <xdr:col>34</xdr:col>
      <xdr:colOff>288925</xdr:colOff>
      <xdr:row>21</xdr:row>
      <xdr:rowOff>28575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383988</xdr:colOff>
      <xdr:row>0</xdr:row>
      <xdr:rowOff>183590</xdr:rowOff>
    </xdr:from>
    <xdr:to>
      <xdr:col>39</xdr:col>
      <xdr:colOff>418914</xdr:colOff>
      <xdr:row>10</xdr:row>
      <xdr:rowOff>34365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383988</xdr:colOff>
      <xdr:row>11</xdr:row>
      <xdr:rowOff>120090</xdr:rowOff>
    </xdr:from>
    <xdr:to>
      <xdr:col>39</xdr:col>
      <xdr:colOff>418914</xdr:colOff>
      <xdr:row>20</xdr:row>
      <xdr:rowOff>218328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866776</xdr:colOff>
      <xdr:row>36</xdr:row>
      <xdr:rowOff>90208</xdr:rowOff>
    </xdr:from>
    <xdr:to>
      <xdr:col>13</xdr:col>
      <xdr:colOff>27642</xdr:colOff>
      <xdr:row>45</xdr:row>
      <xdr:rowOff>188445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1</xdr:row>
      <xdr:rowOff>12700</xdr:rowOff>
    </xdr:from>
    <xdr:to>
      <xdr:col>13</xdr:col>
      <xdr:colOff>393700</xdr:colOff>
      <xdr:row>10</xdr:row>
      <xdr:rowOff>101600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536575</xdr:colOff>
      <xdr:row>1</xdr:row>
      <xdr:rowOff>12700</xdr:rowOff>
    </xdr:from>
    <xdr:to>
      <xdr:col>18</xdr:col>
      <xdr:colOff>571500</xdr:colOff>
      <xdr:row>10</xdr:row>
      <xdr:rowOff>101600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22225</xdr:colOff>
      <xdr:row>1</xdr:row>
      <xdr:rowOff>12700</xdr:rowOff>
    </xdr:from>
    <xdr:to>
      <xdr:col>24</xdr:col>
      <xdr:colOff>57150</xdr:colOff>
      <xdr:row>10</xdr:row>
      <xdr:rowOff>101600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98425</xdr:colOff>
      <xdr:row>1</xdr:row>
      <xdr:rowOff>12700</xdr:rowOff>
    </xdr:from>
    <xdr:to>
      <xdr:col>29</xdr:col>
      <xdr:colOff>133350</xdr:colOff>
      <xdr:row>10</xdr:row>
      <xdr:rowOff>101600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358775</xdr:colOff>
      <xdr:row>11</xdr:row>
      <xdr:rowOff>187325</xdr:rowOff>
    </xdr:from>
    <xdr:to>
      <xdr:col>13</xdr:col>
      <xdr:colOff>393700</xdr:colOff>
      <xdr:row>21</xdr:row>
      <xdr:rowOff>53975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536575</xdr:colOff>
      <xdr:row>11</xdr:row>
      <xdr:rowOff>187325</xdr:rowOff>
    </xdr:from>
    <xdr:to>
      <xdr:col>18</xdr:col>
      <xdr:colOff>571500</xdr:colOff>
      <xdr:row>21</xdr:row>
      <xdr:rowOff>53975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22225</xdr:colOff>
      <xdr:row>11</xdr:row>
      <xdr:rowOff>187325</xdr:rowOff>
    </xdr:from>
    <xdr:to>
      <xdr:col>24</xdr:col>
      <xdr:colOff>57150</xdr:colOff>
      <xdr:row>21</xdr:row>
      <xdr:rowOff>53975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98425</xdr:colOff>
      <xdr:row>11</xdr:row>
      <xdr:rowOff>187325</xdr:rowOff>
    </xdr:from>
    <xdr:to>
      <xdr:col>29</xdr:col>
      <xdr:colOff>133350</xdr:colOff>
      <xdr:row>21</xdr:row>
      <xdr:rowOff>53975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254000</xdr:colOff>
      <xdr:row>0</xdr:row>
      <xdr:rowOff>225425</xdr:rowOff>
    </xdr:from>
    <xdr:to>
      <xdr:col>34</xdr:col>
      <xdr:colOff>288925</xdr:colOff>
      <xdr:row>10</xdr:row>
      <xdr:rowOff>76200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254000</xdr:colOff>
      <xdr:row>11</xdr:row>
      <xdr:rowOff>161925</xdr:rowOff>
    </xdr:from>
    <xdr:to>
      <xdr:col>34</xdr:col>
      <xdr:colOff>288925</xdr:colOff>
      <xdr:row>21</xdr:row>
      <xdr:rowOff>28575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383988</xdr:colOff>
      <xdr:row>0</xdr:row>
      <xdr:rowOff>183590</xdr:rowOff>
    </xdr:from>
    <xdr:to>
      <xdr:col>39</xdr:col>
      <xdr:colOff>418914</xdr:colOff>
      <xdr:row>10</xdr:row>
      <xdr:rowOff>34365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383988</xdr:colOff>
      <xdr:row>11</xdr:row>
      <xdr:rowOff>120090</xdr:rowOff>
    </xdr:from>
    <xdr:to>
      <xdr:col>39</xdr:col>
      <xdr:colOff>418914</xdr:colOff>
      <xdr:row>20</xdr:row>
      <xdr:rowOff>218328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321422</xdr:colOff>
      <xdr:row>21</xdr:row>
      <xdr:rowOff>179855</xdr:rowOff>
    </xdr:from>
    <xdr:to>
      <xdr:col>12</xdr:col>
      <xdr:colOff>139700</xdr:colOff>
      <xdr:row>31</xdr:row>
      <xdr:rowOff>46505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A31" zoomScale="85" zoomScaleNormal="85" workbookViewId="0">
      <selection activeCell="E29" sqref="E29"/>
    </sheetView>
  </sheetViews>
  <sheetFormatPr defaultRowHeight="18" x14ac:dyDescent="0.55000000000000004"/>
  <cols>
    <col min="1" max="2" width="9.6640625" customWidth="1"/>
    <col min="3" max="3" width="9" bestFit="1" customWidth="1"/>
    <col min="4" max="4" width="12.5" bestFit="1" customWidth="1"/>
    <col min="5" max="5" width="12.08203125" bestFit="1" customWidth="1"/>
    <col min="6" max="6" width="11" bestFit="1" customWidth="1"/>
    <col min="7" max="8" width="11.5" customWidth="1"/>
  </cols>
  <sheetData>
    <row r="1" spans="1:8" ht="18.5" thickBot="1" x14ac:dyDescent="0.6">
      <c r="A1" s="2" t="s">
        <v>5</v>
      </c>
      <c r="B1" s="3"/>
      <c r="C1" s="3"/>
      <c r="D1" s="3"/>
      <c r="E1" s="3"/>
      <c r="F1" s="3"/>
      <c r="G1" s="3"/>
      <c r="H1" s="3"/>
    </row>
    <row r="2" spans="1:8" ht="18.5" thickBot="1" x14ac:dyDescent="0.6">
      <c r="A2" s="4" t="s">
        <v>6</v>
      </c>
      <c r="B2" s="5" t="s">
        <v>7</v>
      </c>
      <c r="C2" s="5" t="s">
        <v>10</v>
      </c>
      <c r="D2" s="5" t="s">
        <v>11</v>
      </c>
      <c r="E2" s="5" t="s">
        <v>9</v>
      </c>
      <c r="F2" s="5" t="s">
        <v>8</v>
      </c>
      <c r="G2" s="5" t="s">
        <v>31</v>
      </c>
      <c r="H2" s="6" t="s">
        <v>59</v>
      </c>
    </row>
    <row r="3" spans="1:8" ht="18.5" thickTop="1" x14ac:dyDescent="0.55000000000000004">
      <c r="A3" s="8">
        <v>1</v>
      </c>
      <c r="B3" s="9">
        <v>1</v>
      </c>
      <c r="C3" s="9">
        <v>20</v>
      </c>
      <c r="D3" s="9">
        <v>43</v>
      </c>
      <c r="E3" s="9">
        <v>56</v>
      </c>
      <c r="F3" s="9">
        <v>178</v>
      </c>
      <c r="G3" s="9">
        <v>2.1486000000000001E-3</v>
      </c>
      <c r="H3" s="10">
        <v>6</v>
      </c>
    </row>
    <row r="4" spans="1:8" x14ac:dyDescent="0.55000000000000004">
      <c r="A4" s="11">
        <v>1</v>
      </c>
      <c r="B4" s="12">
        <v>2</v>
      </c>
      <c r="C4" s="12">
        <v>20</v>
      </c>
      <c r="D4" s="12">
        <v>21</v>
      </c>
      <c r="E4" s="12">
        <v>22</v>
      </c>
      <c r="F4" s="12">
        <v>84</v>
      </c>
      <c r="G4" s="12">
        <v>1.1303000000000001E-3</v>
      </c>
      <c r="H4" s="13">
        <v>20</v>
      </c>
    </row>
    <row r="5" spans="1:8" x14ac:dyDescent="0.55000000000000004">
      <c r="A5" s="11">
        <v>1</v>
      </c>
      <c r="B5" s="12">
        <v>3</v>
      </c>
      <c r="C5" s="12">
        <v>20</v>
      </c>
      <c r="D5" s="12">
        <v>60</v>
      </c>
      <c r="E5" s="12">
        <v>62</v>
      </c>
      <c r="F5" s="12">
        <v>240</v>
      </c>
      <c r="G5" s="12">
        <v>5.3669999999999803E-3</v>
      </c>
      <c r="H5" s="13">
        <v>6</v>
      </c>
    </row>
    <row r="6" spans="1:8" x14ac:dyDescent="0.55000000000000004">
      <c r="A6" s="11">
        <v>1</v>
      </c>
      <c r="B6" s="12">
        <v>4</v>
      </c>
      <c r="C6" s="12">
        <v>20</v>
      </c>
      <c r="D6" s="12">
        <v>7</v>
      </c>
      <c r="E6" s="12">
        <v>9</v>
      </c>
      <c r="F6" s="12">
        <v>29</v>
      </c>
      <c r="G6" s="12">
        <v>7.8949999999999799E-4</v>
      </c>
      <c r="H6" s="13">
        <v>6</v>
      </c>
    </row>
    <row r="7" spans="1:8" x14ac:dyDescent="0.55000000000000004">
      <c r="A7" s="11">
        <v>1</v>
      </c>
      <c r="B7" s="12">
        <v>5</v>
      </c>
      <c r="C7" s="12">
        <v>20</v>
      </c>
      <c r="D7" s="12">
        <v>6</v>
      </c>
      <c r="E7" s="12">
        <v>8</v>
      </c>
      <c r="F7" s="12">
        <v>28</v>
      </c>
      <c r="G7" s="12">
        <v>7.6004699999999897E-2</v>
      </c>
      <c r="H7" s="13">
        <v>6</v>
      </c>
    </row>
    <row r="8" spans="1:8" x14ac:dyDescent="0.55000000000000004">
      <c r="A8" s="11">
        <v>1</v>
      </c>
      <c r="B8" s="12">
        <v>6</v>
      </c>
      <c r="C8" s="12">
        <v>20</v>
      </c>
      <c r="D8" s="12">
        <v>6</v>
      </c>
      <c r="E8" s="12">
        <v>8</v>
      </c>
      <c r="F8" s="12">
        <v>24</v>
      </c>
      <c r="G8" s="12">
        <v>4.9421800000000002E-2</v>
      </c>
      <c r="H8" s="13">
        <v>6</v>
      </c>
    </row>
    <row r="9" spans="1:8" x14ac:dyDescent="0.55000000000000004">
      <c r="A9" s="11">
        <v>1</v>
      </c>
      <c r="B9" s="12">
        <v>7</v>
      </c>
      <c r="C9" s="12">
        <v>20</v>
      </c>
      <c r="D9" s="12">
        <v>6</v>
      </c>
      <c r="E9" s="12">
        <v>8</v>
      </c>
      <c r="F9" s="12">
        <v>28</v>
      </c>
      <c r="G9" s="12">
        <v>0.19235469999999999</v>
      </c>
      <c r="H9" s="13">
        <v>6</v>
      </c>
    </row>
    <row r="10" spans="1:8" x14ac:dyDescent="0.55000000000000004">
      <c r="A10" s="11">
        <v>1</v>
      </c>
      <c r="B10" s="12">
        <v>8</v>
      </c>
      <c r="C10" s="12">
        <v>20</v>
      </c>
      <c r="D10" s="12">
        <v>50</v>
      </c>
      <c r="E10" s="12">
        <v>52</v>
      </c>
      <c r="F10" s="12">
        <v>206</v>
      </c>
      <c r="G10" s="12">
        <v>4.2585999999999397E-3</v>
      </c>
      <c r="H10" s="13">
        <v>6</v>
      </c>
    </row>
    <row r="11" spans="1:8" x14ac:dyDescent="0.55000000000000004">
      <c r="A11" s="11">
        <v>1</v>
      </c>
      <c r="B11" s="12">
        <v>9</v>
      </c>
      <c r="C11" s="12">
        <v>20</v>
      </c>
      <c r="D11" s="12">
        <v>28</v>
      </c>
      <c r="E11" s="12">
        <v>30</v>
      </c>
      <c r="F11" s="12">
        <v>122</v>
      </c>
      <c r="G11" s="12">
        <v>0.16246849999999999</v>
      </c>
      <c r="H11" s="13">
        <v>6</v>
      </c>
    </row>
    <row r="12" spans="1:8" x14ac:dyDescent="0.55000000000000004">
      <c r="A12" s="11">
        <v>1</v>
      </c>
      <c r="B12" s="12">
        <v>10</v>
      </c>
      <c r="C12" s="12">
        <v>20</v>
      </c>
      <c r="D12" s="12">
        <v>43</v>
      </c>
      <c r="E12" s="12">
        <v>45</v>
      </c>
      <c r="F12" s="12">
        <v>180</v>
      </c>
      <c r="G12" s="12">
        <v>0.2002593</v>
      </c>
      <c r="H12" s="13">
        <v>6</v>
      </c>
    </row>
    <row r="13" spans="1:8" ht="18.5" thickBot="1" x14ac:dyDescent="0.6">
      <c r="A13" s="14">
        <v>1</v>
      </c>
      <c r="B13" s="15">
        <v>11</v>
      </c>
      <c r="C13" s="15">
        <v>20</v>
      </c>
      <c r="D13" s="15">
        <v>33</v>
      </c>
      <c r="E13" s="15">
        <v>35</v>
      </c>
      <c r="F13" s="15">
        <v>138</v>
      </c>
      <c r="G13" s="15">
        <v>0.61026440000000004</v>
      </c>
      <c r="H13" s="16">
        <v>6</v>
      </c>
    </row>
    <row r="14" spans="1:8" x14ac:dyDescent="0.55000000000000004">
      <c r="A14" s="17">
        <v>2</v>
      </c>
      <c r="B14" s="18">
        <v>1</v>
      </c>
      <c r="C14" s="18">
        <v>72</v>
      </c>
      <c r="D14" s="18">
        <v>3343</v>
      </c>
      <c r="E14" s="18">
        <v>4609</v>
      </c>
      <c r="F14" s="18">
        <v>30503</v>
      </c>
      <c r="G14" s="18">
        <v>0.99252359999999995</v>
      </c>
      <c r="H14" s="19">
        <v>9</v>
      </c>
    </row>
    <row r="15" spans="1:8" x14ac:dyDescent="0.55000000000000004">
      <c r="A15" s="11">
        <v>2</v>
      </c>
      <c r="B15" s="12">
        <v>2</v>
      </c>
      <c r="C15" s="12">
        <v>72</v>
      </c>
      <c r="D15" s="12">
        <v>624</v>
      </c>
      <c r="E15" s="12">
        <v>625</v>
      </c>
      <c r="F15" s="12">
        <v>5602</v>
      </c>
      <c r="G15" s="12">
        <v>1.2478241000000001</v>
      </c>
      <c r="H15" s="13">
        <v>619</v>
      </c>
    </row>
    <row r="16" spans="1:8" x14ac:dyDescent="0.55000000000000004">
      <c r="A16" s="11">
        <v>2</v>
      </c>
      <c r="B16" s="12">
        <v>3</v>
      </c>
      <c r="C16" s="12">
        <v>72</v>
      </c>
      <c r="D16" s="12">
        <v>5154</v>
      </c>
      <c r="E16" s="12">
        <v>5156</v>
      </c>
      <c r="F16" s="12">
        <v>46618</v>
      </c>
      <c r="G16" s="12">
        <v>1.39254279999999</v>
      </c>
      <c r="H16" s="13">
        <v>9</v>
      </c>
    </row>
    <row r="17" spans="1:21" x14ac:dyDescent="0.55000000000000004">
      <c r="A17" s="11">
        <v>2</v>
      </c>
      <c r="B17" s="12">
        <v>4</v>
      </c>
      <c r="C17" s="12">
        <v>72</v>
      </c>
      <c r="D17" s="12">
        <v>17</v>
      </c>
      <c r="E17" s="12">
        <v>19</v>
      </c>
      <c r="F17" s="12">
        <v>170</v>
      </c>
      <c r="G17" s="12">
        <v>6.9920999999997201E-3</v>
      </c>
      <c r="H17" s="13">
        <v>9</v>
      </c>
    </row>
    <row r="18" spans="1:21" x14ac:dyDescent="0.55000000000000004">
      <c r="A18" s="11">
        <v>2</v>
      </c>
      <c r="B18" s="12">
        <v>5</v>
      </c>
      <c r="C18" s="12">
        <v>72</v>
      </c>
      <c r="D18" s="12">
        <v>9</v>
      </c>
      <c r="E18" s="12">
        <v>11</v>
      </c>
      <c r="F18" s="12">
        <v>86</v>
      </c>
      <c r="G18" s="12">
        <v>2.0741231999999998</v>
      </c>
      <c r="H18" s="13">
        <v>9</v>
      </c>
    </row>
    <row r="19" spans="1:21" x14ac:dyDescent="0.55000000000000004">
      <c r="A19" s="11">
        <v>2</v>
      </c>
      <c r="B19" s="12">
        <v>6</v>
      </c>
      <c r="C19" s="12">
        <v>72</v>
      </c>
      <c r="D19" s="12">
        <v>27</v>
      </c>
      <c r="E19" s="12">
        <v>29</v>
      </c>
      <c r="F19" s="12">
        <v>249</v>
      </c>
      <c r="G19" s="12">
        <v>2.7404865999999899</v>
      </c>
      <c r="H19" s="13">
        <v>9</v>
      </c>
    </row>
    <row r="20" spans="1:21" x14ac:dyDescent="0.55000000000000004">
      <c r="A20" s="11">
        <v>2</v>
      </c>
      <c r="B20" s="12">
        <v>7</v>
      </c>
      <c r="C20" s="12">
        <v>72</v>
      </c>
      <c r="D20" s="12">
        <v>9</v>
      </c>
      <c r="E20" s="12">
        <v>11</v>
      </c>
      <c r="F20" s="12">
        <v>84</v>
      </c>
      <c r="G20" s="12">
        <v>4.7835643000000001</v>
      </c>
      <c r="H20" s="13">
        <v>9</v>
      </c>
    </row>
    <row r="21" spans="1:21" x14ac:dyDescent="0.55000000000000004">
      <c r="A21" s="11">
        <v>2</v>
      </c>
      <c r="B21" s="12">
        <v>8</v>
      </c>
      <c r="C21" s="12">
        <v>72</v>
      </c>
      <c r="D21" s="12">
        <v>2467</v>
      </c>
      <c r="E21" s="12">
        <v>2469</v>
      </c>
      <c r="F21" s="12">
        <v>22522</v>
      </c>
      <c r="G21" s="12">
        <v>0.72090319999999997</v>
      </c>
      <c r="H21" s="13">
        <v>9</v>
      </c>
    </row>
    <row r="22" spans="1:21" x14ac:dyDescent="0.55000000000000004">
      <c r="A22" s="11">
        <v>2</v>
      </c>
      <c r="B22" s="12">
        <v>9</v>
      </c>
      <c r="C22" s="12">
        <v>72</v>
      </c>
      <c r="D22" s="12">
        <v>357</v>
      </c>
      <c r="E22" s="12">
        <v>359</v>
      </c>
      <c r="F22" s="12">
        <v>3426</v>
      </c>
      <c r="G22" s="12">
        <v>37.872486799999997</v>
      </c>
      <c r="H22" s="13">
        <v>9</v>
      </c>
    </row>
    <row r="23" spans="1:21" x14ac:dyDescent="0.55000000000000004">
      <c r="A23" s="11">
        <v>2</v>
      </c>
      <c r="B23" s="12">
        <v>10</v>
      </c>
      <c r="C23" s="12">
        <v>72</v>
      </c>
      <c r="D23" s="12">
        <v>2887</v>
      </c>
      <c r="E23" s="12">
        <v>2889</v>
      </c>
      <c r="F23" s="12">
        <v>26594</v>
      </c>
      <c r="G23" s="12">
        <v>347.71986620000001</v>
      </c>
      <c r="H23" s="13">
        <v>9</v>
      </c>
    </row>
    <row r="24" spans="1:21" ht="18.5" thickBot="1" x14ac:dyDescent="0.6">
      <c r="A24" s="14">
        <v>2</v>
      </c>
      <c r="B24" s="15">
        <v>11</v>
      </c>
      <c r="C24" s="15">
        <v>72</v>
      </c>
      <c r="D24" s="15">
        <v>1037</v>
      </c>
      <c r="E24" s="15">
        <v>1039</v>
      </c>
      <c r="F24" s="15">
        <v>9605</v>
      </c>
      <c r="G24" s="15">
        <v>614.46843109999998</v>
      </c>
      <c r="H24" s="16">
        <v>9</v>
      </c>
    </row>
    <row r="25" spans="1:21" x14ac:dyDescent="0.55000000000000004">
      <c r="A25" s="7"/>
      <c r="B25" s="18">
        <v>1</v>
      </c>
      <c r="C25" s="3"/>
      <c r="D25" s="3"/>
      <c r="E25" s="3"/>
      <c r="F25" s="3"/>
      <c r="G25" s="3">
        <f>G14/G3</f>
        <v>461.93968165316949</v>
      </c>
      <c r="H25" s="3"/>
      <c r="J25" t="s">
        <v>22</v>
      </c>
      <c r="U25" t="s">
        <v>24</v>
      </c>
    </row>
    <row r="26" spans="1:21" x14ac:dyDescent="0.55000000000000004">
      <c r="A26" s="7"/>
      <c r="B26" s="12">
        <v>2</v>
      </c>
      <c r="C26" s="3"/>
      <c r="D26" s="3"/>
      <c r="E26" s="3"/>
      <c r="F26" s="3"/>
      <c r="G26" s="3">
        <f t="shared" ref="G26:G45" si="0">G15/G4</f>
        <v>1103.9760240644077</v>
      </c>
      <c r="H26" s="3"/>
      <c r="J26">
        <v>1</v>
      </c>
      <c r="K26" t="s">
        <v>23</v>
      </c>
      <c r="U26" t="s">
        <v>25</v>
      </c>
    </row>
    <row r="27" spans="1:21" x14ac:dyDescent="0.55000000000000004">
      <c r="B27" s="12">
        <v>3</v>
      </c>
      <c r="G27" s="3">
        <f t="shared" si="0"/>
        <v>259.46390907396966</v>
      </c>
      <c r="J27" s="1">
        <v>2</v>
      </c>
      <c r="K27" s="1" t="s">
        <v>12</v>
      </c>
      <c r="U27" t="s">
        <v>26</v>
      </c>
    </row>
    <row r="28" spans="1:21" x14ac:dyDescent="0.55000000000000004">
      <c r="B28" s="12">
        <v>4</v>
      </c>
      <c r="G28" s="3">
        <f t="shared" si="0"/>
        <v>8.8563647878400733</v>
      </c>
      <c r="J28" s="1">
        <v>3</v>
      </c>
      <c r="K28" s="1" t="s">
        <v>13</v>
      </c>
      <c r="L28" s="1"/>
      <c r="M28" s="1"/>
    </row>
    <row r="29" spans="1:21" x14ac:dyDescent="0.55000000000000004">
      <c r="B29" s="12">
        <v>5</v>
      </c>
      <c r="G29" s="3">
        <f t="shared" si="0"/>
        <v>27.289407102455542</v>
      </c>
      <c r="J29" s="1">
        <v>4</v>
      </c>
      <c r="K29" s="1" t="s">
        <v>14</v>
      </c>
      <c r="L29" s="1"/>
      <c r="U29" t="s">
        <v>27</v>
      </c>
    </row>
    <row r="30" spans="1:21" x14ac:dyDescent="0.55000000000000004">
      <c r="B30" s="12">
        <v>6</v>
      </c>
      <c r="G30" s="3">
        <f t="shared" si="0"/>
        <v>55.450966982181747</v>
      </c>
      <c r="J30" s="1">
        <v>5</v>
      </c>
      <c r="K30" s="1" t="s">
        <v>15</v>
      </c>
      <c r="L30" s="1"/>
      <c r="U30" t="s">
        <v>28</v>
      </c>
    </row>
    <row r="31" spans="1:21" x14ac:dyDescent="0.55000000000000004">
      <c r="B31" s="12">
        <v>7</v>
      </c>
      <c r="G31" s="3">
        <f t="shared" si="0"/>
        <v>24.868455514733981</v>
      </c>
      <c r="J31">
        <v>6</v>
      </c>
      <c r="K31" t="s">
        <v>16</v>
      </c>
      <c r="U31" t="s">
        <v>30</v>
      </c>
    </row>
    <row r="32" spans="1:21" x14ac:dyDescent="0.55000000000000004">
      <c r="B32" s="12">
        <v>8</v>
      </c>
      <c r="G32" s="3">
        <f t="shared" si="0"/>
        <v>169.2817357817147</v>
      </c>
      <c r="J32">
        <v>7</v>
      </c>
      <c r="K32" t="s">
        <v>17</v>
      </c>
      <c r="U32" t="s">
        <v>29</v>
      </c>
    </row>
    <row r="33" spans="2:12" x14ac:dyDescent="0.55000000000000004">
      <c r="B33" s="12">
        <v>9</v>
      </c>
      <c r="G33" s="3">
        <f t="shared" si="0"/>
        <v>233.10664405715571</v>
      </c>
      <c r="J33" s="1">
        <v>8</v>
      </c>
      <c r="K33" s="1" t="s">
        <v>18</v>
      </c>
      <c r="L33" s="1"/>
    </row>
    <row r="34" spans="2:12" x14ac:dyDescent="0.55000000000000004">
      <c r="B34" s="12">
        <v>10</v>
      </c>
      <c r="G34" s="3">
        <f t="shared" si="0"/>
        <v>1736.3481556162435</v>
      </c>
      <c r="J34" s="1">
        <v>9</v>
      </c>
      <c r="K34" s="1" t="s">
        <v>19</v>
      </c>
      <c r="L34" s="1"/>
    </row>
    <row r="35" spans="2:12" ht="18.5" thickBot="1" x14ac:dyDescent="0.6">
      <c r="B35" s="15">
        <v>11</v>
      </c>
      <c r="G35" s="3">
        <f t="shared" si="0"/>
        <v>1006.8888683331355</v>
      </c>
      <c r="J35">
        <v>10</v>
      </c>
      <c r="K35" t="s">
        <v>20</v>
      </c>
    </row>
    <row r="36" spans="2:12" x14ac:dyDescent="0.55000000000000004">
      <c r="G36" s="3"/>
      <c r="J36">
        <v>11</v>
      </c>
      <c r="K36" t="s">
        <v>21</v>
      </c>
    </row>
    <row r="37" spans="2:12" x14ac:dyDescent="0.55000000000000004">
      <c r="G37" s="3"/>
    </row>
    <row r="38" spans="2:12" x14ac:dyDescent="0.55000000000000004">
      <c r="G38" s="3"/>
    </row>
    <row r="39" spans="2:12" x14ac:dyDescent="0.55000000000000004">
      <c r="G39" s="3"/>
    </row>
    <row r="40" spans="2:12" x14ac:dyDescent="0.55000000000000004">
      <c r="G40" s="3"/>
    </row>
    <row r="41" spans="2:12" x14ac:dyDescent="0.55000000000000004">
      <c r="G41" s="3"/>
    </row>
    <row r="42" spans="2:12" x14ac:dyDescent="0.55000000000000004">
      <c r="G42" s="3"/>
    </row>
    <row r="43" spans="2:12" x14ac:dyDescent="0.55000000000000004">
      <c r="G43" s="3"/>
    </row>
    <row r="44" spans="2:12" x14ac:dyDescent="0.55000000000000004">
      <c r="G44" s="3"/>
    </row>
    <row r="45" spans="2:12" x14ac:dyDescent="0.55000000000000004">
      <c r="G45" s="3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15" zoomScale="85" zoomScaleNormal="85" workbookViewId="0">
      <selection activeCell="G31" sqref="G31"/>
    </sheetView>
  </sheetViews>
  <sheetFormatPr defaultRowHeight="18" x14ac:dyDescent="0.55000000000000004"/>
  <cols>
    <col min="1" max="2" width="9.6640625" customWidth="1"/>
    <col min="3" max="3" width="9" bestFit="1" customWidth="1"/>
    <col min="4" max="4" width="12.5" bestFit="1" customWidth="1"/>
    <col min="5" max="5" width="12.08203125" bestFit="1" customWidth="1"/>
    <col min="6" max="6" width="11" bestFit="1" customWidth="1"/>
    <col min="7" max="8" width="11.5" customWidth="1"/>
  </cols>
  <sheetData>
    <row r="1" spans="1:8" ht="18.5" thickBot="1" x14ac:dyDescent="0.6">
      <c r="A1" s="2" t="s">
        <v>5</v>
      </c>
      <c r="B1" s="3"/>
      <c r="C1" s="3"/>
      <c r="D1" s="3"/>
      <c r="E1" s="3"/>
      <c r="F1" s="3"/>
      <c r="G1" s="3"/>
      <c r="H1" s="3"/>
    </row>
    <row r="2" spans="1:8" ht="18.5" thickBot="1" x14ac:dyDescent="0.6">
      <c r="A2" s="4" t="s">
        <v>6</v>
      </c>
      <c r="B2" s="5" t="s">
        <v>7</v>
      </c>
      <c r="C2" s="5" t="s">
        <v>10</v>
      </c>
      <c r="D2" s="5" t="s">
        <v>11</v>
      </c>
      <c r="E2" s="5" t="s">
        <v>9</v>
      </c>
      <c r="F2" s="5" t="s">
        <v>8</v>
      </c>
      <c r="G2" s="5" t="s">
        <v>31</v>
      </c>
      <c r="H2" s="6" t="s">
        <v>59</v>
      </c>
    </row>
    <row r="3" spans="1:8" ht="18.5" thickTop="1" x14ac:dyDescent="0.55000000000000004">
      <c r="A3" s="11">
        <v>3</v>
      </c>
      <c r="B3" s="12">
        <v>2</v>
      </c>
      <c r="C3" s="12">
        <v>88</v>
      </c>
      <c r="D3" s="12">
        <v>408</v>
      </c>
      <c r="E3" s="12">
        <v>409</v>
      </c>
      <c r="F3" s="12">
        <v>3364</v>
      </c>
      <c r="G3" s="12">
        <v>0.31327490000000002</v>
      </c>
      <c r="H3" s="13">
        <v>392</v>
      </c>
    </row>
    <row r="4" spans="1:8" x14ac:dyDescent="0.55000000000000004">
      <c r="A4" s="11">
        <v>3</v>
      </c>
      <c r="B4" s="12">
        <v>3</v>
      </c>
      <c r="C4" s="12">
        <v>88</v>
      </c>
      <c r="D4" s="12">
        <v>18510</v>
      </c>
      <c r="E4" s="12">
        <v>18512</v>
      </c>
      <c r="F4" s="12">
        <v>161936</v>
      </c>
      <c r="G4" s="12">
        <v>4.5208901999999904</v>
      </c>
      <c r="H4" s="13">
        <v>12</v>
      </c>
    </row>
    <row r="5" spans="1:8" x14ac:dyDescent="0.55000000000000004">
      <c r="A5" s="11">
        <v>3</v>
      </c>
      <c r="B5" s="12">
        <v>4</v>
      </c>
      <c r="C5" s="12">
        <v>88</v>
      </c>
      <c r="D5" s="12">
        <v>25</v>
      </c>
      <c r="E5" s="12">
        <v>27</v>
      </c>
      <c r="F5" s="12">
        <v>230</v>
      </c>
      <c r="G5" s="12">
        <v>1.09551999999997E-2</v>
      </c>
      <c r="H5" s="13">
        <v>15</v>
      </c>
    </row>
    <row r="6" spans="1:8" x14ac:dyDescent="0.55000000000000004">
      <c r="A6" s="11">
        <v>3</v>
      </c>
      <c r="B6" s="12">
        <v>5</v>
      </c>
      <c r="C6" s="12">
        <v>88</v>
      </c>
      <c r="D6" s="12">
        <v>14</v>
      </c>
      <c r="E6" s="12">
        <v>16</v>
      </c>
      <c r="F6" s="12">
        <v>126</v>
      </c>
      <c r="G6" s="12">
        <v>3.28590219999999</v>
      </c>
      <c r="H6" s="13">
        <v>14</v>
      </c>
    </row>
    <row r="7" spans="1:8" x14ac:dyDescent="0.55000000000000004">
      <c r="A7" s="11">
        <v>3</v>
      </c>
      <c r="B7" s="12">
        <v>8</v>
      </c>
      <c r="C7" s="12">
        <v>88</v>
      </c>
      <c r="D7" s="12">
        <v>7388</v>
      </c>
      <c r="E7" s="12">
        <v>7390</v>
      </c>
      <c r="F7" s="12">
        <v>65711</v>
      </c>
      <c r="G7" s="12">
        <v>3.2535973999999999</v>
      </c>
      <c r="H7" s="13">
        <v>12</v>
      </c>
    </row>
    <row r="8" spans="1:8" ht="18.5" thickBot="1" x14ac:dyDescent="0.6">
      <c r="A8" s="14">
        <v>3</v>
      </c>
      <c r="B8" s="15">
        <v>9</v>
      </c>
      <c r="C8" s="15">
        <v>88</v>
      </c>
      <c r="D8" s="15">
        <v>369</v>
      </c>
      <c r="E8" s="15">
        <v>371</v>
      </c>
      <c r="F8" s="15">
        <v>3403</v>
      </c>
      <c r="G8" s="15">
        <v>91.452792599999995</v>
      </c>
      <c r="H8" s="16">
        <v>12</v>
      </c>
    </row>
    <row r="9" spans="1:8" x14ac:dyDescent="0.55000000000000004">
      <c r="A9" s="17">
        <v>4</v>
      </c>
      <c r="B9" s="18">
        <v>2</v>
      </c>
      <c r="C9" s="18">
        <v>104</v>
      </c>
      <c r="D9" s="18">
        <v>25174</v>
      </c>
      <c r="E9" s="18">
        <v>25175</v>
      </c>
      <c r="F9" s="18">
        <v>228849</v>
      </c>
      <c r="G9" s="18">
        <v>1613.0902128999901</v>
      </c>
      <c r="H9" s="19">
        <v>24132</v>
      </c>
    </row>
    <row r="10" spans="1:8" x14ac:dyDescent="0.55000000000000004">
      <c r="A10" s="11">
        <v>4</v>
      </c>
      <c r="B10" s="12">
        <v>3</v>
      </c>
      <c r="C10" s="12">
        <v>104</v>
      </c>
      <c r="D10" s="12">
        <v>113339</v>
      </c>
      <c r="E10" s="12">
        <v>113341</v>
      </c>
      <c r="F10" s="12">
        <v>1066413</v>
      </c>
      <c r="G10" s="12">
        <v>37.411780999999998</v>
      </c>
      <c r="H10" s="13">
        <v>14</v>
      </c>
    </row>
    <row r="11" spans="1:8" x14ac:dyDescent="0.55000000000000004">
      <c r="A11" s="11">
        <v>4</v>
      </c>
      <c r="B11" s="12">
        <v>4</v>
      </c>
      <c r="C11" s="12">
        <v>104</v>
      </c>
      <c r="D11" s="12">
        <v>29</v>
      </c>
      <c r="E11" s="12">
        <v>31</v>
      </c>
      <c r="F11" s="12">
        <v>280</v>
      </c>
      <c r="G11" s="12">
        <v>2.43932000000768E-2</v>
      </c>
      <c r="H11" s="13">
        <v>18</v>
      </c>
    </row>
    <row r="12" spans="1:8" x14ac:dyDescent="0.55000000000000004">
      <c r="A12" s="11">
        <v>4</v>
      </c>
      <c r="B12" s="12">
        <v>5</v>
      </c>
      <c r="C12" s="12">
        <v>104</v>
      </c>
      <c r="D12" s="12">
        <v>17</v>
      </c>
      <c r="E12" s="12">
        <v>19</v>
      </c>
      <c r="F12" s="12">
        <v>165</v>
      </c>
      <c r="G12" s="12">
        <v>5.9306433000001499</v>
      </c>
      <c r="H12" s="13">
        <v>17</v>
      </c>
    </row>
    <row r="13" spans="1:8" x14ac:dyDescent="0.55000000000000004">
      <c r="A13" s="11">
        <v>4</v>
      </c>
      <c r="B13" s="12">
        <v>8</v>
      </c>
      <c r="C13" s="12">
        <v>104</v>
      </c>
      <c r="D13" s="12">
        <v>34330</v>
      </c>
      <c r="E13" s="12">
        <v>34332</v>
      </c>
      <c r="F13" s="12">
        <v>328509</v>
      </c>
      <c r="G13" s="12">
        <v>17.7507103999998</v>
      </c>
      <c r="H13" s="13">
        <v>14</v>
      </c>
    </row>
    <row r="14" spans="1:8" ht="18.5" thickBot="1" x14ac:dyDescent="0.6">
      <c r="A14" s="14">
        <v>4</v>
      </c>
      <c r="B14" s="15">
        <v>9</v>
      </c>
      <c r="C14" s="15">
        <v>104</v>
      </c>
      <c r="D14" s="15">
        <v>1208</v>
      </c>
      <c r="E14" s="15">
        <v>1210</v>
      </c>
      <c r="F14" s="15">
        <v>12210</v>
      </c>
      <c r="G14" s="15">
        <v>466.308388699999</v>
      </c>
      <c r="H14" s="16">
        <v>15</v>
      </c>
    </row>
    <row r="15" spans="1:8" x14ac:dyDescent="0.55000000000000004">
      <c r="A15" s="7"/>
      <c r="B15" s="3"/>
      <c r="C15" s="3"/>
      <c r="D15" s="3"/>
      <c r="E15" s="3"/>
      <c r="F15" s="3"/>
      <c r="G15" s="3"/>
      <c r="H15" s="3"/>
    </row>
    <row r="16" spans="1:8" x14ac:dyDescent="0.55000000000000004">
      <c r="A16" s="7"/>
      <c r="B16" s="3"/>
      <c r="C16" s="3">
        <f>C9/C8</f>
        <v>1.1818181818181819</v>
      </c>
      <c r="D16" s="3"/>
      <c r="E16" s="3"/>
      <c r="F16" s="3"/>
      <c r="G16" s="3"/>
      <c r="H16" s="3">
        <f>H9/H3</f>
        <v>61.561224489795919</v>
      </c>
    </row>
    <row r="17" spans="2:21" ht="18.5" thickBot="1" x14ac:dyDescent="0.6"/>
    <row r="18" spans="2:21" x14ac:dyDescent="0.55000000000000004">
      <c r="B18" s="18">
        <v>2</v>
      </c>
      <c r="G18">
        <f>G9/G3</f>
        <v>5149.1205101333999</v>
      </c>
    </row>
    <row r="19" spans="2:21" x14ac:dyDescent="0.55000000000000004">
      <c r="B19" s="12">
        <v>3</v>
      </c>
      <c r="G19">
        <f t="shared" ref="G19:G23" si="0">G10/G4</f>
        <v>8.2753129018705387</v>
      </c>
    </row>
    <row r="20" spans="2:21" x14ac:dyDescent="0.55000000000000004">
      <c r="B20" s="12">
        <v>4</v>
      </c>
      <c r="G20">
        <f t="shared" si="0"/>
        <v>2.2266321016574291</v>
      </c>
    </row>
    <row r="21" spans="2:21" x14ac:dyDescent="0.55000000000000004">
      <c r="B21" s="12">
        <v>5</v>
      </c>
      <c r="G21">
        <f t="shared" si="0"/>
        <v>1.8048751724869254</v>
      </c>
    </row>
    <row r="22" spans="2:21" x14ac:dyDescent="0.55000000000000004">
      <c r="B22" s="12">
        <v>8</v>
      </c>
      <c r="G22">
        <f t="shared" si="0"/>
        <v>5.4557181536965214</v>
      </c>
    </row>
    <row r="23" spans="2:21" ht="18.5" thickBot="1" x14ac:dyDescent="0.6">
      <c r="B23" s="15">
        <v>9</v>
      </c>
      <c r="G23">
        <f t="shared" si="0"/>
        <v>5.0988972063385525</v>
      </c>
    </row>
    <row r="25" spans="2:21" x14ac:dyDescent="0.55000000000000004">
      <c r="J25" t="s">
        <v>22</v>
      </c>
      <c r="U25" t="s">
        <v>24</v>
      </c>
    </row>
    <row r="26" spans="2:21" x14ac:dyDescent="0.55000000000000004">
      <c r="J26">
        <v>1</v>
      </c>
      <c r="K26" t="s">
        <v>23</v>
      </c>
      <c r="U26" t="s">
        <v>25</v>
      </c>
    </row>
    <row r="27" spans="2:21" x14ac:dyDescent="0.55000000000000004">
      <c r="J27" s="1">
        <v>2</v>
      </c>
      <c r="K27" s="1" t="s">
        <v>12</v>
      </c>
      <c r="U27" t="s">
        <v>26</v>
      </c>
    </row>
    <row r="28" spans="2:21" x14ac:dyDescent="0.55000000000000004">
      <c r="J28" s="1">
        <v>3</v>
      </c>
      <c r="K28" s="1" t="s">
        <v>13</v>
      </c>
      <c r="L28" s="1"/>
    </row>
    <row r="29" spans="2:21" x14ac:dyDescent="0.55000000000000004">
      <c r="J29" s="1">
        <v>4</v>
      </c>
      <c r="K29" s="1" t="s">
        <v>14</v>
      </c>
      <c r="L29" s="1"/>
      <c r="U29" t="s">
        <v>27</v>
      </c>
    </row>
    <row r="30" spans="2:21" x14ac:dyDescent="0.55000000000000004">
      <c r="J30" s="1">
        <v>5</v>
      </c>
      <c r="K30" s="1" t="s">
        <v>15</v>
      </c>
      <c r="L30" s="1"/>
      <c r="U30" t="s">
        <v>28</v>
      </c>
    </row>
    <row r="31" spans="2:21" x14ac:dyDescent="0.55000000000000004">
      <c r="J31">
        <v>6</v>
      </c>
      <c r="K31" t="s">
        <v>16</v>
      </c>
      <c r="U31" t="s">
        <v>30</v>
      </c>
    </row>
    <row r="32" spans="2:21" x14ac:dyDescent="0.55000000000000004">
      <c r="J32">
        <v>7</v>
      </c>
      <c r="K32" t="s">
        <v>17</v>
      </c>
      <c r="U32" t="s">
        <v>29</v>
      </c>
    </row>
    <row r="33" spans="10:12" x14ac:dyDescent="0.55000000000000004">
      <c r="J33" s="1">
        <v>8</v>
      </c>
      <c r="K33" s="1" t="s">
        <v>18</v>
      </c>
      <c r="L33" s="1"/>
    </row>
    <row r="34" spans="10:12" x14ac:dyDescent="0.55000000000000004">
      <c r="J34" s="1">
        <v>9</v>
      </c>
      <c r="K34" s="1" t="s">
        <v>19</v>
      </c>
      <c r="L34" s="1"/>
    </row>
    <row r="35" spans="10:12" x14ac:dyDescent="0.55000000000000004">
      <c r="J35">
        <v>10</v>
      </c>
      <c r="K35" t="s">
        <v>20</v>
      </c>
    </row>
    <row r="36" spans="10:12" x14ac:dyDescent="0.55000000000000004">
      <c r="J36">
        <v>11</v>
      </c>
      <c r="K36" t="s"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opLeftCell="A8" workbookViewId="0">
      <selection activeCell="D2" sqref="D2:I23"/>
    </sheetView>
  </sheetViews>
  <sheetFormatPr defaultRowHeight="18" x14ac:dyDescent="0.55000000000000004"/>
  <sheetData>
    <row r="2" spans="1:9" x14ac:dyDescent="0.55000000000000004">
      <c r="A2" t="s">
        <v>37</v>
      </c>
      <c r="D2">
        <v>20</v>
      </c>
      <c r="E2">
        <v>43</v>
      </c>
      <c r="F2">
        <v>56</v>
      </c>
      <c r="G2">
        <v>178</v>
      </c>
      <c r="H2">
        <v>2.1486000000000001E-3</v>
      </c>
      <c r="I2">
        <v>6</v>
      </c>
    </row>
    <row r="3" spans="1:9" x14ac:dyDescent="0.55000000000000004">
      <c r="A3" t="s">
        <v>38</v>
      </c>
      <c r="D3">
        <v>20</v>
      </c>
      <c r="E3">
        <v>21</v>
      </c>
      <c r="F3">
        <v>22</v>
      </c>
      <c r="G3">
        <v>84</v>
      </c>
      <c r="H3">
        <v>1.1303000000000001E-3</v>
      </c>
      <c r="I3">
        <v>20</v>
      </c>
    </row>
    <row r="4" spans="1:9" x14ac:dyDescent="0.55000000000000004">
      <c r="A4" t="s">
        <v>39</v>
      </c>
      <c r="D4">
        <v>20</v>
      </c>
      <c r="E4">
        <v>60</v>
      </c>
      <c r="F4">
        <v>62</v>
      </c>
      <c r="G4">
        <v>240</v>
      </c>
      <c r="H4">
        <v>5.3669999999999803E-3</v>
      </c>
      <c r="I4">
        <v>6</v>
      </c>
    </row>
    <row r="5" spans="1:9" x14ac:dyDescent="0.55000000000000004">
      <c r="A5" t="s">
        <v>40</v>
      </c>
      <c r="D5">
        <v>20</v>
      </c>
      <c r="E5">
        <v>7</v>
      </c>
      <c r="F5">
        <v>9</v>
      </c>
      <c r="G5">
        <v>29</v>
      </c>
      <c r="H5">
        <v>7.8949999999999799E-4</v>
      </c>
      <c r="I5">
        <v>6</v>
      </c>
    </row>
    <row r="6" spans="1:9" x14ac:dyDescent="0.55000000000000004">
      <c r="A6" t="s">
        <v>41</v>
      </c>
      <c r="D6">
        <v>20</v>
      </c>
      <c r="E6">
        <v>6</v>
      </c>
      <c r="F6">
        <v>8</v>
      </c>
      <c r="G6">
        <v>28</v>
      </c>
      <c r="H6">
        <v>7.6004699999999897E-2</v>
      </c>
      <c r="I6">
        <v>6</v>
      </c>
    </row>
    <row r="7" spans="1:9" x14ac:dyDescent="0.55000000000000004">
      <c r="A7" t="s">
        <v>42</v>
      </c>
      <c r="D7">
        <v>20</v>
      </c>
      <c r="E7">
        <v>6</v>
      </c>
      <c r="F7">
        <v>8</v>
      </c>
      <c r="G7">
        <v>24</v>
      </c>
      <c r="H7">
        <v>4.9421800000000002E-2</v>
      </c>
      <c r="I7">
        <v>6</v>
      </c>
    </row>
    <row r="8" spans="1:9" x14ac:dyDescent="0.55000000000000004">
      <c r="A8" t="s">
        <v>43</v>
      </c>
      <c r="D8">
        <v>20</v>
      </c>
      <c r="E8">
        <v>6</v>
      </c>
      <c r="F8">
        <v>8</v>
      </c>
      <c r="G8">
        <v>28</v>
      </c>
      <c r="H8">
        <v>0.19235469999999999</v>
      </c>
      <c r="I8">
        <v>6</v>
      </c>
    </row>
    <row r="9" spans="1:9" x14ac:dyDescent="0.55000000000000004">
      <c r="A9" t="s">
        <v>44</v>
      </c>
      <c r="D9">
        <v>20</v>
      </c>
      <c r="E9">
        <v>50</v>
      </c>
      <c r="F9">
        <v>52</v>
      </c>
      <c r="G9">
        <v>206</v>
      </c>
      <c r="H9">
        <v>4.2585999999999397E-3</v>
      </c>
      <c r="I9">
        <v>6</v>
      </c>
    </row>
    <row r="10" spans="1:9" x14ac:dyDescent="0.55000000000000004">
      <c r="A10" t="s">
        <v>45</v>
      </c>
      <c r="D10">
        <v>20</v>
      </c>
      <c r="E10">
        <v>28</v>
      </c>
      <c r="F10">
        <v>30</v>
      </c>
      <c r="G10">
        <v>122</v>
      </c>
      <c r="H10">
        <v>0.16246849999999999</v>
      </c>
      <c r="I10">
        <v>6</v>
      </c>
    </row>
    <row r="11" spans="1:9" x14ac:dyDescent="0.55000000000000004">
      <c r="A11" t="s">
        <v>46</v>
      </c>
      <c r="D11">
        <v>20</v>
      </c>
      <c r="E11">
        <v>43</v>
      </c>
      <c r="F11">
        <v>45</v>
      </c>
      <c r="G11">
        <v>180</v>
      </c>
      <c r="H11">
        <v>0.2002593</v>
      </c>
      <c r="I11">
        <v>6</v>
      </c>
    </row>
    <row r="12" spans="1:9" x14ac:dyDescent="0.55000000000000004">
      <c r="A12" t="s">
        <v>47</v>
      </c>
      <c r="D12">
        <v>20</v>
      </c>
      <c r="E12">
        <v>33</v>
      </c>
      <c r="F12">
        <v>35</v>
      </c>
      <c r="G12">
        <v>138</v>
      </c>
      <c r="H12">
        <v>0.61026440000000004</v>
      </c>
      <c r="I12">
        <v>6</v>
      </c>
    </row>
    <row r="13" spans="1:9" x14ac:dyDescent="0.55000000000000004">
      <c r="A13" t="s">
        <v>48</v>
      </c>
      <c r="D13">
        <v>72</v>
      </c>
      <c r="E13">
        <v>3343</v>
      </c>
      <c r="F13">
        <v>4609</v>
      </c>
      <c r="G13">
        <v>30503</v>
      </c>
      <c r="H13">
        <v>0.99252359999999995</v>
      </c>
      <c r="I13">
        <v>9</v>
      </c>
    </row>
    <row r="14" spans="1:9" x14ac:dyDescent="0.55000000000000004">
      <c r="A14" t="s">
        <v>49</v>
      </c>
      <c r="D14">
        <v>72</v>
      </c>
      <c r="E14">
        <v>624</v>
      </c>
      <c r="F14">
        <v>625</v>
      </c>
      <c r="G14">
        <v>5602</v>
      </c>
      <c r="H14">
        <v>1.2478241000000001</v>
      </c>
      <c r="I14">
        <v>619</v>
      </c>
    </row>
    <row r="15" spans="1:9" x14ac:dyDescent="0.55000000000000004">
      <c r="A15" t="s">
        <v>50</v>
      </c>
      <c r="D15">
        <v>72</v>
      </c>
      <c r="E15">
        <v>5154</v>
      </c>
      <c r="F15">
        <v>5156</v>
      </c>
      <c r="G15">
        <v>46618</v>
      </c>
      <c r="H15">
        <v>1.39254279999999</v>
      </c>
      <c r="I15">
        <v>9</v>
      </c>
    </row>
    <row r="16" spans="1:9" x14ac:dyDescent="0.55000000000000004">
      <c r="A16" t="s">
        <v>51</v>
      </c>
      <c r="D16">
        <v>72</v>
      </c>
      <c r="E16">
        <v>17</v>
      </c>
      <c r="F16">
        <v>19</v>
      </c>
      <c r="G16">
        <v>170</v>
      </c>
      <c r="H16">
        <v>6.9920999999997201E-3</v>
      </c>
      <c r="I16">
        <v>9</v>
      </c>
    </row>
    <row r="17" spans="1:9" x14ac:dyDescent="0.55000000000000004">
      <c r="A17" t="s">
        <v>52</v>
      </c>
      <c r="D17">
        <v>72</v>
      </c>
      <c r="E17">
        <v>9</v>
      </c>
      <c r="F17">
        <v>11</v>
      </c>
      <c r="G17">
        <v>86</v>
      </c>
      <c r="H17">
        <v>2.0741231999999998</v>
      </c>
      <c r="I17">
        <v>9</v>
      </c>
    </row>
    <row r="18" spans="1:9" x14ac:dyDescent="0.55000000000000004">
      <c r="A18" t="s">
        <v>53</v>
      </c>
      <c r="D18">
        <v>72</v>
      </c>
      <c r="E18">
        <v>27</v>
      </c>
      <c r="F18">
        <v>29</v>
      </c>
      <c r="G18">
        <v>249</v>
      </c>
      <c r="H18">
        <v>2.7404865999999899</v>
      </c>
      <c r="I18">
        <v>9</v>
      </c>
    </row>
    <row r="19" spans="1:9" x14ac:dyDescent="0.55000000000000004">
      <c r="A19" t="s">
        <v>54</v>
      </c>
      <c r="D19">
        <v>72</v>
      </c>
      <c r="E19">
        <v>9</v>
      </c>
      <c r="F19">
        <v>11</v>
      </c>
      <c r="G19">
        <v>84</v>
      </c>
      <c r="H19">
        <v>4.7835643000000001</v>
      </c>
      <c r="I19">
        <v>9</v>
      </c>
    </row>
    <row r="20" spans="1:9" x14ac:dyDescent="0.55000000000000004">
      <c r="A20" t="s">
        <v>55</v>
      </c>
      <c r="D20">
        <v>72</v>
      </c>
      <c r="E20">
        <v>2467</v>
      </c>
      <c r="F20">
        <v>2469</v>
      </c>
      <c r="G20">
        <v>22522</v>
      </c>
      <c r="H20">
        <v>0.72090319999999997</v>
      </c>
      <c r="I20">
        <v>9</v>
      </c>
    </row>
    <row r="21" spans="1:9" x14ac:dyDescent="0.55000000000000004">
      <c r="A21" t="s">
        <v>56</v>
      </c>
      <c r="D21">
        <v>72</v>
      </c>
      <c r="E21">
        <v>357</v>
      </c>
      <c r="F21">
        <v>359</v>
      </c>
      <c r="G21">
        <v>3426</v>
      </c>
      <c r="H21">
        <v>37.872486799999997</v>
      </c>
      <c r="I21">
        <v>9</v>
      </c>
    </row>
    <row r="22" spans="1:9" x14ac:dyDescent="0.55000000000000004">
      <c r="A22" t="s">
        <v>57</v>
      </c>
      <c r="D22">
        <v>72</v>
      </c>
      <c r="E22">
        <v>2887</v>
      </c>
      <c r="F22">
        <v>2889</v>
      </c>
      <c r="G22">
        <v>26594</v>
      </c>
      <c r="H22">
        <v>347.71986620000001</v>
      </c>
      <c r="I22">
        <v>9</v>
      </c>
    </row>
    <row r="23" spans="1:9" x14ac:dyDescent="0.55000000000000004">
      <c r="A23" t="s">
        <v>58</v>
      </c>
      <c r="D23">
        <v>72</v>
      </c>
      <c r="E23">
        <v>1037</v>
      </c>
      <c r="F23">
        <v>1039</v>
      </c>
      <c r="G23">
        <v>9605</v>
      </c>
      <c r="H23">
        <v>614.46843109999998</v>
      </c>
      <c r="I23">
        <v>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D2" sqref="D2:I13"/>
    </sheetView>
  </sheetViews>
  <sheetFormatPr defaultRowHeight="18" x14ac:dyDescent="0.55000000000000004"/>
  <sheetData>
    <row r="2" spans="1:9" ht="17.5" customHeight="1" x14ac:dyDescent="0.55000000000000004">
      <c r="A2" t="s">
        <v>0</v>
      </c>
      <c r="D2">
        <v>88</v>
      </c>
      <c r="E2">
        <v>408</v>
      </c>
      <c r="F2">
        <v>409</v>
      </c>
      <c r="G2">
        <v>3364</v>
      </c>
      <c r="H2">
        <v>0.31327490000000002</v>
      </c>
      <c r="I2">
        <v>392</v>
      </c>
    </row>
    <row r="3" spans="1:9" x14ac:dyDescent="0.55000000000000004">
      <c r="A3" t="s">
        <v>79</v>
      </c>
      <c r="D3">
        <v>88</v>
      </c>
      <c r="E3">
        <v>18510</v>
      </c>
      <c r="F3">
        <v>18512</v>
      </c>
      <c r="G3">
        <v>161936</v>
      </c>
      <c r="H3">
        <v>4.5208901999999904</v>
      </c>
      <c r="I3">
        <v>12</v>
      </c>
    </row>
    <row r="4" spans="1:9" x14ac:dyDescent="0.55000000000000004">
      <c r="A4" t="s">
        <v>1</v>
      </c>
      <c r="D4">
        <v>88</v>
      </c>
      <c r="E4">
        <v>25</v>
      </c>
      <c r="F4">
        <v>27</v>
      </c>
      <c r="G4">
        <v>230</v>
      </c>
      <c r="H4">
        <v>1.09551999999997E-2</v>
      </c>
      <c r="I4">
        <v>15</v>
      </c>
    </row>
    <row r="5" spans="1:9" x14ac:dyDescent="0.55000000000000004">
      <c r="A5" t="s">
        <v>2</v>
      </c>
      <c r="D5">
        <v>88</v>
      </c>
      <c r="E5">
        <v>14</v>
      </c>
      <c r="F5">
        <v>16</v>
      </c>
      <c r="G5">
        <v>126</v>
      </c>
      <c r="H5">
        <v>3.28590219999999</v>
      </c>
      <c r="I5">
        <v>14</v>
      </c>
    </row>
    <row r="6" spans="1:9" x14ac:dyDescent="0.55000000000000004">
      <c r="A6" t="s">
        <v>3</v>
      </c>
      <c r="D6">
        <v>88</v>
      </c>
      <c r="E6">
        <v>7388</v>
      </c>
      <c r="F6">
        <v>7390</v>
      </c>
      <c r="G6">
        <v>65711</v>
      </c>
      <c r="H6">
        <v>3.2535973999999999</v>
      </c>
      <c r="I6">
        <v>12</v>
      </c>
    </row>
    <row r="7" spans="1:9" x14ac:dyDescent="0.55000000000000004">
      <c r="A7" t="s">
        <v>4</v>
      </c>
      <c r="D7">
        <v>88</v>
      </c>
      <c r="E7">
        <v>369</v>
      </c>
      <c r="F7">
        <v>371</v>
      </c>
      <c r="G7">
        <v>3403</v>
      </c>
      <c r="H7">
        <v>91.452792599999995</v>
      </c>
      <c r="I7">
        <v>12</v>
      </c>
    </row>
    <row r="8" spans="1:9" x14ac:dyDescent="0.55000000000000004">
      <c r="A8" t="s">
        <v>32</v>
      </c>
      <c r="D8">
        <v>104</v>
      </c>
      <c r="E8">
        <v>25174</v>
      </c>
      <c r="F8">
        <v>25175</v>
      </c>
      <c r="G8">
        <v>228849</v>
      </c>
      <c r="H8">
        <v>1613.0902128999901</v>
      </c>
      <c r="I8">
        <v>24132</v>
      </c>
    </row>
    <row r="9" spans="1:9" x14ac:dyDescent="0.55000000000000004">
      <c r="A9" t="s">
        <v>80</v>
      </c>
      <c r="D9">
        <v>104</v>
      </c>
      <c r="E9">
        <v>113339</v>
      </c>
      <c r="F9">
        <v>113341</v>
      </c>
      <c r="G9">
        <v>1066413</v>
      </c>
      <c r="H9">
        <v>37.411780999999998</v>
      </c>
      <c r="I9">
        <v>14</v>
      </c>
    </row>
    <row r="10" spans="1:9" x14ac:dyDescent="0.55000000000000004">
      <c r="A10" t="s">
        <v>33</v>
      </c>
      <c r="D10">
        <v>104</v>
      </c>
      <c r="E10">
        <v>29</v>
      </c>
      <c r="F10">
        <v>31</v>
      </c>
      <c r="G10">
        <v>280</v>
      </c>
      <c r="H10">
        <v>2.43932000000768E-2</v>
      </c>
      <c r="I10">
        <v>18</v>
      </c>
    </row>
    <row r="11" spans="1:9" x14ac:dyDescent="0.55000000000000004">
      <c r="A11" t="s">
        <v>34</v>
      </c>
      <c r="D11">
        <v>104</v>
      </c>
      <c r="E11">
        <v>17</v>
      </c>
      <c r="F11">
        <v>19</v>
      </c>
      <c r="G11">
        <v>165</v>
      </c>
      <c r="H11">
        <v>5.9306433000001499</v>
      </c>
      <c r="I11">
        <v>17</v>
      </c>
    </row>
    <row r="12" spans="1:9" x14ac:dyDescent="0.55000000000000004">
      <c r="A12" t="s">
        <v>35</v>
      </c>
      <c r="D12">
        <v>104</v>
      </c>
      <c r="E12">
        <v>34330</v>
      </c>
      <c r="F12">
        <v>34332</v>
      </c>
      <c r="G12">
        <v>328509</v>
      </c>
      <c r="H12">
        <v>17.7507103999998</v>
      </c>
      <c r="I12">
        <v>14</v>
      </c>
    </row>
    <row r="13" spans="1:9" x14ac:dyDescent="0.55000000000000004">
      <c r="A13" t="s">
        <v>36</v>
      </c>
      <c r="D13">
        <v>104</v>
      </c>
      <c r="E13">
        <v>1208</v>
      </c>
      <c r="F13">
        <v>1210</v>
      </c>
      <c r="G13">
        <v>12210</v>
      </c>
      <c r="H13">
        <v>466.308388699999</v>
      </c>
      <c r="I13">
        <v>15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3" sqref="A3:E7"/>
    </sheetView>
  </sheetViews>
  <sheetFormatPr defaultRowHeight="18" x14ac:dyDescent="0.55000000000000004"/>
  <cols>
    <col min="1" max="1" width="11.9140625" customWidth="1"/>
    <col min="2" max="2" width="21.33203125" bestFit="1" customWidth="1"/>
    <col min="3" max="3" width="13.25" customWidth="1"/>
    <col min="4" max="4" width="22.33203125" bestFit="1" customWidth="1"/>
    <col min="5" max="5" width="10.58203125" customWidth="1"/>
  </cols>
  <sheetData>
    <row r="1" spans="1:5" x14ac:dyDescent="0.55000000000000004">
      <c r="A1" t="s">
        <v>60</v>
      </c>
    </row>
    <row r="3" spans="1:5" ht="28.5" thickBot="1" x14ac:dyDescent="0.6">
      <c r="A3" s="21" t="s">
        <v>77</v>
      </c>
      <c r="B3" s="21" t="s">
        <v>61</v>
      </c>
      <c r="C3" s="21" t="s">
        <v>62</v>
      </c>
      <c r="D3" s="21" t="s">
        <v>63</v>
      </c>
      <c r="E3" s="22" t="s">
        <v>78</v>
      </c>
    </row>
    <row r="4" spans="1:5" ht="18.5" thickTop="1" x14ac:dyDescent="0.55000000000000004">
      <c r="A4" s="23" t="s">
        <v>64</v>
      </c>
      <c r="B4" s="24" t="s">
        <v>68</v>
      </c>
      <c r="C4" s="24" t="s">
        <v>69</v>
      </c>
      <c r="D4" s="24" t="s">
        <v>70</v>
      </c>
      <c r="E4" s="23">
        <f>2^3</f>
        <v>8</v>
      </c>
    </row>
    <row r="5" spans="1:5" x14ac:dyDescent="0.55000000000000004">
      <c r="A5" s="25" t="s">
        <v>65</v>
      </c>
      <c r="B5" s="26" t="s">
        <v>71</v>
      </c>
      <c r="C5" s="26" t="s">
        <v>72</v>
      </c>
      <c r="D5" s="26" t="s">
        <v>73</v>
      </c>
      <c r="E5" s="25">
        <f>3^3</f>
        <v>27</v>
      </c>
    </row>
    <row r="6" spans="1:5" x14ac:dyDescent="0.55000000000000004">
      <c r="A6" s="25" t="s">
        <v>66</v>
      </c>
      <c r="B6" s="26" t="s">
        <v>74</v>
      </c>
      <c r="C6" s="26" t="s">
        <v>69</v>
      </c>
      <c r="D6" s="26" t="s">
        <v>75</v>
      </c>
      <c r="E6" s="25">
        <f>4*2*4</f>
        <v>32</v>
      </c>
    </row>
    <row r="7" spans="1:5" x14ac:dyDescent="0.55000000000000004">
      <c r="A7" s="25" t="s">
        <v>67</v>
      </c>
      <c r="B7" s="26" t="s">
        <v>76</v>
      </c>
      <c r="C7" s="26" t="s">
        <v>69</v>
      </c>
      <c r="D7" s="26" t="s">
        <v>75</v>
      </c>
      <c r="E7" s="25">
        <f>5*2*4</f>
        <v>40</v>
      </c>
    </row>
    <row r="8" spans="1:5" x14ac:dyDescent="0.55000000000000004">
      <c r="A8" s="20"/>
      <c r="B8" s="20"/>
      <c r="C8" s="20"/>
      <c r="D8" s="20"/>
      <c r="E8" s="2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raw1</vt:lpstr>
      <vt:lpstr>raw2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2022-03-12T13:00:42Z</dcterms:modified>
</cp:coreProperties>
</file>