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nghk\Desktop\ACADEMY\2025-1.5\계량경제\"/>
    </mc:Choice>
  </mc:AlternateContent>
  <xr:revisionPtr revIDLastSave="0" documentId="8_{400A1B7F-E1F8-41A3-8AC1-0A9264D4C602}" xr6:coauthVersionLast="47" xr6:coauthVersionMax="47" xr10:uidLastSave="{00000000-0000-0000-0000-000000000000}"/>
  <bookViews>
    <workbookView xWindow="-98" yWindow="-98" windowWidth="21795" windowHeight="12975" xr2:uid="{C4BBE0C1-5B04-4952-B528-E87D3C786A15}"/>
  </bookViews>
  <sheets>
    <sheet name="작업중" sheetId="1" r:id="rId1"/>
  </sheets>
  <definedNames>
    <definedName name="_xlnm._FilterDatabase" localSheetId="0" hidden="1">작업중!$A$2:$AK$320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0" i="1" l="1"/>
  <c r="M320" i="1"/>
  <c r="T320" i="1" s="1"/>
  <c r="L320" i="1"/>
  <c r="S320" i="1" s="1"/>
  <c r="K320" i="1"/>
  <c r="R320" i="1" s="1"/>
  <c r="J320" i="1"/>
  <c r="Q320" i="1" s="1"/>
  <c r="I320" i="1"/>
  <c r="H320" i="1"/>
  <c r="O320" i="1" s="1"/>
  <c r="U319" i="1"/>
  <c r="M319" i="1"/>
  <c r="L319" i="1"/>
  <c r="K319" i="1"/>
  <c r="J319" i="1"/>
  <c r="I319" i="1"/>
  <c r="H319" i="1"/>
  <c r="U318" i="1"/>
  <c r="R318" i="1"/>
  <c r="P318" i="1"/>
  <c r="O318" i="1"/>
  <c r="M318" i="1"/>
  <c r="L318" i="1"/>
  <c r="S318" i="1" s="1"/>
  <c r="K318" i="1"/>
  <c r="J318" i="1"/>
  <c r="Q318" i="1" s="1"/>
  <c r="I318" i="1"/>
  <c r="T318" i="1" s="1"/>
  <c r="H318" i="1"/>
  <c r="U317" i="1"/>
  <c r="M317" i="1"/>
  <c r="L317" i="1"/>
  <c r="K317" i="1"/>
  <c r="J317" i="1"/>
  <c r="I317" i="1"/>
  <c r="H317" i="1"/>
  <c r="U316" i="1"/>
  <c r="T316" i="1"/>
  <c r="Q316" i="1"/>
  <c r="M316" i="1"/>
  <c r="L316" i="1"/>
  <c r="K316" i="1"/>
  <c r="J316" i="1"/>
  <c r="I316" i="1"/>
  <c r="H316" i="1"/>
  <c r="U315" i="1"/>
  <c r="Q315" i="1"/>
  <c r="O315" i="1"/>
  <c r="M315" i="1"/>
  <c r="L315" i="1"/>
  <c r="K315" i="1"/>
  <c r="J315" i="1"/>
  <c r="I315" i="1"/>
  <c r="P315" i="1" s="1"/>
  <c r="H315" i="1"/>
  <c r="U314" i="1"/>
  <c r="M314" i="1"/>
  <c r="L314" i="1"/>
  <c r="K314" i="1"/>
  <c r="J314" i="1"/>
  <c r="I314" i="1"/>
  <c r="H314" i="1"/>
  <c r="U313" i="1"/>
  <c r="O313" i="1"/>
  <c r="M313" i="1"/>
  <c r="L313" i="1"/>
  <c r="K313" i="1"/>
  <c r="R313" i="1" s="1"/>
  <c r="J313" i="1"/>
  <c r="I313" i="1"/>
  <c r="H313" i="1"/>
  <c r="S313" i="1" s="1"/>
  <c r="AA312" i="1"/>
  <c r="Z312" i="1"/>
  <c r="AB312" i="1" s="1"/>
  <c r="Y312" i="1"/>
  <c r="X312" i="1"/>
  <c r="AG312" i="1" s="1"/>
  <c r="W312" i="1"/>
  <c r="V312" i="1"/>
  <c r="U312" i="1"/>
  <c r="R312" i="1"/>
  <c r="Q312" i="1"/>
  <c r="M312" i="1"/>
  <c r="L312" i="1"/>
  <c r="K312" i="1"/>
  <c r="J312" i="1"/>
  <c r="I312" i="1"/>
  <c r="H312" i="1"/>
  <c r="U311" i="1"/>
  <c r="M311" i="1"/>
  <c r="L311" i="1"/>
  <c r="K311" i="1"/>
  <c r="R311" i="1" s="1"/>
  <c r="J311" i="1"/>
  <c r="I311" i="1"/>
  <c r="P311" i="1" s="1"/>
  <c r="H311" i="1"/>
  <c r="U310" i="1"/>
  <c r="M310" i="1"/>
  <c r="L310" i="1"/>
  <c r="K310" i="1"/>
  <c r="J310" i="1"/>
  <c r="I310" i="1"/>
  <c r="H310" i="1"/>
  <c r="AB309" i="1"/>
  <c r="AA309" i="1"/>
  <c r="AG309" i="1" s="1"/>
  <c r="Z309" i="1"/>
  <c r="AF309" i="1" s="1"/>
  <c r="Y309" i="1"/>
  <c r="X309" i="1"/>
  <c r="W309" i="1"/>
  <c r="AC309" i="1" s="1"/>
  <c r="V309" i="1"/>
  <c r="U309" i="1"/>
  <c r="T309" i="1"/>
  <c r="S309" i="1"/>
  <c r="O309" i="1"/>
  <c r="M309" i="1"/>
  <c r="L309" i="1"/>
  <c r="K309" i="1"/>
  <c r="J309" i="1"/>
  <c r="Q309" i="1" s="1"/>
  <c r="I309" i="1"/>
  <c r="H309" i="1"/>
  <c r="U308" i="1"/>
  <c r="M308" i="1"/>
  <c r="L308" i="1"/>
  <c r="K308" i="1"/>
  <c r="J308" i="1"/>
  <c r="I308" i="1"/>
  <c r="H308" i="1"/>
  <c r="U307" i="1"/>
  <c r="M307" i="1"/>
  <c r="L307" i="1"/>
  <c r="K307" i="1"/>
  <c r="J307" i="1"/>
  <c r="I307" i="1"/>
  <c r="P307" i="1" s="1"/>
  <c r="H307" i="1"/>
  <c r="U306" i="1"/>
  <c r="M306" i="1"/>
  <c r="L306" i="1"/>
  <c r="K306" i="1"/>
  <c r="R306" i="1" s="1"/>
  <c r="J306" i="1"/>
  <c r="I306" i="1"/>
  <c r="S306" i="1" s="1"/>
  <c r="H306" i="1"/>
  <c r="U305" i="1"/>
  <c r="S305" i="1"/>
  <c r="P305" i="1"/>
  <c r="O305" i="1"/>
  <c r="M305" i="1"/>
  <c r="L305" i="1"/>
  <c r="K305" i="1"/>
  <c r="J305" i="1"/>
  <c r="I305" i="1"/>
  <c r="H305" i="1"/>
  <c r="Q305" i="1" s="1"/>
  <c r="U304" i="1"/>
  <c r="T304" i="1"/>
  <c r="M304" i="1"/>
  <c r="L304" i="1"/>
  <c r="S304" i="1" s="1"/>
  <c r="K304" i="1"/>
  <c r="J304" i="1"/>
  <c r="Q304" i="1" s="1"/>
  <c r="I304" i="1"/>
  <c r="H304" i="1"/>
  <c r="O304" i="1" s="1"/>
  <c r="U303" i="1"/>
  <c r="M303" i="1"/>
  <c r="L303" i="1"/>
  <c r="K303" i="1"/>
  <c r="J303" i="1"/>
  <c r="Q303" i="1" s="1"/>
  <c r="I303" i="1"/>
  <c r="H303" i="1"/>
  <c r="U302" i="1"/>
  <c r="R302" i="1"/>
  <c r="O302" i="1"/>
  <c r="M302" i="1"/>
  <c r="T302" i="1" s="1"/>
  <c r="L302" i="1"/>
  <c r="S302" i="1" s="1"/>
  <c r="K302" i="1"/>
  <c r="J302" i="1"/>
  <c r="I302" i="1"/>
  <c r="P302" i="1" s="1"/>
  <c r="H302" i="1"/>
  <c r="U301" i="1"/>
  <c r="T301" i="1"/>
  <c r="O301" i="1"/>
  <c r="M301" i="1"/>
  <c r="L301" i="1"/>
  <c r="K301" i="1"/>
  <c r="J301" i="1"/>
  <c r="Q301" i="1" s="1"/>
  <c r="I301" i="1"/>
  <c r="H301" i="1"/>
  <c r="U300" i="1"/>
  <c r="T300" i="1"/>
  <c r="R300" i="1"/>
  <c r="M300" i="1"/>
  <c r="L300" i="1"/>
  <c r="K300" i="1"/>
  <c r="J300" i="1"/>
  <c r="I300" i="1"/>
  <c r="H300" i="1"/>
  <c r="U299" i="1"/>
  <c r="M299" i="1"/>
  <c r="L299" i="1"/>
  <c r="K299" i="1"/>
  <c r="J299" i="1"/>
  <c r="I299" i="1"/>
  <c r="H299" i="1"/>
  <c r="AA298" i="1"/>
  <c r="Z298" i="1"/>
  <c r="Y298" i="1"/>
  <c r="X298" i="1"/>
  <c r="W298" i="1"/>
  <c r="V298" i="1"/>
  <c r="U298" i="1"/>
  <c r="M298" i="1"/>
  <c r="T298" i="1" s="1"/>
  <c r="L298" i="1"/>
  <c r="S298" i="1" s="1"/>
  <c r="K298" i="1"/>
  <c r="J298" i="1"/>
  <c r="I298" i="1"/>
  <c r="H298" i="1"/>
  <c r="U297" i="1"/>
  <c r="S297" i="1"/>
  <c r="O297" i="1"/>
  <c r="M297" i="1"/>
  <c r="L297" i="1"/>
  <c r="K297" i="1"/>
  <c r="R297" i="1" s="1"/>
  <c r="J297" i="1"/>
  <c r="I297" i="1"/>
  <c r="P297" i="1" s="1"/>
  <c r="H297" i="1"/>
  <c r="U296" i="1"/>
  <c r="T296" i="1"/>
  <c r="M296" i="1"/>
  <c r="L296" i="1"/>
  <c r="S296" i="1" s="1"/>
  <c r="K296" i="1"/>
  <c r="R296" i="1" s="1"/>
  <c r="J296" i="1"/>
  <c r="I296" i="1"/>
  <c r="H296" i="1"/>
  <c r="U295" i="1"/>
  <c r="M295" i="1"/>
  <c r="T295" i="1" s="1"/>
  <c r="L295" i="1"/>
  <c r="K295" i="1"/>
  <c r="R295" i="1" s="1"/>
  <c r="J295" i="1"/>
  <c r="I295" i="1"/>
  <c r="H295" i="1"/>
  <c r="U294" i="1"/>
  <c r="M294" i="1"/>
  <c r="T294" i="1" s="1"/>
  <c r="L294" i="1"/>
  <c r="K294" i="1"/>
  <c r="J294" i="1"/>
  <c r="I294" i="1"/>
  <c r="H294" i="1"/>
  <c r="U293" i="1"/>
  <c r="Q293" i="1"/>
  <c r="P293" i="1"/>
  <c r="M293" i="1"/>
  <c r="L293" i="1"/>
  <c r="S293" i="1" s="1"/>
  <c r="K293" i="1"/>
  <c r="J293" i="1"/>
  <c r="I293" i="1"/>
  <c r="H293" i="1"/>
  <c r="O293" i="1" s="1"/>
  <c r="U292" i="1"/>
  <c r="M292" i="1"/>
  <c r="L292" i="1"/>
  <c r="S292" i="1" s="1"/>
  <c r="K292" i="1"/>
  <c r="J292" i="1"/>
  <c r="Q292" i="1" s="1"/>
  <c r="I292" i="1"/>
  <c r="H292" i="1"/>
  <c r="U291" i="1"/>
  <c r="M291" i="1"/>
  <c r="L291" i="1"/>
  <c r="K291" i="1"/>
  <c r="J291" i="1"/>
  <c r="I291" i="1"/>
  <c r="H291" i="1"/>
  <c r="AA290" i="1"/>
  <c r="AG290" i="1" s="1"/>
  <c r="Z290" i="1"/>
  <c r="Y290" i="1"/>
  <c r="X290" i="1"/>
  <c r="AD290" i="1" s="1"/>
  <c r="W290" i="1"/>
  <c r="V290" i="1"/>
  <c r="U290" i="1"/>
  <c r="M290" i="1"/>
  <c r="L290" i="1"/>
  <c r="K290" i="1"/>
  <c r="J290" i="1"/>
  <c r="I290" i="1"/>
  <c r="H290" i="1"/>
  <c r="U289" i="1"/>
  <c r="M289" i="1"/>
  <c r="L289" i="1"/>
  <c r="K289" i="1"/>
  <c r="R289" i="1" s="1"/>
  <c r="J289" i="1"/>
  <c r="I289" i="1"/>
  <c r="H289" i="1"/>
  <c r="U288" i="1"/>
  <c r="M288" i="1"/>
  <c r="T288" i="1" s="1"/>
  <c r="L288" i="1"/>
  <c r="K288" i="1"/>
  <c r="J288" i="1"/>
  <c r="I288" i="1"/>
  <c r="H288" i="1"/>
  <c r="AE287" i="1"/>
  <c r="AD287" i="1"/>
  <c r="AA287" i="1"/>
  <c r="AG287" i="1" s="1"/>
  <c r="Z287" i="1"/>
  <c r="Y287" i="1"/>
  <c r="X287" i="1"/>
  <c r="W287" i="1"/>
  <c r="V287" i="1"/>
  <c r="AB287" i="1" s="1"/>
  <c r="U287" i="1"/>
  <c r="M287" i="1"/>
  <c r="L287" i="1"/>
  <c r="S287" i="1" s="1"/>
  <c r="K287" i="1"/>
  <c r="J287" i="1"/>
  <c r="I287" i="1"/>
  <c r="H287" i="1"/>
  <c r="U286" i="1"/>
  <c r="M286" i="1"/>
  <c r="L286" i="1"/>
  <c r="K286" i="1"/>
  <c r="J286" i="1"/>
  <c r="I286" i="1"/>
  <c r="H286" i="1"/>
  <c r="U285" i="1"/>
  <c r="Q285" i="1"/>
  <c r="P285" i="1"/>
  <c r="M285" i="1"/>
  <c r="L285" i="1"/>
  <c r="S285" i="1" s="1"/>
  <c r="K285" i="1"/>
  <c r="J285" i="1"/>
  <c r="I285" i="1"/>
  <c r="H285" i="1"/>
  <c r="O285" i="1" s="1"/>
  <c r="U284" i="1"/>
  <c r="M284" i="1"/>
  <c r="L284" i="1"/>
  <c r="S284" i="1" s="1"/>
  <c r="K284" i="1"/>
  <c r="J284" i="1"/>
  <c r="I284" i="1"/>
  <c r="H284" i="1"/>
  <c r="U283" i="1"/>
  <c r="M283" i="1"/>
  <c r="L283" i="1"/>
  <c r="K283" i="1"/>
  <c r="J283" i="1"/>
  <c r="I283" i="1"/>
  <c r="H283" i="1"/>
  <c r="U282" i="1"/>
  <c r="R282" i="1"/>
  <c r="P282" i="1"/>
  <c r="M282" i="1"/>
  <c r="T282" i="1" s="1"/>
  <c r="L282" i="1"/>
  <c r="K282" i="1"/>
  <c r="J282" i="1"/>
  <c r="Q282" i="1" s="1"/>
  <c r="I282" i="1"/>
  <c r="O282" i="1" s="1"/>
  <c r="H282" i="1"/>
  <c r="U281" i="1"/>
  <c r="M281" i="1"/>
  <c r="L281" i="1"/>
  <c r="K281" i="1"/>
  <c r="R281" i="1" s="1"/>
  <c r="J281" i="1"/>
  <c r="I281" i="1"/>
  <c r="H281" i="1"/>
  <c r="AA280" i="1"/>
  <c r="Z280" i="1"/>
  <c r="Y280" i="1"/>
  <c r="X280" i="1"/>
  <c r="AD280" i="1" s="1"/>
  <c r="W280" i="1"/>
  <c r="V280" i="1"/>
  <c r="U280" i="1"/>
  <c r="R280" i="1"/>
  <c r="P280" i="1"/>
  <c r="M280" i="1"/>
  <c r="L280" i="1"/>
  <c r="K280" i="1"/>
  <c r="J280" i="1"/>
  <c r="I280" i="1"/>
  <c r="T280" i="1" s="1"/>
  <c r="H280" i="1"/>
  <c r="U279" i="1"/>
  <c r="M279" i="1"/>
  <c r="L279" i="1"/>
  <c r="S279" i="1" s="1"/>
  <c r="K279" i="1"/>
  <c r="J279" i="1"/>
  <c r="I279" i="1"/>
  <c r="H279" i="1"/>
  <c r="U278" i="1"/>
  <c r="M278" i="1"/>
  <c r="L278" i="1"/>
  <c r="S278" i="1" s="1"/>
  <c r="K278" i="1"/>
  <c r="R278" i="1" s="1"/>
  <c r="J278" i="1"/>
  <c r="I278" i="1"/>
  <c r="H278" i="1"/>
  <c r="U277" i="1"/>
  <c r="S277" i="1"/>
  <c r="Q277" i="1"/>
  <c r="M277" i="1"/>
  <c r="L277" i="1"/>
  <c r="K277" i="1"/>
  <c r="J277" i="1"/>
  <c r="I277" i="1"/>
  <c r="H277" i="1"/>
  <c r="AA276" i="1"/>
  <c r="Z276" i="1"/>
  <c r="AF276" i="1" s="1"/>
  <c r="Y276" i="1"/>
  <c r="X276" i="1"/>
  <c r="W276" i="1"/>
  <c r="V276" i="1"/>
  <c r="U276" i="1"/>
  <c r="M276" i="1"/>
  <c r="T276" i="1" s="1"/>
  <c r="L276" i="1"/>
  <c r="K276" i="1"/>
  <c r="J276" i="1"/>
  <c r="I276" i="1"/>
  <c r="H276" i="1"/>
  <c r="U275" i="1"/>
  <c r="S275" i="1"/>
  <c r="Q275" i="1"/>
  <c r="O275" i="1"/>
  <c r="M275" i="1"/>
  <c r="L275" i="1"/>
  <c r="K275" i="1"/>
  <c r="J275" i="1"/>
  <c r="I275" i="1"/>
  <c r="P275" i="1" s="1"/>
  <c r="H275" i="1"/>
  <c r="R275" i="1" s="1"/>
  <c r="U274" i="1"/>
  <c r="T274" i="1"/>
  <c r="M274" i="1"/>
  <c r="L274" i="1"/>
  <c r="K274" i="1"/>
  <c r="J274" i="1"/>
  <c r="I274" i="1"/>
  <c r="H274" i="1"/>
  <c r="AC273" i="1"/>
  <c r="AA273" i="1"/>
  <c r="AG273" i="1" s="1"/>
  <c r="Z273" i="1"/>
  <c r="Y273" i="1"/>
  <c r="AE273" i="1" s="1"/>
  <c r="X273" i="1"/>
  <c r="W273" i="1"/>
  <c r="AF273" i="1" s="1"/>
  <c r="V273" i="1"/>
  <c r="U273" i="1"/>
  <c r="S273" i="1"/>
  <c r="P273" i="1"/>
  <c r="O273" i="1"/>
  <c r="M273" i="1"/>
  <c r="L273" i="1"/>
  <c r="K273" i="1"/>
  <c r="J273" i="1"/>
  <c r="I273" i="1"/>
  <c r="H273" i="1"/>
  <c r="Q273" i="1" s="1"/>
  <c r="U272" i="1"/>
  <c r="T272" i="1"/>
  <c r="M272" i="1"/>
  <c r="L272" i="1"/>
  <c r="K272" i="1"/>
  <c r="J272" i="1"/>
  <c r="I272" i="1"/>
  <c r="P272" i="1" s="1"/>
  <c r="H272" i="1"/>
  <c r="O272" i="1" s="1"/>
  <c r="U271" i="1"/>
  <c r="O271" i="1"/>
  <c r="M271" i="1"/>
  <c r="L271" i="1"/>
  <c r="S271" i="1" s="1"/>
  <c r="K271" i="1"/>
  <c r="J271" i="1"/>
  <c r="I271" i="1"/>
  <c r="H271" i="1"/>
  <c r="R271" i="1" s="1"/>
  <c r="AD270" i="1"/>
  <c r="AA270" i="1"/>
  <c r="AG270" i="1" s="1"/>
  <c r="Z270" i="1"/>
  <c r="Y270" i="1"/>
  <c r="X270" i="1"/>
  <c r="W270" i="1"/>
  <c r="V270" i="1"/>
  <c r="U270" i="1"/>
  <c r="S270" i="1"/>
  <c r="R270" i="1"/>
  <c r="M270" i="1"/>
  <c r="L270" i="1"/>
  <c r="K270" i="1"/>
  <c r="J270" i="1"/>
  <c r="Q270" i="1" s="1"/>
  <c r="I270" i="1"/>
  <c r="P270" i="1" s="1"/>
  <c r="H270" i="1"/>
  <c r="O270" i="1" s="1"/>
  <c r="U269" i="1"/>
  <c r="M269" i="1"/>
  <c r="T269" i="1" s="1"/>
  <c r="L269" i="1"/>
  <c r="K269" i="1"/>
  <c r="J269" i="1"/>
  <c r="I269" i="1"/>
  <c r="H269" i="1"/>
  <c r="U268" i="1"/>
  <c r="S268" i="1"/>
  <c r="P268" i="1"/>
  <c r="M268" i="1"/>
  <c r="T268" i="1" s="1"/>
  <c r="L268" i="1"/>
  <c r="K268" i="1"/>
  <c r="R268" i="1" s="1"/>
  <c r="J268" i="1"/>
  <c r="I268" i="1"/>
  <c r="H268" i="1"/>
  <c r="O268" i="1" s="1"/>
  <c r="U267" i="1"/>
  <c r="M267" i="1"/>
  <c r="L267" i="1"/>
  <c r="K267" i="1"/>
  <c r="J267" i="1"/>
  <c r="I267" i="1"/>
  <c r="H267" i="1"/>
  <c r="AB266" i="1"/>
  <c r="AA266" i="1"/>
  <c r="Z266" i="1"/>
  <c r="Y266" i="1"/>
  <c r="AE266" i="1" s="1"/>
  <c r="X266" i="1"/>
  <c r="AD266" i="1" s="1"/>
  <c r="W266" i="1"/>
  <c r="V266" i="1"/>
  <c r="U266" i="1"/>
  <c r="M266" i="1"/>
  <c r="L266" i="1"/>
  <c r="K266" i="1"/>
  <c r="J266" i="1"/>
  <c r="I266" i="1"/>
  <c r="H266" i="1"/>
  <c r="U265" i="1"/>
  <c r="M265" i="1"/>
  <c r="L265" i="1"/>
  <c r="K265" i="1"/>
  <c r="J265" i="1"/>
  <c r="I265" i="1"/>
  <c r="H265" i="1"/>
  <c r="O265" i="1" s="1"/>
  <c r="U264" i="1"/>
  <c r="S264" i="1"/>
  <c r="M264" i="1"/>
  <c r="L264" i="1"/>
  <c r="K264" i="1"/>
  <c r="J264" i="1"/>
  <c r="I264" i="1"/>
  <c r="H264" i="1"/>
  <c r="O264" i="1" s="1"/>
  <c r="AA263" i="1"/>
  <c r="Z263" i="1"/>
  <c r="Y263" i="1"/>
  <c r="X263" i="1"/>
  <c r="W263" i="1"/>
  <c r="V263" i="1"/>
  <c r="U263" i="1"/>
  <c r="M263" i="1"/>
  <c r="L263" i="1"/>
  <c r="K263" i="1"/>
  <c r="R263" i="1" s="1"/>
  <c r="J263" i="1"/>
  <c r="Q263" i="1" s="1"/>
  <c r="I263" i="1"/>
  <c r="H263" i="1"/>
  <c r="U262" i="1"/>
  <c r="M262" i="1"/>
  <c r="L262" i="1"/>
  <c r="K262" i="1"/>
  <c r="J262" i="1"/>
  <c r="I262" i="1"/>
  <c r="H262" i="1"/>
  <c r="U261" i="1"/>
  <c r="M261" i="1"/>
  <c r="L261" i="1"/>
  <c r="K261" i="1"/>
  <c r="R261" i="1" s="1"/>
  <c r="J261" i="1"/>
  <c r="I261" i="1"/>
  <c r="H261" i="1"/>
  <c r="U260" i="1"/>
  <c r="M260" i="1"/>
  <c r="L260" i="1"/>
  <c r="K260" i="1"/>
  <c r="J260" i="1"/>
  <c r="I260" i="1"/>
  <c r="H260" i="1"/>
  <c r="U259" i="1"/>
  <c r="M259" i="1"/>
  <c r="L259" i="1"/>
  <c r="K259" i="1"/>
  <c r="J259" i="1"/>
  <c r="I259" i="1"/>
  <c r="H259" i="1"/>
  <c r="U258" i="1"/>
  <c r="M258" i="1"/>
  <c r="T258" i="1" s="1"/>
  <c r="L258" i="1"/>
  <c r="K258" i="1"/>
  <c r="J258" i="1"/>
  <c r="I258" i="1"/>
  <c r="H258" i="1"/>
  <c r="U257" i="1"/>
  <c r="S257" i="1"/>
  <c r="R257" i="1"/>
  <c r="M257" i="1"/>
  <c r="L257" i="1"/>
  <c r="K257" i="1"/>
  <c r="J257" i="1"/>
  <c r="I257" i="1"/>
  <c r="H257" i="1"/>
  <c r="U256" i="1"/>
  <c r="P256" i="1"/>
  <c r="M256" i="1"/>
  <c r="L256" i="1"/>
  <c r="K256" i="1"/>
  <c r="J256" i="1"/>
  <c r="I256" i="1"/>
  <c r="H256" i="1"/>
  <c r="U255" i="1"/>
  <c r="S255" i="1"/>
  <c r="Q255" i="1"/>
  <c r="M255" i="1"/>
  <c r="L255" i="1"/>
  <c r="K255" i="1"/>
  <c r="J255" i="1"/>
  <c r="I255" i="1"/>
  <c r="H255" i="1"/>
  <c r="U254" i="1"/>
  <c r="P254" i="1"/>
  <c r="M254" i="1"/>
  <c r="T254" i="1" s="1"/>
  <c r="L254" i="1"/>
  <c r="K254" i="1"/>
  <c r="J254" i="1"/>
  <c r="I254" i="1"/>
  <c r="H254" i="1"/>
  <c r="U253" i="1"/>
  <c r="M253" i="1"/>
  <c r="L253" i="1"/>
  <c r="K253" i="1"/>
  <c r="J253" i="1"/>
  <c r="I253" i="1"/>
  <c r="H253" i="1"/>
  <c r="S253" i="1" s="1"/>
  <c r="U252" i="1"/>
  <c r="M252" i="1"/>
  <c r="L252" i="1"/>
  <c r="K252" i="1"/>
  <c r="J252" i="1"/>
  <c r="Q252" i="1" s="1"/>
  <c r="I252" i="1"/>
  <c r="H252" i="1"/>
  <c r="U251" i="1"/>
  <c r="P251" i="1"/>
  <c r="O251" i="1"/>
  <c r="M251" i="1"/>
  <c r="T251" i="1" s="1"/>
  <c r="L251" i="1"/>
  <c r="K251" i="1"/>
  <c r="J251" i="1"/>
  <c r="I251" i="1"/>
  <c r="H251" i="1"/>
  <c r="R251" i="1" s="1"/>
  <c r="U250" i="1"/>
  <c r="T250" i="1"/>
  <c r="R250" i="1"/>
  <c r="M250" i="1"/>
  <c r="L250" i="1"/>
  <c r="K250" i="1"/>
  <c r="J250" i="1"/>
  <c r="I250" i="1"/>
  <c r="H250" i="1"/>
  <c r="AE249" i="1"/>
  <c r="AC249" i="1"/>
  <c r="AA249" i="1"/>
  <c r="AG249" i="1" s="1"/>
  <c r="Z249" i="1"/>
  <c r="Y249" i="1"/>
  <c r="X249" i="1"/>
  <c r="W249" i="1"/>
  <c r="V249" i="1"/>
  <c r="U249" i="1"/>
  <c r="S249" i="1"/>
  <c r="M249" i="1"/>
  <c r="L249" i="1"/>
  <c r="K249" i="1"/>
  <c r="J249" i="1"/>
  <c r="I249" i="1"/>
  <c r="H249" i="1"/>
  <c r="Q249" i="1" s="1"/>
  <c r="U248" i="1"/>
  <c r="M248" i="1"/>
  <c r="L248" i="1"/>
  <c r="K248" i="1"/>
  <c r="R248" i="1" s="1"/>
  <c r="J248" i="1"/>
  <c r="I248" i="1"/>
  <c r="H248" i="1"/>
  <c r="U247" i="1"/>
  <c r="P247" i="1"/>
  <c r="O247" i="1"/>
  <c r="M247" i="1"/>
  <c r="T247" i="1" s="1"/>
  <c r="L247" i="1"/>
  <c r="K247" i="1"/>
  <c r="J247" i="1"/>
  <c r="I247" i="1"/>
  <c r="H247" i="1"/>
  <c r="R247" i="1" s="1"/>
  <c r="U246" i="1"/>
  <c r="T246" i="1"/>
  <c r="R246" i="1"/>
  <c r="O246" i="1"/>
  <c r="M246" i="1"/>
  <c r="L246" i="1"/>
  <c r="K246" i="1"/>
  <c r="J246" i="1"/>
  <c r="I246" i="1"/>
  <c r="P246" i="1" s="1"/>
  <c r="H246" i="1"/>
  <c r="U245" i="1"/>
  <c r="T245" i="1"/>
  <c r="M245" i="1"/>
  <c r="L245" i="1"/>
  <c r="K245" i="1"/>
  <c r="J245" i="1"/>
  <c r="I245" i="1"/>
  <c r="H245" i="1"/>
  <c r="U244" i="1"/>
  <c r="O244" i="1"/>
  <c r="M244" i="1"/>
  <c r="L244" i="1"/>
  <c r="K244" i="1"/>
  <c r="J244" i="1"/>
  <c r="I244" i="1"/>
  <c r="H244" i="1"/>
  <c r="U243" i="1"/>
  <c r="T243" i="1"/>
  <c r="M243" i="1"/>
  <c r="L243" i="1"/>
  <c r="K243" i="1"/>
  <c r="J243" i="1"/>
  <c r="I243" i="1"/>
  <c r="H243" i="1"/>
  <c r="O243" i="1" s="1"/>
  <c r="U242" i="1"/>
  <c r="M242" i="1"/>
  <c r="L242" i="1"/>
  <c r="K242" i="1"/>
  <c r="J242" i="1"/>
  <c r="I242" i="1"/>
  <c r="H242" i="1"/>
  <c r="R242" i="1" s="1"/>
  <c r="AA241" i="1"/>
  <c r="Z241" i="1"/>
  <c r="AF241" i="1" s="1"/>
  <c r="Y241" i="1"/>
  <c r="X241" i="1"/>
  <c r="W241" i="1"/>
  <c r="AG241" i="1" s="1"/>
  <c r="V241" i="1"/>
  <c r="U241" i="1"/>
  <c r="Q241" i="1"/>
  <c r="O241" i="1"/>
  <c r="M241" i="1"/>
  <c r="L241" i="1"/>
  <c r="K241" i="1"/>
  <c r="J241" i="1"/>
  <c r="I241" i="1"/>
  <c r="H241" i="1"/>
  <c r="T241" i="1" s="1"/>
  <c r="Z240" i="1"/>
  <c r="V240" i="1"/>
  <c r="U240" i="1"/>
  <c r="M240" i="1"/>
  <c r="L240" i="1"/>
  <c r="K240" i="1"/>
  <c r="J240" i="1"/>
  <c r="I240" i="1"/>
  <c r="W240" i="1" s="1"/>
  <c r="H240" i="1"/>
  <c r="U239" i="1"/>
  <c r="S239" i="1"/>
  <c r="R239" i="1"/>
  <c r="M239" i="1"/>
  <c r="L239" i="1"/>
  <c r="K239" i="1"/>
  <c r="J239" i="1"/>
  <c r="I239" i="1"/>
  <c r="H239" i="1"/>
  <c r="U238" i="1"/>
  <c r="M238" i="1"/>
  <c r="L238" i="1"/>
  <c r="K238" i="1"/>
  <c r="J238" i="1"/>
  <c r="I238" i="1"/>
  <c r="H238" i="1"/>
  <c r="U237" i="1"/>
  <c r="M237" i="1"/>
  <c r="L237" i="1"/>
  <c r="K237" i="1"/>
  <c r="J237" i="1"/>
  <c r="I237" i="1"/>
  <c r="H237" i="1"/>
  <c r="U236" i="1"/>
  <c r="R236" i="1"/>
  <c r="Q236" i="1"/>
  <c r="M236" i="1"/>
  <c r="L236" i="1"/>
  <c r="K236" i="1"/>
  <c r="J236" i="1"/>
  <c r="I236" i="1"/>
  <c r="H236" i="1"/>
  <c r="O236" i="1" s="1"/>
  <c r="AG235" i="1"/>
  <c r="AA235" i="1"/>
  <c r="Z235" i="1"/>
  <c r="Y235" i="1"/>
  <c r="X235" i="1"/>
  <c r="W235" i="1"/>
  <c r="AC235" i="1" s="1"/>
  <c r="V235" i="1"/>
  <c r="U235" i="1"/>
  <c r="P235" i="1"/>
  <c r="O235" i="1"/>
  <c r="M235" i="1"/>
  <c r="T235" i="1" s="1"/>
  <c r="L235" i="1"/>
  <c r="K235" i="1"/>
  <c r="J235" i="1"/>
  <c r="Q235" i="1" s="1"/>
  <c r="I235" i="1"/>
  <c r="H235" i="1"/>
  <c r="R235" i="1" s="1"/>
  <c r="AA234" i="1"/>
  <c r="Z234" i="1"/>
  <c r="X234" i="1"/>
  <c r="U234" i="1"/>
  <c r="Q234" i="1"/>
  <c r="M234" i="1"/>
  <c r="L234" i="1"/>
  <c r="K234" i="1"/>
  <c r="Y234" i="1" s="1"/>
  <c r="J234" i="1"/>
  <c r="I234" i="1"/>
  <c r="W234" i="1" s="1"/>
  <c r="H234" i="1"/>
  <c r="U233" i="1"/>
  <c r="O233" i="1"/>
  <c r="M233" i="1"/>
  <c r="L233" i="1"/>
  <c r="K233" i="1"/>
  <c r="J233" i="1"/>
  <c r="I233" i="1"/>
  <c r="H233" i="1"/>
  <c r="Q233" i="1" s="1"/>
  <c r="AF232" i="1"/>
  <c r="AA232" i="1"/>
  <c r="Z232" i="1"/>
  <c r="Y232" i="1"/>
  <c r="X232" i="1"/>
  <c r="W232" i="1"/>
  <c r="V232" i="1"/>
  <c r="AB232" i="1" s="1"/>
  <c r="U232" i="1"/>
  <c r="M232" i="1"/>
  <c r="L232" i="1"/>
  <c r="K232" i="1"/>
  <c r="J232" i="1"/>
  <c r="I232" i="1"/>
  <c r="H232" i="1"/>
  <c r="AA231" i="1"/>
  <c r="Z231" i="1"/>
  <c r="X231" i="1"/>
  <c r="U231" i="1"/>
  <c r="O231" i="1"/>
  <c r="M231" i="1"/>
  <c r="L231" i="1"/>
  <c r="K231" i="1"/>
  <c r="Y231" i="1" s="1"/>
  <c r="J231" i="1"/>
  <c r="I231" i="1"/>
  <c r="H231" i="1"/>
  <c r="Q231" i="1" s="1"/>
  <c r="W230" i="1"/>
  <c r="V230" i="1"/>
  <c r="U230" i="1"/>
  <c r="M230" i="1"/>
  <c r="L230" i="1"/>
  <c r="K230" i="1"/>
  <c r="Y230" i="1" s="1"/>
  <c r="J230" i="1"/>
  <c r="I230" i="1"/>
  <c r="R230" i="1" s="1"/>
  <c r="H230" i="1"/>
  <c r="AA229" i="1"/>
  <c r="U229" i="1"/>
  <c r="M229" i="1"/>
  <c r="L229" i="1"/>
  <c r="Z229" i="1" s="1"/>
  <c r="K229" i="1"/>
  <c r="J229" i="1"/>
  <c r="I229" i="1"/>
  <c r="H229" i="1"/>
  <c r="S229" i="1" s="1"/>
  <c r="AA228" i="1"/>
  <c r="Z228" i="1"/>
  <c r="V228" i="1"/>
  <c r="U228" i="1"/>
  <c r="M228" i="1"/>
  <c r="L228" i="1"/>
  <c r="K228" i="1"/>
  <c r="Y228" i="1" s="1"/>
  <c r="J228" i="1"/>
  <c r="I228" i="1"/>
  <c r="H228" i="1"/>
  <c r="O228" i="1" s="1"/>
  <c r="U227" i="1"/>
  <c r="O227" i="1"/>
  <c r="M227" i="1"/>
  <c r="L227" i="1"/>
  <c r="K227" i="1"/>
  <c r="J227" i="1"/>
  <c r="I227" i="1"/>
  <c r="H227" i="1"/>
  <c r="P227" i="1" s="1"/>
  <c r="U226" i="1"/>
  <c r="M226" i="1"/>
  <c r="L226" i="1"/>
  <c r="K226" i="1"/>
  <c r="J226" i="1"/>
  <c r="Q226" i="1" s="1"/>
  <c r="I226" i="1"/>
  <c r="H226" i="1"/>
  <c r="U225" i="1"/>
  <c r="Q225" i="1"/>
  <c r="M225" i="1"/>
  <c r="L225" i="1"/>
  <c r="K225" i="1"/>
  <c r="J225" i="1"/>
  <c r="I225" i="1"/>
  <c r="H225" i="1"/>
  <c r="R225" i="1" s="1"/>
  <c r="U224" i="1"/>
  <c r="O224" i="1"/>
  <c r="M224" i="1"/>
  <c r="T224" i="1" s="1"/>
  <c r="L224" i="1"/>
  <c r="K224" i="1"/>
  <c r="J224" i="1"/>
  <c r="I224" i="1"/>
  <c r="H224" i="1"/>
  <c r="U223" i="1"/>
  <c r="T223" i="1"/>
  <c r="S223" i="1"/>
  <c r="M223" i="1"/>
  <c r="L223" i="1"/>
  <c r="K223" i="1"/>
  <c r="J223" i="1"/>
  <c r="I223" i="1"/>
  <c r="H223" i="1"/>
  <c r="U222" i="1"/>
  <c r="M222" i="1"/>
  <c r="L222" i="1"/>
  <c r="K222" i="1"/>
  <c r="J222" i="1"/>
  <c r="I222" i="1"/>
  <c r="P222" i="1" s="1"/>
  <c r="H222" i="1"/>
  <c r="R222" i="1" s="1"/>
  <c r="U221" i="1"/>
  <c r="M221" i="1"/>
  <c r="L221" i="1"/>
  <c r="K221" i="1"/>
  <c r="J221" i="1"/>
  <c r="I221" i="1"/>
  <c r="H221" i="1"/>
  <c r="Q221" i="1" s="1"/>
  <c r="U220" i="1"/>
  <c r="M220" i="1"/>
  <c r="L220" i="1"/>
  <c r="K220" i="1"/>
  <c r="J220" i="1"/>
  <c r="I220" i="1"/>
  <c r="T220" i="1" s="1"/>
  <c r="H220" i="1"/>
  <c r="U219" i="1"/>
  <c r="O219" i="1"/>
  <c r="M219" i="1"/>
  <c r="T219" i="1" s="1"/>
  <c r="L219" i="1"/>
  <c r="K219" i="1"/>
  <c r="J219" i="1"/>
  <c r="I219" i="1"/>
  <c r="H219" i="1"/>
  <c r="P219" i="1" s="1"/>
  <c r="U218" i="1"/>
  <c r="M218" i="1"/>
  <c r="T218" i="1" s="1"/>
  <c r="L218" i="1"/>
  <c r="K218" i="1"/>
  <c r="Y215" i="1" s="1"/>
  <c r="J218" i="1"/>
  <c r="I218" i="1"/>
  <c r="H218" i="1"/>
  <c r="U217" i="1"/>
  <c r="R217" i="1"/>
  <c r="M217" i="1"/>
  <c r="L217" i="1"/>
  <c r="K217" i="1"/>
  <c r="J217" i="1"/>
  <c r="I217" i="1"/>
  <c r="H217" i="1"/>
  <c r="Q217" i="1" s="1"/>
  <c r="U216" i="1"/>
  <c r="P216" i="1"/>
  <c r="O216" i="1"/>
  <c r="M216" i="1"/>
  <c r="T216" i="1" s="1"/>
  <c r="L216" i="1"/>
  <c r="S216" i="1" s="1"/>
  <c r="K216" i="1"/>
  <c r="J216" i="1"/>
  <c r="I216" i="1"/>
  <c r="H216" i="1"/>
  <c r="R216" i="1" s="1"/>
  <c r="U215" i="1"/>
  <c r="Q215" i="1"/>
  <c r="P215" i="1"/>
  <c r="M215" i="1"/>
  <c r="L215" i="1"/>
  <c r="K215" i="1"/>
  <c r="J215" i="1"/>
  <c r="I215" i="1"/>
  <c r="H215" i="1"/>
  <c r="U214" i="1"/>
  <c r="M214" i="1"/>
  <c r="L214" i="1"/>
  <c r="K214" i="1"/>
  <c r="R214" i="1" s="1"/>
  <c r="J214" i="1"/>
  <c r="I214" i="1"/>
  <c r="H214" i="1"/>
  <c r="W213" i="1"/>
  <c r="V213" i="1"/>
  <c r="U213" i="1"/>
  <c r="M213" i="1"/>
  <c r="L213" i="1"/>
  <c r="K213" i="1"/>
  <c r="J213" i="1"/>
  <c r="I213" i="1"/>
  <c r="H213" i="1"/>
  <c r="U212" i="1"/>
  <c r="T212" i="1"/>
  <c r="S212" i="1"/>
  <c r="R212" i="1"/>
  <c r="M212" i="1"/>
  <c r="L212" i="1"/>
  <c r="K212" i="1"/>
  <c r="J212" i="1"/>
  <c r="Q212" i="1" s="1"/>
  <c r="I212" i="1"/>
  <c r="H212" i="1"/>
  <c r="O212" i="1" s="1"/>
  <c r="U211" i="1"/>
  <c r="Q211" i="1"/>
  <c r="M211" i="1"/>
  <c r="L211" i="1"/>
  <c r="K211" i="1"/>
  <c r="J211" i="1"/>
  <c r="I211" i="1"/>
  <c r="H211" i="1"/>
  <c r="U210" i="1"/>
  <c r="M210" i="1"/>
  <c r="T210" i="1" s="1"/>
  <c r="L210" i="1"/>
  <c r="S210" i="1" s="1"/>
  <c r="K210" i="1"/>
  <c r="J210" i="1"/>
  <c r="Q210" i="1" s="1"/>
  <c r="I210" i="1"/>
  <c r="H210" i="1"/>
  <c r="U209" i="1"/>
  <c r="M209" i="1"/>
  <c r="L209" i="1"/>
  <c r="K209" i="1"/>
  <c r="J209" i="1"/>
  <c r="Q209" i="1" s="1"/>
  <c r="I209" i="1"/>
  <c r="R209" i="1" s="1"/>
  <c r="H209" i="1"/>
  <c r="U208" i="1"/>
  <c r="M208" i="1"/>
  <c r="L208" i="1"/>
  <c r="K208" i="1"/>
  <c r="J208" i="1"/>
  <c r="I208" i="1"/>
  <c r="H208" i="1"/>
  <c r="Y207" i="1"/>
  <c r="X207" i="1"/>
  <c r="W207" i="1"/>
  <c r="U207" i="1"/>
  <c r="P207" i="1"/>
  <c r="M207" i="1"/>
  <c r="T207" i="1" s="1"/>
  <c r="L207" i="1"/>
  <c r="K207" i="1"/>
  <c r="J207" i="1"/>
  <c r="I207" i="1"/>
  <c r="H207" i="1"/>
  <c r="O207" i="1" s="1"/>
  <c r="AA206" i="1"/>
  <c r="Z206" i="1"/>
  <c r="Y206" i="1"/>
  <c r="X206" i="1"/>
  <c r="U206" i="1"/>
  <c r="Q206" i="1"/>
  <c r="M206" i="1"/>
  <c r="L206" i="1"/>
  <c r="K206" i="1"/>
  <c r="J206" i="1"/>
  <c r="I206" i="1"/>
  <c r="W206" i="1" s="1"/>
  <c r="H206" i="1"/>
  <c r="AA205" i="1"/>
  <c r="Z205" i="1"/>
  <c r="Y205" i="1"/>
  <c r="U205" i="1"/>
  <c r="M205" i="1"/>
  <c r="L205" i="1"/>
  <c r="K205" i="1"/>
  <c r="J205" i="1"/>
  <c r="I205" i="1"/>
  <c r="H205" i="1"/>
  <c r="R205" i="1" s="1"/>
  <c r="U204" i="1"/>
  <c r="P204" i="1"/>
  <c r="O204" i="1"/>
  <c r="M204" i="1"/>
  <c r="T204" i="1" s="1"/>
  <c r="L204" i="1"/>
  <c r="S204" i="1" s="1"/>
  <c r="K204" i="1"/>
  <c r="J204" i="1"/>
  <c r="I204" i="1"/>
  <c r="H204" i="1"/>
  <c r="R204" i="1" s="1"/>
  <c r="U203" i="1"/>
  <c r="O203" i="1"/>
  <c r="M203" i="1"/>
  <c r="L203" i="1"/>
  <c r="S203" i="1" s="1"/>
  <c r="K203" i="1"/>
  <c r="J203" i="1"/>
  <c r="I203" i="1"/>
  <c r="H203" i="1"/>
  <c r="U202" i="1"/>
  <c r="M202" i="1"/>
  <c r="L202" i="1"/>
  <c r="K202" i="1"/>
  <c r="J202" i="1"/>
  <c r="I202" i="1"/>
  <c r="H202" i="1"/>
  <c r="U201" i="1"/>
  <c r="M201" i="1"/>
  <c r="L201" i="1"/>
  <c r="K201" i="1"/>
  <c r="J201" i="1"/>
  <c r="I201" i="1"/>
  <c r="H201" i="1"/>
  <c r="Q201" i="1" s="1"/>
  <c r="U200" i="1"/>
  <c r="R200" i="1"/>
  <c r="M200" i="1"/>
  <c r="L200" i="1"/>
  <c r="K200" i="1"/>
  <c r="J200" i="1"/>
  <c r="I200" i="1"/>
  <c r="H200" i="1"/>
  <c r="S200" i="1" s="1"/>
  <c r="U199" i="1"/>
  <c r="M199" i="1"/>
  <c r="T199" i="1" s="1"/>
  <c r="L199" i="1"/>
  <c r="K199" i="1"/>
  <c r="J199" i="1"/>
  <c r="I199" i="1"/>
  <c r="H199" i="1"/>
  <c r="U198" i="1"/>
  <c r="S198" i="1"/>
  <c r="P198" i="1"/>
  <c r="O198" i="1"/>
  <c r="M198" i="1"/>
  <c r="T198" i="1" s="1"/>
  <c r="L198" i="1"/>
  <c r="K198" i="1"/>
  <c r="J198" i="1"/>
  <c r="I198" i="1"/>
  <c r="H198" i="1"/>
  <c r="U197" i="1"/>
  <c r="M197" i="1"/>
  <c r="L197" i="1"/>
  <c r="K197" i="1"/>
  <c r="R197" i="1" s="1"/>
  <c r="J197" i="1"/>
  <c r="I197" i="1"/>
  <c r="H197" i="1"/>
  <c r="U196" i="1"/>
  <c r="P196" i="1"/>
  <c r="O196" i="1"/>
  <c r="M196" i="1"/>
  <c r="T196" i="1" s="1"/>
  <c r="L196" i="1"/>
  <c r="K196" i="1"/>
  <c r="J196" i="1"/>
  <c r="I196" i="1"/>
  <c r="R196" i="1" s="1"/>
  <c r="H196" i="1"/>
  <c r="Q196" i="1" s="1"/>
  <c r="U195" i="1"/>
  <c r="T195" i="1"/>
  <c r="M195" i="1"/>
  <c r="L195" i="1"/>
  <c r="K195" i="1"/>
  <c r="J195" i="1"/>
  <c r="I195" i="1"/>
  <c r="H195" i="1"/>
  <c r="AA194" i="1"/>
  <c r="AG194" i="1" s="1"/>
  <c r="Z194" i="1"/>
  <c r="Y194" i="1"/>
  <c r="X194" i="1"/>
  <c r="W194" i="1"/>
  <c r="V194" i="1"/>
  <c r="U194" i="1"/>
  <c r="S194" i="1"/>
  <c r="P194" i="1"/>
  <c r="O194" i="1"/>
  <c r="M194" i="1"/>
  <c r="T194" i="1" s="1"/>
  <c r="L194" i="1"/>
  <c r="K194" i="1"/>
  <c r="J194" i="1"/>
  <c r="I194" i="1"/>
  <c r="H194" i="1"/>
  <c r="U193" i="1"/>
  <c r="M193" i="1"/>
  <c r="L193" i="1"/>
  <c r="K193" i="1"/>
  <c r="J193" i="1"/>
  <c r="Q193" i="1" s="1"/>
  <c r="I193" i="1"/>
  <c r="P193" i="1" s="1"/>
  <c r="H193" i="1"/>
  <c r="U192" i="1"/>
  <c r="P192" i="1"/>
  <c r="O192" i="1"/>
  <c r="M192" i="1"/>
  <c r="T192" i="1" s="1"/>
  <c r="L192" i="1"/>
  <c r="K192" i="1"/>
  <c r="J192" i="1"/>
  <c r="I192" i="1"/>
  <c r="R192" i="1" s="1"/>
  <c r="H192" i="1"/>
  <c r="Q192" i="1" s="1"/>
  <c r="U191" i="1"/>
  <c r="M191" i="1"/>
  <c r="L191" i="1"/>
  <c r="K191" i="1"/>
  <c r="R191" i="1" s="1"/>
  <c r="J191" i="1"/>
  <c r="I191" i="1"/>
  <c r="H191" i="1"/>
  <c r="AC190" i="1"/>
  <c r="AA190" i="1"/>
  <c r="AG190" i="1" s="1"/>
  <c r="Z190" i="1"/>
  <c r="Y190" i="1"/>
  <c r="X190" i="1"/>
  <c r="AD190" i="1" s="1"/>
  <c r="W190" i="1"/>
  <c r="AE190" i="1" s="1"/>
  <c r="V190" i="1"/>
  <c r="U190" i="1"/>
  <c r="M190" i="1"/>
  <c r="L190" i="1"/>
  <c r="K190" i="1"/>
  <c r="J190" i="1"/>
  <c r="I190" i="1"/>
  <c r="H190" i="1"/>
  <c r="U189" i="1"/>
  <c r="P189" i="1"/>
  <c r="M189" i="1"/>
  <c r="L189" i="1"/>
  <c r="S189" i="1" s="1"/>
  <c r="K189" i="1"/>
  <c r="J189" i="1"/>
  <c r="I189" i="1"/>
  <c r="H189" i="1"/>
  <c r="Q189" i="1" s="1"/>
  <c r="U188" i="1"/>
  <c r="M188" i="1"/>
  <c r="T188" i="1" s="1"/>
  <c r="L188" i="1"/>
  <c r="K188" i="1"/>
  <c r="J188" i="1"/>
  <c r="I188" i="1"/>
  <c r="H188" i="1"/>
  <c r="AE187" i="1"/>
  <c r="AD187" i="1"/>
  <c r="AA187" i="1"/>
  <c r="AG187" i="1" s="1"/>
  <c r="Z187" i="1"/>
  <c r="Y187" i="1"/>
  <c r="X187" i="1"/>
  <c r="W187" i="1"/>
  <c r="AC187" i="1" s="1"/>
  <c r="V187" i="1"/>
  <c r="U187" i="1"/>
  <c r="P187" i="1"/>
  <c r="O187" i="1"/>
  <c r="M187" i="1"/>
  <c r="T187" i="1" s="1"/>
  <c r="L187" i="1"/>
  <c r="S187" i="1" s="1"/>
  <c r="K187" i="1"/>
  <c r="J187" i="1"/>
  <c r="Q187" i="1" s="1"/>
  <c r="I187" i="1"/>
  <c r="R187" i="1" s="1"/>
  <c r="H187" i="1"/>
  <c r="U186" i="1"/>
  <c r="T186" i="1"/>
  <c r="M186" i="1"/>
  <c r="L186" i="1"/>
  <c r="K186" i="1"/>
  <c r="R186" i="1" s="1"/>
  <c r="J186" i="1"/>
  <c r="I186" i="1"/>
  <c r="P186" i="1" s="1"/>
  <c r="H186" i="1"/>
  <c r="U185" i="1"/>
  <c r="M185" i="1"/>
  <c r="L185" i="1"/>
  <c r="K185" i="1"/>
  <c r="J185" i="1"/>
  <c r="I185" i="1"/>
  <c r="H185" i="1"/>
  <c r="AA184" i="1"/>
  <c r="Z184" i="1"/>
  <c r="Y184" i="1"/>
  <c r="X184" i="1"/>
  <c r="W184" i="1"/>
  <c r="V184" i="1"/>
  <c r="U184" i="1"/>
  <c r="M184" i="1"/>
  <c r="L184" i="1"/>
  <c r="K184" i="1"/>
  <c r="J184" i="1"/>
  <c r="Q184" i="1" s="1"/>
  <c r="I184" i="1"/>
  <c r="H184" i="1"/>
  <c r="U183" i="1"/>
  <c r="O183" i="1"/>
  <c r="M183" i="1"/>
  <c r="T183" i="1" s="1"/>
  <c r="L183" i="1"/>
  <c r="K183" i="1"/>
  <c r="J183" i="1"/>
  <c r="I183" i="1"/>
  <c r="H183" i="1"/>
  <c r="U182" i="1"/>
  <c r="T182" i="1"/>
  <c r="S182" i="1"/>
  <c r="M182" i="1"/>
  <c r="L182" i="1"/>
  <c r="K182" i="1"/>
  <c r="R182" i="1" s="1"/>
  <c r="J182" i="1"/>
  <c r="I182" i="1"/>
  <c r="H182" i="1"/>
  <c r="U181" i="1"/>
  <c r="Q181" i="1"/>
  <c r="M181" i="1"/>
  <c r="L181" i="1"/>
  <c r="S181" i="1" s="1"/>
  <c r="K181" i="1"/>
  <c r="J181" i="1"/>
  <c r="I181" i="1"/>
  <c r="H181" i="1"/>
  <c r="U180" i="1"/>
  <c r="M180" i="1"/>
  <c r="L180" i="1"/>
  <c r="S180" i="1" s="1"/>
  <c r="K180" i="1"/>
  <c r="J180" i="1"/>
  <c r="I180" i="1"/>
  <c r="H180" i="1"/>
  <c r="U179" i="1"/>
  <c r="M179" i="1"/>
  <c r="L179" i="1"/>
  <c r="K179" i="1"/>
  <c r="J179" i="1"/>
  <c r="I179" i="1"/>
  <c r="H179" i="1"/>
  <c r="U178" i="1"/>
  <c r="Q178" i="1"/>
  <c r="M178" i="1"/>
  <c r="L178" i="1"/>
  <c r="K178" i="1"/>
  <c r="J178" i="1"/>
  <c r="I178" i="1"/>
  <c r="H178" i="1"/>
  <c r="U177" i="1"/>
  <c r="M177" i="1"/>
  <c r="T177" i="1" s="1"/>
  <c r="L177" i="1"/>
  <c r="K177" i="1"/>
  <c r="J177" i="1"/>
  <c r="I177" i="1"/>
  <c r="H177" i="1"/>
  <c r="U176" i="1"/>
  <c r="R176" i="1"/>
  <c r="Q176" i="1"/>
  <c r="M176" i="1"/>
  <c r="L176" i="1"/>
  <c r="K176" i="1"/>
  <c r="J176" i="1"/>
  <c r="I176" i="1"/>
  <c r="H176" i="1"/>
  <c r="O176" i="1" s="1"/>
  <c r="U175" i="1"/>
  <c r="P175" i="1"/>
  <c r="M175" i="1"/>
  <c r="L175" i="1"/>
  <c r="K175" i="1"/>
  <c r="J175" i="1"/>
  <c r="I175" i="1"/>
  <c r="H175" i="1"/>
  <c r="U174" i="1"/>
  <c r="O174" i="1"/>
  <c r="M174" i="1"/>
  <c r="L174" i="1"/>
  <c r="K174" i="1"/>
  <c r="J174" i="1"/>
  <c r="I174" i="1"/>
  <c r="H174" i="1"/>
  <c r="U173" i="1"/>
  <c r="T173" i="1"/>
  <c r="M173" i="1"/>
  <c r="L173" i="1"/>
  <c r="K173" i="1"/>
  <c r="J173" i="1"/>
  <c r="I173" i="1"/>
  <c r="H173" i="1"/>
  <c r="R173" i="1" s="1"/>
  <c r="U172" i="1"/>
  <c r="M172" i="1"/>
  <c r="L172" i="1"/>
  <c r="K172" i="1"/>
  <c r="R172" i="1" s="1"/>
  <c r="J172" i="1"/>
  <c r="I172" i="1"/>
  <c r="H172" i="1"/>
  <c r="U171" i="1"/>
  <c r="M171" i="1"/>
  <c r="L171" i="1"/>
  <c r="K171" i="1"/>
  <c r="J171" i="1"/>
  <c r="I171" i="1"/>
  <c r="H171" i="1"/>
  <c r="U170" i="1"/>
  <c r="M170" i="1"/>
  <c r="L170" i="1"/>
  <c r="K170" i="1"/>
  <c r="J170" i="1"/>
  <c r="I170" i="1"/>
  <c r="H170" i="1"/>
  <c r="U169" i="1"/>
  <c r="M169" i="1"/>
  <c r="T169" i="1" s="1"/>
  <c r="L169" i="1"/>
  <c r="K169" i="1"/>
  <c r="J169" i="1"/>
  <c r="I169" i="1"/>
  <c r="H169" i="1"/>
  <c r="U168" i="1"/>
  <c r="M168" i="1"/>
  <c r="T168" i="1" s="1"/>
  <c r="L168" i="1"/>
  <c r="K168" i="1"/>
  <c r="J168" i="1"/>
  <c r="I168" i="1"/>
  <c r="H168" i="1"/>
  <c r="U167" i="1"/>
  <c r="S167" i="1"/>
  <c r="R167" i="1"/>
  <c r="M167" i="1"/>
  <c r="L167" i="1"/>
  <c r="K167" i="1"/>
  <c r="J167" i="1"/>
  <c r="I167" i="1"/>
  <c r="H167" i="1"/>
  <c r="U166" i="1"/>
  <c r="M166" i="1"/>
  <c r="L166" i="1"/>
  <c r="S166" i="1" s="1"/>
  <c r="K166" i="1"/>
  <c r="J166" i="1"/>
  <c r="I166" i="1"/>
  <c r="H166" i="1"/>
  <c r="U165" i="1"/>
  <c r="Q165" i="1"/>
  <c r="O165" i="1"/>
  <c r="M165" i="1"/>
  <c r="L165" i="1"/>
  <c r="K165" i="1"/>
  <c r="J165" i="1"/>
  <c r="I165" i="1"/>
  <c r="H165" i="1"/>
  <c r="T165" i="1" s="1"/>
  <c r="U164" i="1"/>
  <c r="M164" i="1"/>
  <c r="T164" i="1" s="1"/>
  <c r="L164" i="1"/>
  <c r="K164" i="1"/>
  <c r="J164" i="1"/>
  <c r="I164" i="1"/>
  <c r="H164" i="1"/>
  <c r="U163" i="1"/>
  <c r="T163" i="1"/>
  <c r="S163" i="1"/>
  <c r="M163" i="1"/>
  <c r="L163" i="1"/>
  <c r="K163" i="1"/>
  <c r="J163" i="1"/>
  <c r="I163" i="1"/>
  <c r="P163" i="1" s="1"/>
  <c r="H163" i="1"/>
  <c r="O163" i="1" s="1"/>
  <c r="U162" i="1"/>
  <c r="M162" i="1"/>
  <c r="L162" i="1"/>
  <c r="K162" i="1"/>
  <c r="J162" i="1"/>
  <c r="I162" i="1"/>
  <c r="H162" i="1"/>
  <c r="Q162" i="1" s="1"/>
  <c r="AA161" i="1"/>
  <c r="Z161" i="1"/>
  <c r="Y161" i="1"/>
  <c r="X161" i="1"/>
  <c r="W161" i="1"/>
  <c r="V161" i="1"/>
  <c r="U161" i="1"/>
  <c r="M161" i="1"/>
  <c r="L161" i="1"/>
  <c r="K161" i="1"/>
  <c r="J161" i="1"/>
  <c r="I161" i="1"/>
  <c r="H161" i="1"/>
  <c r="U160" i="1"/>
  <c r="T160" i="1"/>
  <c r="S160" i="1"/>
  <c r="Q160" i="1"/>
  <c r="M160" i="1"/>
  <c r="L160" i="1"/>
  <c r="K160" i="1"/>
  <c r="J160" i="1"/>
  <c r="I160" i="1"/>
  <c r="P160" i="1" s="1"/>
  <c r="H160" i="1"/>
  <c r="O160" i="1" s="1"/>
  <c r="AA159" i="1"/>
  <c r="AG159" i="1" s="1"/>
  <c r="Z159" i="1"/>
  <c r="Y159" i="1"/>
  <c r="X159" i="1"/>
  <c r="W159" i="1"/>
  <c r="V159" i="1"/>
  <c r="U159" i="1"/>
  <c r="T159" i="1"/>
  <c r="S159" i="1"/>
  <c r="M159" i="1"/>
  <c r="L159" i="1"/>
  <c r="K159" i="1"/>
  <c r="J159" i="1"/>
  <c r="I159" i="1"/>
  <c r="H159" i="1"/>
  <c r="U158" i="1"/>
  <c r="M158" i="1"/>
  <c r="L158" i="1"/>
  <c r="K158" i="1"/>
  <c r="J158" i="1"/>
  <c r="I158" i="1"/>
  <c r="H158" i="1"/>
  <c r="U157" i="1"/>
  <c r="T157" i="1"/>
  <c r="R157" i="1"/>
  <c r="P157" i="1"/>
  <c r="M157" i="1"/>
  <c r="L157" i="1"/>
  <c r="K157" i="1"/>
  <c r="J157" i="1"/>
  <c r="I157" i="1"/>
  <c r="H157" i="1"/>
  <c r="Q157" i="1" s="1"/>
  <c r="U156" i="1"/>
  <c r="Q156" i="1"/>
  <c r="O156" i="1"/>
  <c r="M156" i="1"/>
  <c r="T156" i="1" s="1"/>
  <c r="L156" i="1"/>
  <c r="K156" i="1"/>
  <c r="J156" i="1"/>
  <c r="I156" i="1"/>
  <c r="H156" i="1"/>
  <c r="AA155" i="1"/>
  <c r="Z155" i="1"/>
  <c r="Y155" i="1"/>
  <c r="X155" i="1"/>
  <c r="W155" i="1"/>
  <c r="AC155" i="1" s="1"/>
  <c r="V155" i="1"/>
  <c r="AD155" i="1" s="1"/>
  <c r="U155" i="1"/>
  <c r="M155" i="1"/>
  <c r="L155" i="1"/>
  <c r="K155" i="1"/>
  <c r="J155" i="1"/>
  <c r="I155" i="1"/>
  <c r="H155" i="1"/>
  <c r="W154" i="1"/>
  <c r="V154" i="1"/>
  <c r="U154" i="1"/>
  <c r="S154" i="1"/>
  <c r="M154" i="1"/>
  <c r="L154" i="1"/>
  <c r="Z154" i="1" s="1"/>
  <c r="K154" i="1"/>
  <c r="J154" i="1"/>
  <c r="Q154" i="1" s="1"/>
  <c r="I154" i="1"/>
  <c r="H154" i="1"/>
  <c r="Z153" i="1"/>
  <c r="X153" i="1"/>
  <c r="U153" i="1"/>
  <c r="T153" i="1"/>
  <c r="Q153" i="1"/>
  <c r="M153" i="1"/>
  <c r="AA153" i="1" s="1"/>
  <c r="L153" i="1"/>
  <c r="K153" i="1"/>
  <c r="J153" i="1"/>
  <c r="I153" i="1"/>
  <c r="H153" i="1"/>
  <c r="O153" i="1" s="1"/>
  <c r="U152" i="1"/>
  <c r="M152" i="1"/>
  <c r="L152" i="1"/>
  <c r="K152" i="1"/>
  <c r="J152" i="1"/>
  <c r="I152" i="1"/>
  <c r="H152" i="1"/>
  <c r="U151" i="1"/>
  <c r="M151" i="1"/>
  <c r="L151" i="1"/>
  <c r="K151" i="1"/>
  <c r="J151" i="1"/>
  <c r="I151" i="1"/>
  <c r="H151" i="1"/>
  <c r="U150" i="1"/>
  <c r="M150" i="1"/>
  <c r="T150" i="1" s="1"/>
  <c r="L150" i="1"/>
  <c r="K150" i="1"/>
  <c r="J150" i="1"/>
  <c r="I150" i="1"/>
  <c r="H150" i="1"/>
  <c r="U149" i="1"/>
  <c r="M149" i="1"/>
  <c r="L149" i="1"/>
  <c r="K149" i="1"/>
  <c r="R149" i="1" s="1"/>
  <c r="J149" i="1"/>
  <c r="I149" i="1"/>
  <c r="H149" i="1"/>
  <c r="U148" i="1"/>
  <c r="M148" i="1"/>
  <c r="L148" i="1"/>
  <c r="K148" i="1"/>
  <c r="J148" i="1"/>
  <c r="I148" i="1"/>
  <c r="H148" i="1"/>
  <c r="U147" i="1"/>
  <c r="M147" i="1"/>
  <c r="T147" i="1" s="1"/>
  <c r="L147" i="1"/>
  <c r="K147" i="1"/>
  <c r="J147" i="1"/>
  <c r="I147" i="1"/>
  <c r="H147" i="1"/>
  <c r="U146" i="1"/>
  <c r="R146" i="1"/>
  <c r="M146" i="1"/>
  <c r="L146" i="1"/>
  <c r="K146" i="1"/>
  <c r="J146" i="1"/>
  <c r="I146" i="1"/>
  <c r="H146" i="1"/>
  <c r="U145" i="1"/>
  <c r="M145" i="1"/>
  <c r="T145" i="1" s="1"/>
  <c r="L145" i="1"/>
  <c r="S145" i="1" s="1"/>
  <c r="K145" i="1"/>
  <c r="R145" i="1" s="1"/>
  <c r="J145" i="1"/>
  <c r="I145" i="1"/>
  <c r="H145" i="1"/>
  <c r="Q145" i="1" s="1"/>
  <c r="U144" i="1"/>
  <c r="R144" i="1"/>
  <c r="O144" i="1"/>
  <c r="M144" i="1"/>
  <c r="L144" i="1"/>
  <c r="K144" i="1"/>
  <c r="J144" i="1"/>
  <c r="I144" i="1"/>
  <c r="H144" i="1"/>
  <c r="T144" i="1" s="1"/>
  <c r="U143" i="1"/>
  <c r="P143" i="1"/>
  <c r="O143" i="1"/>
  <c r="M143" i="1"/>
  <c r="T143" i="1" s="1"/>
  <c r="L143" i="1"/>
  <c r="K143" i="1"/>
  <c r="J143" i="1"/>
  <c r="I143" i="1"/>
  <c r="H143" i="1"/>
  <c r="U142" i="1"/>
  <c r="T142" i="1"/>
  <c r="S142" i="1"/>
  <c r="M142" i="1"/>
  <c r="L142" i="1"/>
  <c r="K142" i="1"/>
  <c r="J142" i="1"/>
  <c r="Q142" i="1" s="1"/>
  <c r="I142" i="1"/>
  <c r="H142" i="1"/>
  <c r="O142" i="1" s="1"/>
  <c r="U141" i="1"/>
  <c r="M141" i="1"/>
  <c r="L141" i="1"/>
  <c r="K141" i="1"/>
  <c r="R141" i="1" s="1"/>
  <c r="J141" i="1"/>
  <c r="I141" i="1"/>
  <c r="S141" i="1" s="1"/>
  <c r="H141" i="1"/>
  <c r="U140" i="1"/>
  <c r="M140" i="1"/>
  <c r="L140" i="1"/>
  <c r="K140" i="1"/>
  <c r="J140" i="1"/>
  <c r="I140" i="1"/>
  <c r="H140" i="1"/>
  <c r="U139" i="1"/>
  <c r="O139" i="1"/>
  <c r="M139" i="1"/>
  <c r="T139" i="1" s="1"/>
  <c r="L139" i="1"/>
  <c r="K139" i="1"/>
  <c r="J139" i="1"/>
  <c r="I139" i="1"/>
  <c r="H139" i="1"/>
  <c r="U138" i="1"/>
  <c r="T138" i="1"/>
  <c r="R138" i="1"/>
  <c r="M138" i="1"/>
  <c r="L138" i="1"/>
  <c r="K138" i="1"/>
  <c r="J138" i="1"/>
  <c r="I138" i="1"/>
  <c r="H138" i="1"/>
  <c r="U137" i="1"/>
  <c r="M137" i="1"/>
  <c r="L137" i="1"/>
  <c r="K137" i="1"/>
  <c r="J137" i="1"/>
  <c r="I137" i="1"/>
  <c r="P137" i="1" s="1"/>
  <c r="H137" i="1"/>
  <c r="R137" i="1" s="1"/>
  <c r="U136" i="1"/>
  <c r="M136" i="1"/>
  <c r="L136" i="1"/>
  <c r="K136" i="1"/>
  <c r="J136" i="1"/>
  <c r="I136" i="1"/>
  <c r="H136" i="1"/>
  <c r="U135" i="1"/>
  <c r="Q135" i="1"/>
  <c r="M135" i="1"/>
  <c r="L135" i="1"/>
  <c r="S135" i="1" s="1"/>
  <c r="K135" i="1"/>
  <c r="J135" i="1"/>
  <c r="I135" i="1"/>
  <c r="H135" i="1"/>
  <c r="U134" i="1"/>
  <c r="M134" i="1"/>
  <c r="L134" i="1"/>
  <c r="K134" i="1"/>
  <c r="J134" i="1"/>
  <c r="I134" i="1"/>
  <c r="H134" i="1"/>
  <c r="Q134" i="1" s="1"/>
  <c r="U133" i="1"/>
  <c r="M133" i="1"/>
  <c r="L133" i="1"/>
  <c r="K133" i="1"/>
  <c r="J133" i="1"/>
  <c r="I133" i="1"/>
  <c r="H133" i="1"/>
  <c r="S133" i="1" s="1"/>
  <c r="U132" i="1"/>
  <c r="M132" i="1"/>
  <c r="L132" i="1"/>
  <c r="K132" i="1"/>
  <c r="J132" i="1"/>
  <c r="I132" i="1"/>
  <c r="H132" i="1"/>
  <c r="U131" i="1"/>
  <c r="P131" i="1"/>
  <c r="O131" i="1"/>
  <c r="M131" i="1"/>
  <c r="T131" i="1" s="1"/>
  <c r="L131" i="1"/>
  <c r="K131" i="1"/>
  <c r="J131" i="1"/>
  <c r="I131" i="1"/>
  <c r="H131" i="1"/>
  <c r="R131" i="1" s="1"/>
  <c r="U130" i="1"/>
  <c r="R130" i="1"/>
  <c r="M130" i="1"/>
  <c r="L130" i="1"/>
  <c r="K130" i="1"/>
  <c r="J130" i="1"/>
  <c r="I130" i="1"/>
  <c r="T130" i="1" s="1"/>
  <c r="H130" i="1"/>
  <c r="AA129" i="1"/>
  <c r="Z129" i="1"/>
  <c r="Y129" i="1"/>
  <c r="AE129" i="1" s="1"/>
  <c r="X129" i="1"/>
  <c r="W129" i="1"/>
  <c r="V129" i="1"/>
  <c r="U129" i="1"/>
  <c r="M129" i="1"/>
  <c r="L129" i="1"/>
  <c r="K129" i="1"/>
  <c r="R129" i="1" s="1"/>
  <c r="J129" i="1"/>
  <c r="I129" i="1"/>
  <c r="H129" i="1"/>
  <c r="U128" i="1"/>
  <c r="S128" i="1"/>
  <c r="R128" i="1"/>
  <c r="P128" i="1"/>
  <c r="M128" i="1"/>
  <c r="L128" i="1"/>
  <c r="K128" i="1"/>
  <c r="J128" i="1"/>
  <c r="I128" i="1"/>
  <c r="T128" i="1" s="1"/>
  <c r="H128" i="1"/>
  <c r="O128" i="1" s="1"/>
  <c r="AA127" i="1"/>
  <c r="Z127" i="1"/>
  <c r="Y127" i="1"/>
  <c r="AE127" i="1" s="1"/>
  <c r="X127" i="1"/>
  <c r="W127" i="1"/>
  <c r="AG127" i="1" s="1"/>
  <c r="V127" i="1"/>
  <c r="U127" i="1"/>
  <c r="M127" i="1"/>
  <c r="L127" i="1"/>
  <c r="S127" i="1" s="1"/>
  <c r="K127" i="1"/>
  <c r="J127" i="1"/>
  <c r="I127" i="1"/>
  <c r="H127" i="1"/>
  <c r="X126" i="1"/>
  <c r="V126" i="1"/>
  <c r="U126" i="1"/>
  <c r="M126" i="1"/>
  <c r="AA126" i="1" s="1"/>
  <c r="L126" i="1"/>
  <c r="K126" i="1"/>
  <c r="Y126" i="1" s="1"/>
  <c r="J126" i="1"/>
  <c r="I126" i="1"/>
  <c r="R126" i="1" s="1"/>
  <c r="H126" i="1"/>
  <c r="AA125" i="1"/>
  <c r="Y125" i="1"/>
  <c r="X125" i="1"/>
  <c r="W125" i="1"/>
  <c r="U125" i="1"/>
  <c r="P125" i="1"/>
  <c r="O125" i="1"/>
  <c r="M125" i="1"/>
  <c r="L125" i="1"/>
  <c r="Z125" i="1" s="1"/>
  <c r="K125" i="1"/>
  <c r="J125" i="1"/>
  <c r="I125" i="1"/>
  <c r="H125" i="1"/>
  <c r="V125" i="1" s="1"/>
  <c r="Z124" i="1"/>
  <c r="X124" i="1"/>
  <c r="W124" i="1"/>
  <c r="V124" i="1"/>
  <c r="U124" i="1"/>
  <c r="M124" i="1"/>
  <c r="L124" i="1"/>
  <c r="S124" i="1" s="1"/>
  <c r="K124" i="1"/>
  <c r="J124" i="1"/>
  <c r="I124" i="1"/>
  <c r="H124" i="1"/>
  <c r="U123" i="1"/>
  <c r="Q123" i="1"/>
  <c r="O123" i="1"/>
  <c r="M123" i="1"/>
  <c r="L123" i="1"/>
  <c r="K123" i="1"/>
  <c r="J123" i="1"/>
  <c r="I123" i="1"/>
  <c r="H123" i="1"/>
  <c r="T123" i="1" s="1"/>
  <c r="U122" i="1"/>
  <c r="T122" i="1"/>
  <c r="M122" i="1"/>
  <c r="L122" i="1"/>
  <c r="K122" i="1"/>
  <c r="J122" i="1"/>
  <c r="I122" i="1"/>
  <c r="H122" i="1"/>
  <c r="S122" i="1" s="1"/>
  <c r="AE121" i="1"/>
  <c r="AC121" i="1"/>
  <c r="AB121" i="1"/>
  <c r="AA121" i="1"/>
  <c r="Z121" i="1"/>
  <c r="Y121" i="1"/>
  <c r="X121" i="1"/>
  <c r="AD121" i="1" s="1"/>
  <c r="W121" i="1"/>
  <c r="AF121" i="1" s="1"/>
  <c r="V121" i="1"/>
  <c r="U121" i="1"/>
  <c r="M121" i="1"/>
  <c r="L121" i="1"/>
  <c r="K121" i="1"/>
  <c r="J121" i="1"/>
  <c r="I121" i="1"/>
  <c r="H121" i="1"/>
  <c r="Q121" i="1" s="1"/>
  <c r="V120" i="1"/>
  <c r="U120" i="1"/>
  <c r="T120" i="1"/>
  <c r="S120" i="1"/>
  <c r="M120" i="1"/>
  <c r="AA120" i="1" s="1"/>
  <c r="L120" i="1"/>
  <c r="Z120" i="1" s="1"/>
  <c r="K120" i="1"/>
  <c r="J120" i="1"/>
  <c r="I120" i="1"/>
  <c r="H120" i="1"/>
  <c r="U119" i="1"/>
  <c r="M119" i="1"/>
  <c r="T119" i="1" s="1"/>
  <c r="L119" i="1"/>
  <c r="K119" i="1"/>
  <c r="J119" i="1"/>
  <c r="I119" i="1"/>
  <c r="H119" i="1"/>
  <c r="U118" i="1"/>
  <c r="T118" i="1"/>
  <c r="S118" i="1"/>
  <c r="M118" i="1"/>
  <c r="L118" i="1"/>
  <c r="K118" i="1"/>
  <c r="J118" i="1"/>
  <c r="I118" i="1"/>
  <c r="H118" i="1"/>
  <c r="AC117" i="1"/>
  <c r="AB117" i="1"/>
  <c r="AA117" i="1"/>
  <c r="AG117" i="1" s="1"/>
  <c r="Z117" i="1"/>
  <c r="Y117" i="1"/>
  <c r="X117" i="1"/>
  <c r="W117" i="1"/>
  <c r="AE117" i="1" s="1"/>
  <c r="V117" i="1"/>
  <c r="AF117" i="1" s="1"/>
  <c r="U117" i="1"/>
  <c r="T117" i="1"/>
  <c r="M117" i="1"/>
  <c r="L117" i="1"/>
  <c r="K117" i="1"/>
  <c r="J117" i="1"/>
  <c r="I117" i="1"/>
  <c r="H117" i="1"/>
  <c r="U116" i="1"/>
  <c r="M116" i="1"/>
  <c r="L116" i="1"/>
  <c r="K116" i="1"/>
  <c r="J116" i="1"/>
  <c r="I116" i="1"/>
  <c r="Q116" i="1" s="1"/>
  <c r="H116" i="1"/>
  <c r="AA115" i="1"/>
  <c r="Z115" i="1"/>
  <c r="Y115" i="1"/>
  <c r="X115" i="1"/>
  <c r="W115" i="1"/>
  <c r="V115" i="1"/>
  <c r="AD115" i="1" s="1"/>
  <c r="U115" i="1"/>
  <c r="M115" i="1"/>
  <c r="L115" i="1"/>
  <c r="K115" i="1"/>
  <c r="J115" i="1"/>
  <c r="Q115" i="1" s="1"/>
  <c r="I115" i="1"/>
  <c r="H115" i="1"/>
  <c r="R115" i="1" s="1"/>
  <c r="AA114" i="1"/>
  <c r="Z114" i="1"/>
  <c r="V114" i="1"/>
  <c r="U114" i="1"/>
  <c r="T114" i="1"/>
  <c r="M114" i="1"/>
  <c r="L114" i="1"/>
  <c r="K114" i="1"/>
  <c r="Y114" i="1" s="1"/>
  <c r="J114" i="1"/>
  <c r="I114" i="1"/>
  <c r="H114" i="1"/>
  <c r="AA113" i="1"/>
  <c r="W113" i="1"/>
  <c r="V113" i="1"/>
  <c r="U113" i="1"/>
  <c r="T113" i="1"/>
  <c r="S113" i="1"/>
  <c r="M113" i="1"/>
  <c r="L113" i="1"/>
  <c r="Z113" i="1" s="1"/>
  <c r="K113" i="1"/>
  <c r="J113" i="1"/>
  <c r="I113" i="1"/>
  <c r="H113" i="1"/>
  <c r="U112" i="1"/>
  <c r="R112" i="1"/>
  <c r="M112" i="1"/>
  <c r="L112" i="1"/>
  <c r="K112" i="1"/>
  <c r="J112" i="1"/>
  <c r="I112" i="1"/>
  <c r="P112" i="1" s="1"/>
  <c r="H112" i="1"/>
  <c r="U111" i="1"/>
  <c r="O111" i="1"/>
  <c r="M111" i="1"/>
  <c r="L111" i="1"/>
  <c r="S111" i="1" s="1"/>
  <c r="K111" i="1"/>
  <c r="J111" i="1"/>
  <c r="I111" i="1"/>
  <c r="H111" i="1"/>
  <c r="R111" i="1" s="1"/>
  <c r="U110" i="1"/>
  <c r="M110" i="1"/>
  <c r="L110" i="1"/>
  <c r="K110" i="1"/>
  <c r="R110" i="1" s="1"/>
  <c r="J110" i="1"/>
  <c r="Q110" i="1" s="1"/>
  <c r="I110" i="1"/>
  <c r="S110" i="1" s="1"/>
  <c r="H110" i="1"/>
  <c r="U109" i="1"/>
  <c r="P109" i="1"/>
  <c r="O109" i="1"/>
  <c r="M109" i="1"/>
  <c r="L109" i="1"/>
  <c r="K109" i="1"/>
  <c r="J109" i="1"/>
  <c r="I109" i="1"/>
  <c r="H109" i="1"/>
  <c r="U108" i="1"/>
  <c r="M108" i="1"/>
  <c r="T108" i="1" s="1"/>
  <c r="L108" i="1"/>
  <c r="S108" i="1" s="1"/>
  <c r="K108" i="1"/>
  <c r="J108" i="1"/>
  <c r="I108" i="1"/>
  <c r="H108" i="1"/>
  <c r="AD107" i="1"/>
  <c r="AC107" i="1"/>
  <c r="AA107" i="1"/>
  <c r="Z107" i="1"/>
  <c r="Y107" i="1"/>
  <c r="X107" i="1"/>
  <c r="W107" i="1"/>
  <c r="V107" i="1"/>
  <c r="U107" i="1"/>
  <c r="M107" i="1"/>
  <c r="T107" i="1" s="1"/>
  <c r="L107" i="1"/>
  <c r="K107" i="1"/>
  <c r="J107" i="1"/>
  <c r="I107" i="1"/>
  <c r="H107" i="1"/>
  <c r="Z106" i="1"/>
  <c r="Y106" i="1"/>
  <c r="X106" i="1"/>
  <c r="W106" i="1"/>
  <c r="V106" i="1"/>
  <c r="U106" i="1"/>
  <c r="P106" i="1"/>
  <c r="O106" i="1"/>
  <c r="M106" i="1"/>
  <c r="L106" i="1"/>
  <c r="K106" i="1"/>
  <c r="J106" i="1"/>
  <c r="I106" i="1"/>
  <c r="R106" i="1" s="1"/>
  <c r="H106" i="1"/>
  <c r="S106" i="1" s="1"/>
  <c r="U105" i="1"/>
  <c r="T105" i="1"/>
  <c r="M105" i="1"/>
  <c r="L105" i="1"/>
  <c r="K105" i="1"/>
  <c r="J105" i="1"/>
  <c r="I105" i="1"/>
  <c r="H105" i="1"/>
  <c r="AA104" i="1"/>
  <c r="Z104" i="1"/>
  <c r="Y104" i="1"/>
  <c r="X104" i="1"/>
  <c r="W104" i="1"/>
  <c r="V104" i="1"/>
  <c r="U104" i="1"/>
  <c r="M104" i="1"/>
  <c r="L104" i="1"/>
  <c r="K104" i="1"/>
  <c r="J104" i="1"/>
  <c r="I104" i="1"/>
  <c r="H104" i="1"/>
  <c r="Q104" i="1" s="1"/>
  <c r="U103" i="1"/>
  <c r="M103" i="1"/>
  <c r="L103" i="1"/>
  <c r="K103" i="1"/>
  <c r="J103" i="1"/>
  <c r="Q103" i="1" s="1"/>
  <c r="I103" i="1"/>
  <c r="H103" i="1"/>
  <c r="R103" i="1" s="1"/>
  <c r="U102" i="1"/>
  <c r="M102" i="1"/>
  <c r="T102" i="1" s="1"/>
  <c r="L102" i="1"/>
  <c r="K102" i="1"/>
  <c r="J102" i="1"/>
  <c r="I102" i="1"/>
  <c r="H102" i="1"/>
  <c r="U101" i="1"/>
  <c r="M101" i="1"/>
  <c r="L101" i="1"/>
  <c r="S101" i="1" s="1"/>
  <c r="K101" i="1"/>
  <c r="J101" i="1"/>
  <c r="I101" i="1"/>
  <c r="H101" i="1"/>
  <c r="U100" i="1"/>
  <c r="Q100" i="1"/>
  <c r="P100" i="1"/>
  <c r="M100" i="1"/>
  <c r="L100" i="1"/>
  <c r="K100" i="1"/>
  <c r="J100" i="1"/>
  <c r="I100" i="1"/>
  <c r="H100" i="1"/>
  <c r="R100" i="1" s="1"/>
  <c r="U99" i="1"/>
  <c r="O99" i="1"/>
  <c r="M99" i="1"/>
  <c r="L99" i="1"/>
  <c r="S99" i="1" s="1"/>
  <c r="K99" i="1"/>
  <c r="J99" i="1"/>
  <c r="I99" i="1"/>
  <c r="H99" i="1"/>
  <c r="R99" i="1" s="1"/>
  <c r="U98" i="1"/>
  <c r="T98" i="1"/>
  <c r="M98" i="1"/>
  <c r="L98" i="1"/>
  <c r="K98" i="1"/>
  <c r="R98" i="1" s="1"/>
  <c r="J98" i="1"/>
  <c r="I98" i="1"/>
  <c r="H98" i="1"/>
  <c r="U97" i="1"/>
  <c r="M97" i="1"/>
  <c r="L97" i="1"/>
  <c r="K97" i="1"/>
  <c r="J97" i="1"/>
  <c r="I97" i="1"/>
  <c r="H97" i="1"/>
  <c r="P97" i="1" s="1"/>
  <c r="U96" i="1"/>
  <c r="M96" i="1"/>
  <c r="T96" i="1" s="1"/>
  <c r="L96" i="1"/>
  <c r="K96" i="1"/>
  <c r="J96" i="1"/>
  <c r="I96" i="1"/>
  <c r="H96" i="1"/>
  <c r="U95" i="1"/>
  <c r="R95" i="1"/>
  <c r="Q95" i="1"/>
  <c r="M95" i="1"/>
  <c r="L95" i="1"/>
  <c r="K95" i="1"/>
  <c r="J95" i="1"/>
  <c r="I95" i="1"/>
  <c r="H95" i="1"/>
  <c r="U94" i="1"/>
  <c r="M94" i="1"/>
  <c r="T94" i="1" s="1"/>
  <c r="L94" i="1"/>
  <c r="K94" i="1"/>
  <c r="J94" i="1"/>
  <c r="I94" i="1"/>
  <c r="H94" i="1"/>
  <c r="U93" i="1"/>
  <c r="T93" i="1"/>
  <c r="S93" i="1"/>
  <c r="M93" i="1"/>
  <c r="L93" i="1"/>
  <c r="K93" i="1"/>
  <c r="J93" i="1"/>
  <c r="I93" i="1"/>
  <c r="H93" i="1"/>
  <c r="U92" i="1"/>
  <c r="R92" i="1"/>
  <c r="M92" i="1"/>
  <c r="L92" i="1"/>
  <c r="K92" i="1"/>
  <c r="J92" i="1"/>
  <c r="I92" i="1"/>
  <c r="P92" i="1" s="1"/>
  <c r="H92" i="1"/>
  <c r="U91" i="1"/>
  <c r="O91" i="1"/>
  <c r="M91" i="1"/>
  <c r="L91" i="1"/>
  <c r="S91" i="1" s="1"/>
  <c r="K91" i="1"/>
  <c r="J91" i="1"/>
  <c r="I91" i="1"/>
  <c r="H91" i="1"/>
  <c r="R91" i="1" s="1"/>
  <c r="U90" i="1"/>
  <c r="M90" i="1"/>
  <c r="L90" i="1"/>
  <c r="K90" i="1"/>
  <c r="R90" i="1" s="1"/>
  <c r="J90" i="1"/>
  <c r="Q90" i="1" s="1"/>
  <c r="I90" i="1"/>
  <c r="S90" i="1" s="1"/>
  <c r="H90" i="1"/>
  <c r="U89" i="1"/>
  <c r="P89" i="1"/>
  <c r="O89" i="1"/>
  <c r="M89" i="1"/>
  <c r="L89" i="1"/>
  <c r="K89" i="1"/>
  <c r="J89" i="1"/>
  <c r="I89" i="1"/>
  <c r="H89" i="1"/>
  <c r="U88" i="1"/>
  <c r="M88" i="1"/>
  <c r="T88" i="1" s="1"/>
  <c r="L88" i="1"/>
  <c r="S88" i="1" s="1"/>
  <c r="K88" i="1"/>
  <c r="J88" i="1"/>
  <c r="I88" i="1"/>
  <c r="H88" i="1"/>
  <c r="U87" i="1"/>
  <c r="R87" i="1"/>
  <c r="Q87" i="1"/>
  <c r="M87" i="1"/>
  <c r="L87" i="1"/>
  <c r="K87" i="1"/>
  <c r="J87" i="1"/>
  <c r="I87" i="1"/>
  <c r="H87" i="1"/>
  <c r="S87" i="1" s="1"/>
  <c r="U86" i="1"/>
  <c r="P86" i="1"/>
  <c r="M86" i="1"/>
  <c r="T86" i="1" s="1"/>
  <c r="L86" i="1"/>
  <c r="K86" i="1"/>
  <c r="J86" i="1"/>
  <c r="I86" i="1"/>
  <c r="R86" i="1" s="1"/>
  <c r="H86" i="1"/>
  <c r="S86" i="1" s="1"/>
  <c r="U85" i="1"/>
  <c r="M85" i="1"/>
  <c r="L85" i="1"/>
  <c r="K85" i="1"/>
  <c r="J85" i="1"/>
  <c r="S85" i="1" s="1"/>
  <c r="I85" i="1"/>
  <c r="H85" i="1"/>
  <c r="AC84" i="1"/>
  <c r="AA84" i="1"/>
  <c r="Z84" i="1"/>
  <c r="Y84" i="1"/>
  <c r="X84" i="1"/>
  <c r="W84" i="1"/>
  <c r="V84" i="1"/>
  <c r="AB84" i="1" s="1"/>
  <c r="U84" i="1"/>
  <c r="M84" i="1"/>
  <c r="T84" i="1" s="1"/>
  <c r="L84" i="1"/>
  <c r="K84" i="1"/>
  <c r="J84" i="1"/>
  <c r="I84" i="1"/>
  <c r="H84" i="1"/>
  <c r="U83" i="1"/>
  <c r="Q83" i="1"/>
  <c r="M83" i="1"/>
  <c r="L83" i="1"/>
  <c r="K83" i="1"/>
  <c r="J83" i="1"/>
  <c r="I83" i="1"/>
  <c r="P83" i="1" s="1"/>
  <c r="H83" i="1"/>
  <c r="AA82" i="1"/>
  <c r="Z82" i="1"/>
  <c r="AF82" i="1" s="1"/>
  <c r="Y82" i="1"/>
  <c r="X82" i="1"/>
  <c r="W82" i="1"/>
  <c r="V82" i="1"/>
  <c r="U82" i="1"/>
  <c r="S82" i="1"/>
  <c r="R82" i="1"/>
  <c r="M82" i="1"/>
  <c r="L82" i="1"/>
  <c r="K82" i="1"/>
  <c r="J82" i="1"/>
  <c r="Q82" i="1" s="1"/>
  <c r="I82" i="1"/>
  <c r="H82" i="1"/>
  <c r="AA81" i="1"/>
  <c r="W81" i="1"/>
  <c r="V81" i="1"/>
  <c r="U81" i="1"/>
  <c r="M81" i="1"/>
  <c r="L81" i="1"/>
  <c r="Z81" i="1" s="1"/>
  <c r="K81" i="1"/>
  <c r="J81" i="1"/>
  <c r="T81" i="1" s="1"/>
  <c r="I81" i="1"/>
  <c r="H81" i="1"/>
  <c r="U80" i="1"/>
  <c r="Q80" i="1"/>
  <c r="P80" i="1"/>
  <c r="M80" i="1"/>
  <c r="L80" i="1"/>
  <c r="K80" i="1"/>
  <c r="J80" i="1"/>
  <c r="I80" i="1"/>
  <c r="H80" i="1"/>
  <c r="U79" i="1"/>
  <c r="M79" i="1"/>
  <c r="L79" i="1"/>
  <c r="S79" i="1" s="1"/>
  <c r="K79" i="1"/>
  <c r="J79" i="1"/>
  <c r="I79" i="1"/>
  <c r="H79" i="1"/>
  <c r="U78" i="1"/>
  <c r="T78" i="1"/>
  <c r="S78" i="1"/>
  <c r="R78" i="1"/>
  <c r="M78" i="1"/>
  <c r="L78" i="1"/>
  <c r="K78" i="1"/>
  <c r="J78" i="1"/>
  <c r="I78" i="1"/>
  <c r="H78" i="1"/>
  <c r="U77" i="1"/>
  <c r="M77" i="1"/>
  <c r="L77" i="1"/>
  <c r="K77" i="1"/>
  <c r="J77" i="1"/>
  <c r="I77" i="1"/>
  <c r="H77" i="1"/>
  <c r="Q77" i="1" s="1"/>
  <c r="U76" i="1"/>
  <c r="M76" i="1"/>
  <c r="L76" i="1"/>
  <c r="K76" i="1"/>
  <c r="J76" i="1"/>
  <c r="I76" i="1"/>
  <c r="H76" i="1"/>
  <c r="Q76" i="1" s="1"/>
  <c r="U75" i="1"/>
  <c r="M75" i="1"/>
  <c r="L75" i="1"/>
  <c r="K75" i="1"/>
  <c r="J75" i="1"/>
  <c r="Q75" i="1" s="1"/>
  <c r="I75" i="1"/>
  <c r="H75" i="1"/>
  <c r="R75" i="1" s="1"/>
  <c r="U74" i="1"/>
  <c r="M74" i="1"/>
  <c r="T74" i="1" s="1"/>
  <c r="L74" i="1"/>
  <c r="K74" i="1"/>
  <c r="J74" i="1"/>
  <c r="I74" i="1"/>
  <c r="H74" i="1"/>
  <c r="U73" i="1"/>
  <c r="M73" i="1"/>
  <c r="L73" i="1"/>
  <c r="S73" i="1" s="1"/>
  <c r="K73" i="1"/>
  <c r="J73" i="1"/>
  <c r="I73" i="1"/>
  <c r="H73" i="1"/>
  <c r="U72" i="1"/>
  <c r="Q72" i="1"/>
  <c r="P72" i="1"/>
  <c r="M72" i="1"/>
  <c r="L72" i="1"/>
  <c r="K72" i="1"/>
  <c r="J72" i="1"/>
  <c r="I72" i="1"/>
  <c r="H72" i="1"/>
  <c r="R72" i="1" s="1"/>
  <c r="U71" i="1"/>
  <c r="O71" i="1"/>
  <c r="M71" i="1"/>
  <c r="L71" i="1"/>
  <c r="S71" i="1" s="1"/>
  <c r="K71" i="1"/>
  <c r="J71" i="1"/>
  <c r="I71" i="1"/>
  <c r="H71" i="1"/>
  <c r="R71" i="1" s="1"/>
  <c r="U70" i="1"/>
  <c r="T70" i="1"/>
  <c r="M70" i="1"/>
  <c r="L70" i="1"/>
  <c r="K70" i="1"/>
  <c r="R70" i="1" s="1"/>
  <c r="J70" i="1"/>
  <c r="I70" i="1"/>
  <c r="H70" i="1"/>
  <c r="U69" i="1"/>
  <c r="M69" i="1"/>
  <c r="L69" i="1"/>
  <c r="K69" i="1"/>
  <c r="J69" i="1"/>
  <c r="I69" i="1"/>
  <c r="H69" i="1"/>
  <c r="P69" i="1" s="1"/>
  <c r="U68" i="1"/>
  <c r="M68" i="1"/>
  <c r="T68" i="1" s="1"/>
  <c r="L68" i="1"/>
  <c r="K68" i="1"/>
  <c r="J68" i="1"/>
  <c r="I68" i="1"/>
  <c r="H68" i="1"/>
  <c r="AC67" i="1"/>
  <c r="AA67" i="1"/>
  <c r="Z67" i="1"/>
  <c r="Y67" i="1"/>
  <c r="X67" i="1"/>
  <c r="W67" i="1"/>
  <c r="AD67" i="1" s="1"/>
  <c r="V67" i="1"/>
  <c r="U67" i="1"/>
  <c r="M67" i="1"/>
  <c r="L67" i="1"/>
  <c r="S67" i="1" s="1"/>
  <c r="K67" i="1"/>
  <c r="J67" i="1"/>
  <c r="I67" i="1"/>
  <c r="H67" i="1"/>
  <c r="Z66" i="1"/>
  <c r="Y66" i="1"/>
  <c r="X66" i="1"/>
  <c r="W66" i="1"/>
  <c r="V66" i="1"/>
  <c r="U66" i="1"/>
  <c r="M66" i="1"/>
  <c r="L66" i="1"/>
  <c r="K66" i="1"/>
  <c r="J66" i="1"/>
  <c r="I66" i="1"/>
  <c r="H66" i="1"/>
  <c r="U65" i="1"/>
  <c r="T65" i="1"/>
  <c r="S65" i="1"/>
  <c r="M65" i="1"/>
  <c r="L65" i="1"/>
  <c r="K65" i="1"/>
  <c r="R65" i="1" s="1"/>
  <c r="J65" i="1"/>
  <c r="I65" i="1"/>
  <c r="H65" i="1"/>
  <c r="U64" i="1"/>
  <c r="Q64" i="1"/>
  <c r="M64" i="1"/>
  <c r="L64" i="1"/>
  <c r="K64" i="1"/>
  <c r="J64" i="1"/>
  <c r="I64" i="1"/>
  <c r="P64" i="1" s="1"/>
  <c r="H64" i="1"/>
  <c r="R64" i="1" s="1"/>
  <c r="U63" i="1"/>
  <c r="M63" i="1"/>
  <c r="T63" i="1" s="1"/>
  <c r="L63" i="1"/>
  <c r="K63" i="1"/>
  <c r="J63" i="1"/>
  <c r="I63" i="1"/>
  <c r="H63" i="1"/>
  <c r="R63" i="1" s="1"/>
  <c r="U62" i="1"/>
  <c r="M62" i="1"/>
  <c r="L62" i="1"/>
  <c r="K62" i="1"/>
  <c r="R62" i="1" s="1"/>
  <c r="J62" i="1"/>
  <c r="I62" i="1"/>
  <c r="H62" i="1"/>
  <c r="U61" i="1"/>
  <c r="P61" i="1"/>
  <c r="O61" i="1"/>
  <c r="M61" i="1"/>
  <c r="L61" i="1"/>
  <c r="K61" i="1"/>
  <c r="J61" i="1"/>
  <c r="I61" i="1"/>
  <c r="H61" i="1"/>
  <c r="U60" i="1"/>
  <c r="M60" i="1"/>
  <c r="T60" i="1" s="1"/>
  <c r="L60" i="1"/>
  <c r="K60" i="1"/>
  <c r="J60" i="1"/>
  <c r="I60" i="1"/>
  <c r="H60" i="1"/>
  <c r="U59" i="1"/>
  <c r="R59" i="1"/>
  <c r="Q59" i="1"/>
  <c r="M59" i="1"/>
  <c r="L59" i="1"/>
  <c r="K59" i="1"/>
  <c r="J59" i="1"/>
  <c r="I59" i="1"/>
  <c r="H59" i="1"/>
  <c r="U58" i="1"/>
  <c r="P58" i="1"/>
  <c r="O58" i="1"/>
  <c r="M58" i="1"/>
  <c r="T58" i="1" s="1"/>
  <c r="L58" i="1"/>
  <c r="K58" i="1"/>
  <c r="J58" i="1"/>
  <c r="I58" i="1"/>
  <c r="R58" i="1" s="1"/>
  <c r="H58" i="1"/>
  <c r="S58" i="1" s="1"/>
  <c r="U57" i="1"/>
  <c r="T57" i="1"/>
  <c r="M57" i="1"/>
  <c r="L57" i="1"/>
  <c r="K57" i="1"/>
  <c r="J57" i="1"/>
  <c r="I57" i="1"/>
  <c r="H57" i="1"/>
  <c r="U56" i="1"/>
  <c r="M56" i="1"/>
  <c r="L56" i="1"/>
  <c r="K56" i="1"/>
  <c r="J56" i="1"/>
  <c r="I56" i="1"/>
  <c r="Q56" i="1" s="1"/>
  <c r="H56" i="1"/>
  <c r="U55" i="1"/>
  <c r="M55" i="1"/>
  <c r="L55" i="1"/>
  <c r="S55" i="1" s="1"/>
  <c r="K55" i="1"/>
  <c r="J55" i="1"/>
  <c r="I55" i="1"/>
  <c r="H55" i="1"/>
  <c r="AA54" i="1"/>
  <c r="Z54" i="1"/>
  <c r="Y54" i="1"/>
  <c r="X54" i="1"/>
  <c r="AD54" i="1" s="1"/>
  <c r="W54" i="1"/>
  <c r="V54" i="1"/>
  <c r="AE54" i="1" s="1"/>
  <c r="U54" i="1"/>
  <c r="M54" i="1"/>
  <c r="T54" i="1" s="1"/>
  <c r="L54" i="1"/>
  <c r="K54" i="1"/>
  <c r="J54" i="1"/>
  <c r="I54" i="1"/>
  <c r="H54" i="1"/>
  <c r="U53" i="1"/>
  <c r="M53" i="1"/>
  <c r="L53" i="1"/>
  <c r="T53" i="1" s="1"/>
  <c r="K53" i="1"/>
  <c r="J53" i="1"/>
  <c r="I53" i="1"/>
  <c r="H53" i="1"/>
  <c r="U52" i="1"/>
  <c r="Q52" i="1"/>
  <c r="P52" i="1"/>
  <c r="M52" i="1"/>
  <c r="L52" i="1"/>
  <c r="K52" i="1"/>
  <c r="J52" i="1"/>
  <c r="I52" i="1"/>
  <c r="H52" i="1"/>
  <c r="U51" i="1"/>
  <c r="O51" i="1"/>
  <c r="M51" i="1"/>
  <c r="L51" i="1"/>
  <c r="S51" i="1" s="1"/>
  <c r="K51" i="1"/>
  <c r="J51" i="1"/>
  <c r="I51" i="1"/>
  <c r="H51" i="1"/>
  <c r="R51" i="1" s="1"/>
  <c r="U50" i="1"/>
  <c r="T50" i="1"/>
  <c r="M50" i="1"/>
  <c r="L50" i="1"/>
  <c r="K50" i="1"/>
  <c r="R50" i="1" s="1"/>
  <c r="J50" i="1"/>
  <c r="I50" i="1"/>
  <c r="H50" i="1"/>
  <c r="U49" i="1"/>
  <c r="M49" i="1"/>
  <c r="L49" i="1"/>
  <c r="K49" i="1"/>
  <c r="J49" i="1"/>
  <c r="I49" i="1"/>
  <c r="H49" i="1"/>
  <c r="P49" i="1" s="1"/>
  <c r="U48" i="1"/>
  <c r="M48" i="1"/>
  <c r="T48" i="1" s="1"/>
  <c r="L48" i="1"/>
  <c r="K48" i="1"/>
  <c r="J48" i="1"/>
  <c r="I48" i="1"/>
  <c r="H48" i="1"/>
  <c r="U47" i="1"/>
  <c r="R47" i="1"/>
  <c r="Q47" i="1"/>
  <c r="M47" i="1"/>
  <c r="L47" i="1"/>
  <c r="K47" i="1"/>
  <c r="J47" i="1"/>
  <c r="I47" i="1"/>
  <c r="H47" i="1"/>
  <c r="U46" i="1"/>
  <c r="M46" i="1"/>
  <c r="T46" i="1" s="1"/>
  <c r="L46" i="1"/>
  <c r="K46" i="1"/>
  <c r="J46" i="1"/>
  <c r="I46" i="1"/>
  <c r="H46" i="1"/>
  <c r="U45" i="1"/>
  <c r="T45" i="1"/>
  <c r="S45" i="1"/>
  <c r="M45" i="1"/>
  <c r="L45" i="1"/>
  <c r="K45" i="1"/>
  <c r="J45" i="1"/>
  <c r="I45" i="1"/>
  <c r="H45" i="1"/>
  <c r="AC44" i="1"/>
  <c r="AA44" i="1"/>
  <c r="Z44" i="1"/>
  <c r="Y44" i="1"/>
  <c r="X44" i="1"/>
  <c r="W44" i="1"/>
  <c r="V44" i="1"/>
  <c r="U44" i="1"/>
  <c r="M44" i="1"/>
  <c r="T44" i="1" s="1"/>
  <c r="L44" i="1"/>
  <c r="K44" i="1"/>
  <c r="J44" i="1"/>
  <c r="I44" i="1"/>
  <c r="H44" i="1"/>
  <c r="Q44" i="1" s="1"/>
  <c r="U43" i="1"/>
  <c r="M43" i="1"/>
  <c r="L43" i="1"/>
  <c r="K43" i="1"/>
  <c r="J43" i="1"/>
  <c r="Q43" i="1" s="1"/>
  <c r="I43" i="1"/>
  <c r="P43" i="1" s="1"/>
  <c r="H43" i="1"/>
  <c r="U42" i="1"/>
  <c r="M42" i="1"/>
  <c r="T42" i="1" s="1"/>
  <c r="L42" i="1"/>
  <c r="K42" i="1"/>
  <c r="J42" i="1"/>
  <c r="I42" i="1"/>
  <c r="H42" i="1"/>
  <c r="U41" i="1"/>
  <c r="M41" i="1"/>
  <c r="L41" i="1"/>
  <c r="S41" i="1" s="1"/>
  <c r="K41" i="1"/>
  <c r="R41" i="1" s="1"/>
  <c r="J41" i="1"/>
  <c r="I41" i="1"/>
  <c r="H41" i="1"/>
  <c r="AC40" i="1"/>
  <c r="AB40" i="1"/>
  <c r="AA40" i="1"/>
  <c r="Z40" i="1"/>
  <c r="Y40" i="1"/>
  <c r="X40" i="1"/>
  <c r="W40" i="1"/>
  <c r="V40" i="1"/>
  <c r="U40" i="1"/>
  <c r="M40" i="1"/>
  <c r="T40" i="1" s="1"/>
  <c r="L40" i="1"/>
  <c r="S40" i="1" s="1"/>
  <c r="K40" i="1"/>
  <c r="J40" i="1"/>
  <c r="I40" i="1"/>
  <c r="H40" i="1"/>
  <c r="U39" i="1"/>
  <c r="R39" i="1"/>
  <c r="Q39" i="1"/>
  <c r="M39" i="1"/>
  <c r="L39" i="1"/>
  <c r="K39" i="1"/>
  <c r="J39" i="1"/>
  <c r="I39" i="1"/>
  <c r="H39" i="1"/>
  <c r="U38" i="1"/>
  <c r="P38" i="1"/>
  <c r="M38" i="1"/>
  <c r="T38" i="1" s="1"/>
  <c r="L38" i="1"/>
  <c r="K38" i="1"/>
  <c r="J38" i="1"/>
  <c r="I38" i="1"/>
  <c r="R38" i="1" s="1"/>
  <c r="H38" i="1"/>
  <c r="S38" i="1" s="1"/>
  <c r="U37" i="1"/>
  <c r="M37" i="1"/>
  <c r="L37" i="1"/>
  <c r="K37" i="1"/>
  <c r="J37" i="1"/>
  <c r="S37" i="1" s="1"/>
  <c r="I37" i="1"/>
  <c r="H37" i="1"/>
  <c r="U36" i="1"/>
  <c r="M36" i="1"/>
  <c r="L36" i="1"/>
  <c r="K36" i="1"/>
  <c r="J36" i="1"/>
  <c r="I36" i="1"/>
  <c r="H36" i="1"/>
  <c r="Q36" i="1" s="1"/>
  <c r="U35" i="1"/>
  <c r="M35" i="1"/>
  <c r="L35" i="1"/>
  <c r="S35" i="1" s="1"/>
  <c r="K35" i="1"/>
  <c r="J35" i="1"/>
  <c r="I35" i="1"/>
  <c r="H35" i="1"/>
  <c r="U34" i="1"/>
  <c r="S34" i="1"/>
  <c r="R34" i="1"/>
  <c r="M34" i="1"/>
  <c r="L34" i="1"/>
  <c r="K34" i="1"/>
  <c r="J34" i="1"/>
  <c r="Q34" i="1" s="1"/>
  <c r="I34" i="1"/>
  <c r="H34" i="1"/>
  <c r="U33" i="1"/>
  <c r="Q33" i="1"/>
  <c r="P33" i="1"/>
  <c r="O33" i="1"/>
  <c r="M33" i="1"/>
  <c r="L33" i="1"/>
  <c r="K33" i="1"/>
  <c r="J33" i="1"/>
  <c r="I33" i="1"/>
  <c r="H33" i="1"/>
  <c r="U32" i="1"/>
  <c r="T32" i="1"/>
  <c r="M32" i="1"/>
  <c r="L32" i="1"/>
  <c r="K32" i="1"/>
  <c r="J32" i="1"/>
  <c r="I32" i="1"/>
  <c r="H32" i="1"/>
  <c r="Q32" i="1" s="1"/>
  <c r="U31" i="1"/>
  <c r="M31" i="1"/>
  <c r="L31" i="1"/>
  <c r="S31" i="1" s="1"/>
  <c r="K31" i="1"/>
  <c r="J31" i="1"/>
  <c r="Q31" i="1" s="1"/>
  <c r="I31" i="1"/>
  <c r="P31" i="1" s="1"/>
  <c r="H31" i="1"/>
  <c r="U30" i="1"/>
  <c r="M30" i="1"/>
  <c r="T30" i="1" s="1"/>
  <c r="L30" i="1"/>
  <c r="K30" i="1"/>
  <c r="J30" i="1"/>
  <c r="I30" i="1"/>
  <c r="R30" i="1" s="1"/>
  <c r="H30" i="1"/>
  <c r="U29" i="1"/>
  <c r="T29" i="1"/>
  <c r="S29" i="1"/>
  <c r="O29" i="1"/>
  <c r="M29" i="1"/>
  <c r="L29" i="1"/>
  <c r="K29" i="1"/>
  <c r="R29" i="1" s="1"/>
  <c r="J29" i="1"/>
  <c r="I29" i="1"/>
  <c r="H29" i="1"/>
  <c r="AC28" i="1"/>
  <c r="AA28" i="1"/>
  <c r="Z28" i="1"/>
  <c r="Y28" i="1"/>
  <c r="X28" i="1"/>
  <c r="W28" i="1"/>
  <c r="V28" i="1"/>
  <c r="U28" i="1"/>
  <c r="M28" i="1"/>
  <c r="L28" i="1"/>
  <c r="K28" i="1"/>
  <c r="P28" i="1" s="1"/>
  <c r="J28" i="1"/>
  <c r="I28" i="1"/>
  <c r="H28" i="1"/>
  <c r="Q28" i="1" s="1"/>
  <c r="U27" i="1"/>
  <c r="M27" i="1"/>
  <c r="L27" i="1"/>
  <c r="S27" i="1" s="1"/>
  <c r="K27" i="1"/>
  <c r="J27" i="1"/>
  <c r="Q27" i="1" s="1"/>
  <c r="I27" i="1"/>
  <c r="H27" i="1"/>
  <c r="R27" i="1" s="1"/>
  <c r="U26" i="1"/>
  <c r="M26" i="1"/>
  <c r="T26" i="1" s="1"/>
  <c r="L26" i="1"/>
  <c r="K26" i="1"/>
  <c r="J26" i="1"/>
  <c r="I26" i="1"/>
  <c r="H26" i="1"/>
  <c r="U25" i="1"/>
  <c r="T25" i="1"/>
  <c r="S25" i="1"/>
  <c r="O25" i="1"/>
  <c r="M25" i="1"/>
  <c r="L25" i="1"/>
  <c r="K25" i="1"/>
  <c r="J25" i="1"/>
  <c r="I25" i="1"/>
  <c r="H25" i="1"/>
  <c r="U24" i="1"/>
  <c r="M24" i="1"/>
  <c r="L24" i="1"/>
  <c r="K24" i="1"/>
  <c r="R24" i="1" s="1"/>
  <c r="J24" i="1"/>
  <c r="T24" i="1" s="1"/>
  <c r="I24" i="1"/>
  <c r="H24" i="1"/>
  <c r="P24" i="1" s="1"/>
  <c r="U23" i="1"/>
  <c r="M23" i="1"/>
  <c r="L23" i="1"/>
  <c r="S23" i="1" s="1"/>
  <c r="K23" i="1"/>
  <c r="J23" i="1"/>
  <c r="I23" i="1"/>
  <c r="H23" i="1"/>
  <c r="U22" i="1"/>
  <c r="T22" i="1"/>
  <c r="S22" i="1"/>
  <c r="R22" i="1"/>
  <c r="M22" i="1"/>
  <c r="L22" i="1"/>
  <c r="K22" i="1"/>
  <c r="J22" i="1"/>
  <c r="I22" i="1"/>
  <c r="H22" i="1"/>
  <c r="U21" i="1"/>
  <c r="M21" i="1"/>
  <c r="L21" i="1"/>
  <c r="K21" i="1"/>
  <c r="J21" i="1"/>
  <c r="Q21" i="1" s="1"/>
  <c r="I21" i="1"/>
  <c r="P21" i="1" s="1"/>
  <c r="H21" i="1"/>
  <c r="O21" i="1" s="1"/>
  <c r="AA20" i="1"/>
  <c r="AG20" i="1" s="1"/>
  <c r="Z20" i="1"/>
  <c r="AF20" i="1" s="1"/>
  <c r="Y20" i="1"/>
  <c r="AE20" i="1" s="1"/>
  <c r="X20" i="1"/>
  <c r="W20" i="1"/>
  <c r="V20" i="1"/>
  <c r="U20" i="1"/>
  <c r="Q20" i="1"/>
  <c r="M20" i="1"/>
  <c r="L20" i="1"/>
  <c r="K20" i="1"/>
  <c r="J20" i="1"/>
  <c r="I20" i="1"/>
  <c r="P20" i="1" s="1"/>
  <c r="H20" i="1"/>
  <c r="O20" i="1" s="1"/>
  <c r="U19" i="1"/>
  <c r="M19" i="1"/>
  <c r="L19" i="1"/>
  <c r="S19" i="1" s="1"/>
  <c r="K19" i="1"/>
  <c r="J19" i="1"/>
  <c r="I19" i="1"/>
  <c r="H19" i="1"/>
  <c r="O19" i="1" s="1"/>
  <c r="U18" i="1"/>
  <c r="M18" i="1"/>
  <c r="T18" i="1" s="1"/>
  <c r="L18" i="1"/>
  <c r="S18" i="1" s="1"/>
  <c r="K18" i="1"/>
  <c r="R18" i="1" s="1"/>
  <c r="J18" i="1"/>
  <c r="I18" i="1"/>
  <c r="H18" i="1"/>
  <c r="U17" i="1"/>
  <c r="P17" i="1"/>
  <c r="M17" i="1"/>
  <c r="L17" i="1"/>
  <c r="K17" i="1"/>
  <c r="J17" i="1"/>
  <c r="I17" i="1"/>
  <c r="H17" i="1"/>
  <c r="T17" i="1" s="1"/>
  <c r="U16" i="1"/>
  <c r="M16" i="1"/>
  <c r="T16" i="1" s="1"/>
  <c r="L16" i="1"/>
  <c r="K16" i="1"/>
  <c r="R16" i="1" s="1"/>
  <c r="J16" i="1"/>
  <c r="I16" i="1"/>
  <c r="H16" i="1"/>
  <c r="U15" i="1"/>
  <c r="M15" i="1"/>
  <c r="L15" i="1"/>
  <c r="R15" i="1" s="1"/>
  <c r="K15" i="1"/>
  <c r="J15" i="1"/>
  <c r="I15" i="1"/>
  <c r="H15" i="1"/>
  <c r="U14" i="1"/>
  <c r="P14" i="1"/>
  <c r="M14" i="1"/>
  <c r="L14" i="1"/>
  <c r="K14" i="1"/>
  <c r="J14" i="1"/>
  <c r="I14" i="1"/>
  <c r="H14" i="1"/>
  <c r="S14" i="1" s="1"/>
  <c r="U13" i="1"/>
  <c r="M13" i="1"/>
  <c r="T13" i="1" s="1"/>
  <c r="L13" i="1"/>
  <c r="S13" i="1" s="1"/>
  <c r="K13" i="1"/>
  <c r="J13" i="1"/>
  <c r="O13" i="1" s="1"/>
  <c r="I13" i="1"/>
  <c r="H13" i="1"/>
  <c r="U12" i="1"/>
  <c r="Q12" i="1"/>
  <c r="P12" i="1"/>
  <c r="M12" i="1"/>
  <c r="L12" i="1"/>
  <c r="K12" i="1"/>
  <c r="J12" i="1"/>
  <c r="I12" i="1"/>
  <c r="H12" i="1"/>
  <c r="O12" i="1" s="1"/>
  <c r="U11" i="1"/>
  <c r="P11" i="1"/>
  <c r="M11" i="1"/>
  <c r="L11" i="1"/>
  <c r="K11" i="1"/>
  <c r="J11" i="1"/>
  <c r="I11" i="1"/>
  <c r="H11" i="1"/>
  <c r="R11" i="1" s="1"/>
  <c r="U10" i="1"/>
  <c r="M10" i="1"/>
  <c r="T10" i="1" s="1"/>
  <c r="L10" i="1"/>
  <c r="S10" i="1" s="1"/>
  <c r="K10" i="1"/>
  <c r="R10" i="1" s="1"/>
  <c r="J10" i="1"/>
  <c r="I10" i="1"/>
  <c r="H10" i="1"/>
  <c r="U9" i="1"/>
  <c r="P9" i="1"/>
  <c r="O9" i="1"/>
  <c r="M9" i="1"/>
  <c r="L9" i="1"/>
  <c r="K9" i="1"/>
  <c r="J9" i="1"/>
  <c r="I9" i="1"/>
  <c r="H9" i="1"/>
  <c r="T9" i="1" s="1"/>
  <c r="U8" i="1"/>
  <c r="T8" i="1"/>
  <c r="P8" i="1"/>
  <c r="M8" i="1"/>
  <c r="L8" i="1"/>
  <c r="K8" i="1"/>
  <c r="J8" i="1"/>
  <c r="I8" i="1"/>
  <c r="H8" i="1"/>
  <c r="Q8" i="1" s="1"/>
  <c r="AA7" i="1"/>
  <c r="Z7" i="1"/>
  <c r="Y7" i="1"/>
  <c r="AE7" i="1" s="1"/>
  <c r="X7" i="1"/>
  <c r="AD7" i="1" s="1"/>
  <c r="W7" i="1"/>
  <c r="V7" i="1"/>
  <c r="AC7" i="1" s="1"/>
  <c r="U7" i="1"/>
  <c r="M7" i="1"/>
  <c r="L7" i="1"/>
  <c r="S7" i="1" s="1"/>
  <c r="K7" i="1"/>
  <c r="J7" i="1"/>
  <c r="I7" i="1"/>
  <c r="H7" i="1"/>
  <c r="U6" i="1"/>
  <c r="T6" i="1"/>
  <c r="S6" i="1"/>
  <c r="R6" i="1"/>
  <c r="M6" i="1"/>
  <c r="L6" i="1"/>
  <c r="K6" i="1"/>
  <c r="J6" i="1"/>
  <c r="I6" i="1"/>
  <c r="H6" i="1"/>
  <c r="U5" i="1"/>
  <c r="M5" i="1"/>
  <c r="L5" i="1"/>
  <c r="K5" i="1"/>
  <c r="J5" i="1"/>
  <c r="Q5" i="1" s="1"/>
  <c r="I5" i="1"/>
  <c r="P5" i="1" s="1"/>
  <c r="H5" i="1"/>
  <c r="O5" i="1" s="1"/>
  <c r="AA4" i="1"/>
  <c r="AG4" i="1" s="1"/>
  <c r="Z4" i="1"/>
  <c r="AF4" i="1" s="1"/>
  <c r="Y4" i="1"/>
  <c r="AE4" i="1" s="1"/>
  <c r="X4" i="1"/>
  <c r="W4" i="1"/>
  <c r="V4" i="1"/>
  <c r="U4" i="1"/>
  <c r="Q4" i="1"/>
  <c r="M4" i="1"/>
  <c r="L4" i="1"/>
  <c r="K4" i="1"/>
  <c r="J4" i="1"/>
  <c r="I4" i="1"/>
  <c r="P4" i="1" s="1"/>
  <c r="H4" i="1"/>
  <c r="O4" i="1" s="1"/>
  <c r="AA3" i="1"/>
  <c r="Y3" i="1"/>
  <c r="U3" i="1"/>
  <c r="S3" i="1"/>
  <c r="M3" i="1"/>
  <c r="L3" i="1"/>
  <c r="Z3" i="1" s="1"/>
  <c r="K3" i="1"/>
  <c r="R3" i="1" s="1"/>
  <c r="J3" i="1"/>
  <c r="I3" i="1"/>
  <c r="H3" i="1"/>
  <c r="T3" i="1" s="1"/>
  <c r="AG7" i="1" l="1"/>
  <c r="P62" i="1"/>
  <c r="O62" i="1"/>
  <c r="AG104" i="1"/>
  <c r="AF104" i="1"/>
  <c r="AE104" i="1"/>
  <c r="T7" i="1"/>
  <c r="AF44" i="1"/>
  <c r="AG44" i="1"/>
  <c r="AE44" i="1"/>
  <c r="S60" i="1"/>
  <c r="P70" i="1"/>
  <c r="O70" i="1"/>
  <c r="AB159" i="1"/>
  <c r="O7" i="1"/>
  <c r="Q15" i="1"/>
  <c r="S20" i="1"/>
  <c r="O23" i="1"/>
  <c r="P46" i="1"/>
  <c r="T67" i="1"/>
  <c r="R84" i="1"/>
  <c r="P84" i="1"/>
  <c r="O84" i="1"/>
  <c r="Q114" i="1"/>
  <c r="X114" i="1"/>
  <c r="P119" i="1"/>
  <c r="T127" i="1"/>
  <c r="T170" i="1"/>
  <c r="P228" i="1"/>
  <c r="W228" i="1"/>
  <c r="S228" i="1"/>
  <c r="R228" i="1"/>
  <c r="T228" i="1"/>
  <c r="P22" i="1"/>
  <c r="O22" i="1"/>
  <c r="P26" i="1"/>
  <c r="P39" i="1"/>
  <c r="O54" i="1"/>
  <c r="O59" i="1"/>
  <c r="T59" i="1"/>
  <c r="O74" i="1"/>
  <c r="R76" i="1"/>
  <c r="P76" i="1"/>
  <c r="O76" i="1"/>
  <c r="P78" i="1"/>
  <c r="O78" i="1"/>
  <c r="AG82" i="1"/>
  <c r="S84" i="1"/>
  <c r="R85" i="1"/>
  <c r="P87" i="1"/>
  <c r="S94" i="1"/>
  <c r="T101" i="1"/>
  <c r="O102" i="1"/>
  <c r="R104" i="1"/>
  <c r="P104" i="1"/>
  <c r="O104" i="1"/>
  <c r="Q105" i="1"/>
  <c r="P105" i="1"/>
  <c r="O105" i="1"/>
  <c r="R107" i="1"/>
  <c r="AB107" i="1"/>
  <c r="AG107" i="1"/>
  <c r="AF107" i="1"/>
  <c r="AE107" i="1"/>
  <c r="AE115" i="1"/>
  <c r="AC115" i="1"/>
  <c r="AB115" i="1"/>
  <c r="Q117" i="1"/>
  <c r="P117" i="1"/>
  <c r="O117" i="1"/>
  <c r="P118" i="1"/>
  <c r="O118" i="1"/>
  <c r="S119" i="1"/>
  <c r="AB124" i="1"/>
  <c r="O127" i="1"/>
  <c r="S129" i="1"/>
  <c r="Q129" i="1"/>
  <c r="O129" i="1"/>
  <c r="R136" i="1"/>
  <c r="P136" i="1"/>
  <c r="O136" i="1"/>
  <c r="Q140" i="1"/>
  <c r="S140" i="1"/>
  <c r="P140" i="1"/>
  <c r="Q151" i="1"/>
  <c r="P159" i="1"/>
  <c r="R159" i="1"/>
  <c r="O159" i="1"/>
  <c r="R169" i="1"/>
  <c r="P173" i="1"/>
  <c r="Q173" i="1"/>
  <c r="O173" i="1"/>
  <c r="P205" i="1"/>
  <c r="W205" i="1"/>
  <c r="S21" i="1"/>
  <c r="O92" i="1"/>
  <c r="T92" i="1"/>
  <c r="S92" i="1"/>
  <c r="O112" i="1"/>
  <c r="T112" i="1"/>
  <c r="S112" i="1"/>
  <c r="R170" i="1"/>
  <c r="P170" i="1"/>
  <c r="O170" i="1"/>
  <c r="Q11" i="1"/>
  <c r="Q14" i="1"/>
  <c r="O46" i="1"/>
  <c r="T66" i="1"/>
  <c r="AA66" i="1"/>
  <c r="R68" i="1"/>
  <c r="P68" i="1"/>
  <c r="O68" i="1"/>
  <c r="T79" i="1"/>
  <c r="R96" i="1"/>
  <c r="P96" i="1"/>
  <c r="O96" i="1"/>
  <c r="AA124" i="1"/>
  <c r="T124" i="1"/>
  <c r="Q126" i="1"/>
  <c r="T146" i="1"/>
  <c r="O146" i="1"/>
  <c r="S170" i="1"/>
  <c r="X3" i="1"/>
  <c r="R13" i="1"/>
  <c r="R14" i="1"/>
  <c r="O26" i="1"/>
  <c r="Q50" i="1"/>
  <c r="S68" i="1"/>
  <c r="O72" i="1"/>
  <c r="T72" i="1"/>
  <c r="S72" i="1"/>
  <c r="S96" i="1"/>
  <c r="O100" i="1"/>
  <c r="T100" i="1"/>
  <c r="S100" i="1"/>
  <c r="AF159" i="1"/>
  <c r="R168" i="1"/>
  <c r="T4" i="1"/>
  <c r="P7" i="1"/>
  <c r="Q9" i="1"/>
  <c r="S16" i="1"/>
  <c r="S46" i="1"/>
  <c r="S59" i="1"/>
  <c r="P66" i="1"/>
  <c r="O67" i="1"/>
  <c r="T73" i="1"/>
  <c r="R7" i="1"/>
  <c r="O15" i="1"/>
  <c r="Q22" i="1"/>
  <c r="Q23" i="1"/>
  <c r="S28" i="1"/>
  <c r="P30" i="1"/>
  <c r="R32" i="1"/>
  <c r="O32" i="1"/>
  <c r="T34" i="1"/>
  <c r="P36" i="1"/>
  <c r="Q40" i="1"/>
  <c r="AG40" i="1"/>
  <c r="AF40" i="1"/>
  <c r="AE40" i="1"/>
  <c r="AD40" i="1"/>
  <c r="T41" i="1"/>
  <c r="O42" i="1"/>
  <c r="R44" i="1"/>
  <c r="P44" i="1"/>
  <c r="O44" i="1"/>
  <c r="Q45" i="1"/>
  <c r="P45" i="1"/>
  <c r="O45" i="1"/>
  <c r="R46" i="1"/>
  <c r="O47" i="1"/>
  <c r="T47" i="1"/>
  <c r="S47" i="1"/>
  <c r="O49" i="1"/>
  <c r="P54" i="1"/>
  <c r="T55" i="1"/>
  <c r="R57" i="1"/>
  <c r="P59" i="1"/>
  <c r="S66" i="1"/>
  <c r="O69" i="1"/>
  <c r="P74" i="1"/>
  <c r="S76" i="1"/>
  <c r="Q78" i="1"/>
  <c r="R79" i="1"/>
  <c r="O80" i="1"/>
  <c r="T80" i="1"/>
  <c r="S80" i="1"/>
  <c r="R80" i="1"/>
  <c r="S81" i="1"/>
  <c r="T82" i="1"/>
  <c r="AB82" i="1"/>
  <c r="R83" i="1"/>
  <c r="Q88" i="1"/>
  <c r="T89" i="1"/>
  <c r="S89" i="1"/>
  <c r="R89" i="1"/>
  <c r="Q89" i="1"/>
  <c r="Q93" i="1"/>
  <c r="P93" i="1"/>
  <c r="O93" i="1"/>
  <c r="R94" i="1"/>
  <c r="O95" i="1"/>
  <c r="T95" i="1"/>
  <c r="S95" i="1"/>
  <c r="O97" i="1"/>
  <c r="P102" i="1"/>
  <c r="S104" i="1"/>
  <c r="R105" i="1"/>
  <c r="AC106" i="1"/>
  <c r="Q108" i="1"/>
  <c r="T109" i="1"/>
  <c r="S109" i="1"/>
  <c r="R109" i="1"/>
  <c r="Q109" i="1"/>
  <c r="Q113" i="1"/>
  <c r="X113" i="1"/>
  <c r="P113" i="1"/>
  <c r="O113" i="1"/>
  <c r="AF115" i="1"/>
  <c r="R117" i="1"/>
  <c r="Q118" i="1"/>
  <c r="R119" i="1"/>
  <c r="R121" i="1"/>
  <c r="P121" i="1"/>
  <c r="O121" i="1"/>
  <c r="Q124" i="1"/>
  <c r="AD125" i="1"/>
  <c r="T129" i="1"/>
  <c r="AG129" i="1"/>
  <c r="T132" i="1"/>
  <c r="P134" i="1"/>
  <c r="S136" i="1"/>
  <c r="R140" i="1"/>
  <c r="R151" i="1"/>
  <c r="Q159" i="1"/>
  <c r="T166" i="1"/>
  <c r="O167" i="1"/>
  <c r="P167" i="1"/>
  <c r="Q171" i="1"/>
  <c r="Q202" i="1"/>
  <c r="S202" i="1"/>
  <c r="T202" i="1"/>
  <c r="T152" i="1"/>
  <c r="O152" i="1"/>
  <c r="R161" i="1"/>
  <c r="P161" i="1"/>
  <c r="O161" i="1"/>
  <c r="Q10" i="1"/>
  <c r="T23" i="1"/>
  <c r="AG28" i="1"/>
  <c r="AE28" i="1"/>
  <c r="Q62" i="1"/>
  <c r="S147" i="1"/>
  <c r="P288" i="1"/>
  <c r="O52" i="1"/>
  <c r="T52" i="1"/>
  <c r="S52" i="1"/>
  <c r="T20" i="1"/>
  <c r="Q6" i="1"/>
  <c r="Q7" i="1"/>
  <c r="R8" i="1"/>
  <c r="R9" i="1"/>
  <c r="S12" i="1"/>
  <c r="S15" i="1"/>
  <c r="T19" i="1"/>
  <c r="R23" i="1"/>
  <c r="Q25" i="1"/>
  <c r="P25" i="1"/>
  <c r="S26" i="1"/>
  <c r="Q26" i="1"/>
  <c r="R26" i="1"/>
  <c r="O35" i="1"/>
  <c r="S8" i="1"/>
  <c r="S9" i="1"/>
  <c r="S11" i="1"/>
  <c r="T12" i="1"/>
  <c r="P15" i="1"/>
  <c r="T15" i="1"/>
  <c r="O16" i="1"/>
  <c r="Q24" i="1"/>
  <c r="R25" i="1"/>
  <c r="Q29" i="1"/>
  <c r="P29" i="1"/>
  <c r="S30" i="1"/>
  <c r="S32" i="1"/>
  <c r="P34" i="1"/>
  <c r="O34" i="1"/>
  <c r="P42" i="1"/>
  <c r="S44" i="1"/>
  <c r="R45" i="1"/>
  <c r="P47" i="1"/>
  <c r="S54" i="1"/>
  <c r="O55" i="1"/>
  <c r="P56" i="1"/>
  <c r="Q60" i="1"/>
  <c r="T61" i="1"/>
  <c r="S61" i="1"/>
  <c r="R61" i="1"/>
  <c r="Q61" i="1"/>
  <c r="S63" i="1"/>
  <c r="Q65" i="1"/>
  <c r="P65" i="1"/>
  <c r="O65" i="1"/>
  <c r="R66" i="1"/>
  <c r="AB66" i="1"/>
  <c r="R67" i="1"/>
  <c r="AB67" i="1"/>
  <c r="AG67" i="1"/>
  <c r="AF67" i="1"/>
  <c r="AE67" i="1"/>
  <c r="S74" i="1"/>
  <c r="P82" i="1"/>
  <c r="O82" i="1"/>
  <c r="O83" i="1"/>
  <c r="T83" i="1"/>
  <c r="S83" i="1"/>
  <c r="T91" i="1"/>
  <c r="R93" i="1"/>
  <c r="P95" i="1"/>
  <c r="S102" i="1"/>
  <c r="T111" i="1"/>
  <c r="R113" i="1"/>
  <c r="Y113" i="1"/>
  <c r="AE113" i="1" s="1"/>
  <c r="AG113" i="1"/>
  <c r="P116" i="1"/>
  <c r="R118" i="1"/>
  <c r="W120" i="1"/>
  <c r="P120" i="1"/>
  <c r="S121" i="1"/>
  <c r="R122" i="1"/>
  <c r="P122" i="1"/>
  <c r="O122" i="1"/>
  <c r="AE125" i="1"/>
  <c r="Q127" i="1"/>
  <c r="AD127" i="1"/>
  <c r="T136" i="1"/>
  <c r="S139" i="1"/>
  <c r="P139" i="1"/>
  <c r="T155" i="1"/>
  <c r="AG161" i="1"/>
  <c r="Q191" i="1"/>
  <c r="T191" i="1"/>
  <c r="O3" i="1"/>
  <c r="V3" i="1"/>
  <c r="P10" i="1"/>
  <c r="O10" i="1"/>
  <c r="T77" i="1"/>
  <c r="S77" i="1"/>
  <c r="R77" i="1"/>
  <c r="Q81" i="1"/>
  <c r="X81" i="1"/>
  <c r="AF81" i="1" s="1"/>
  <c r="P81" i="1"/>
  <c r="O81" i="1"/>
  <c r="P126" i="1"/>
  <c r="O126" i="1"/>
  <c r="W126" i="1"/>
  <c r="P3" i="1"/>
  <c r="W3" i="1"/>
  <c r="R20" i="1"/>
  <c r="AD28" i="1"/>
  <c r="R48" i="1"/>
  <c r="P48" i="1"/>
  <c r="O48" i="1"/>
  <c r="AG81" i="1"/>
  <c r="O94" i="1"/>
  <c r="P98" i="1"/>
  <c r="O98" i="1"/>
  <c r="O107" i="1"/>
  <c r="Q132" i="1"/>
  <c r="S132" i="1"/>
  <c r="P132" i="1"/>
  <c r="S146" i="1"/>
  <c r="S4" i="1"/>
  <c r="AF28" i="1"/>
  <c r="O39" i="1"/>
  <c r="T39" i="1"/>
  <c r="S48" i="1"/>
  <c r="R52" i="1"/>
  <c r="O79" i="1"/>
  <c r="O87" i="1"/>
  <c r="T87" i="1"/>
  <c r="Q98" i="1"/>
  <c r="S123" i="1"/>
  <c r="R132" i="1"/>
  <c r="S151" i="1"/>
  <c r="P151" i="1"/>
  <c r="O151" i="1"/>
  <c r="Q155" i="1"/>
  <c r="R155" i="1"/>
  <c r="P155" i="1"/>
  <c r="O155" i="1"/>
  <c r="AE3" i="1"/>
  <c r="O6" i="1"/>
  <c r="P6" i="1"/>
  <c r="S17" i="1"/>
  <c r="AB20" i="1"/>
  <c r="P23" i="1"/>
  <c r="O30" i="1"/>
  <c r="R37" i="1"/>
  <c r="T5" i="1"/>
  <c r="AB7" i="1"/>
  <c r="T14" i="1"/>
  <c r="P16" i="1"/>
  <c r="P18" i="1"/>
  <c r="O18" i="1"/>
  <c r="P19" i="1"/>
  <c r="T21" i="1"/>
  <c r="O24" i="1"/>
  <c r="O27" i="1"/>
  <c r="T27" i="1"/>
  <c r="R31" i="1"/>
  <c r="Q35" i="1"/>
  <c r="O36" i="1"/>
  <c r="T36" i="1"/>
  <c r="S36" i="1"/>
  <c r="R36" i="1"/>
  <c r="S42" i="1"/>
  <c r="R43" i="1"/>
  <c r="Q48" i="1"/>
  <c r="T49" i="1"/>
  <c r="S49" i="1"/>
  <c r="R49" i="1"/>
  <c r="Q49" i="1"/>
  <c r="Q53" i="1"/>
  <c r="P53" i="1"/>
  <c r="O53" i="1"/>
  <c r="R54" i="1"/>
  <c r="AB54" i="1"/>
  <c r="AG54" i="1"/>
  <c r="AF54" i="1"/>
  <c r="S62" i="1"/>
  <c r="AC66" i="1"/>
  <c r="Q68" i="1"/>
  <c r="T69" i="1"/>
  <c r="S69" i="1"/>
  <c r="R69" i="1"/>
  <c r="Q69" i="1"/>
  <c r="Q73" i="1"/>
  <c r="P73" i="1"/>
  <c r="O73" i="1"/>
  <c r="R74" i="1"/>
  <c r="O75" i="1"/>
  <c r="T75" i="1"/>
  <c r="S75" i="1"/>
  <c r="T76" i="1"/>
  <c r="O77" i="1"/>
  <c r="AE82" i="1"/>
  <c r="T90" i="1"/>
  <c r="Q96" i="1"/>
  <c r="T97" i="1"/>
  <c r="S97" i="1"/>
  <c r="R97" i="1"/>
  <c r="Q97" i="1"/>
  <c r="Q101" i="1"/>
  <c r="P101" i="1"/>
  <c r="O101" i="1"/>
  <c r="R102" i="1"/>
  <c r="O103" i="1"/>
  <c r="T103" i="1"/>
  <c r="S103" i="1"/>
  <c r="T104" i="1"/>
  <c r="AB104" i="1"/>
  <c r="T110" i="1"/>
  <c r="AF113" i="1"/>
  <c r="R114" i="1"/>
  <c r="O115" i="1"/>
  <c r="T115" i="1"/>
  <c r="S115" i="1"/>
  <c r="AG115" i="1"/>
  <c r="Q120" i="1"/>
  <c r="X120" i="1"/>
  <c r="AG125" i="1"/>
  <c r="T126" i="1"/>
  <c r="AC127" i="1"/>
  <c r="AB127" i="1"/>
  <c r="O130" i="1"/>
  <c r="P130" i="1"/>
  <c r="P133" i="1"/>
  <c r="O133" i="1"/>
  <c r="O134" i="1"/>
  <c r="S134" i="1"/>
  <c r="R134" i="1"/>
  <c r="S137" i="1"/>
  <c r="T151" i="1"/>
  <c r="Q152" i="1"/>
  <c r="AE155" i="1"/>
  <c r="R158" i="1"/>
  <c r="T158" i="1"/>
  <c r="P158" i="1"/>
  <c r="O158" i="1"/>
  <c r="AD161" i="1"/>
  <c r="AF161" i="1"/>
  <c r="AC161" i="1"/>
  <c r="Q166" i="1"/>
  <c r="O166" i="1"/>
  <c r="S5" i="1"/>
  <c r="R60" i="1"/>
  <c r="P60" i="1"/>
  <c r="O60" i="1"/>
  <c r="AD104" i="1"/>
  <c r="T148" i="1"/>
  <c r="Q148" i="1"/>
  <c r="R4" i="1"/>
  <c r="P13" i="1"/>
  <c r="Q13" i="1"/>
  <c r="Q17" i="1"/>
  <c r="AD44" i="1"/>
  <c r="P50" i="1"/>
  <c r="O50" i="1"/>
  <c r="O64" i="1"/>
  <c r="T64" i="1"/>
  <c r="S64" i="1"/>
  <c r="R81" i="1"/>
  <c r="Y81" i="1"/>
  <c r="AE81" i="1" s="1"/>
  <c r="P114" i="1"/>
  <c r="W114" i="1"/>
  <c r="AE114" i="1" s="1"/>
  <c r="O114" i="1"/>
  <c r="O119" i="1"/>
  <c r="Q137" i="1"/>
  <c r="P148" i="1"/>
  <c r="O164" i="1"/>
  <c r="T171" i="1"/>
  <c r="P171" i="1"/>
  <c r="R17" i="1"/>
  <c r="T33" i="1"/>
  <c r="S33" i="1"/>
  <c r="R33" i="1"/>
  <c r="Q37" i="1"/>
  <c r="P37" i="1"/>
  <c r="O37" i="1"/>
  <c r="S39" i="1"/>
  <c r="S53" i="1"/>
  <c r="O66" i="1"/>
  <c r="Q70" i="1"/>
  <c r="Q85" i="1"/>
  <c r="P85" i="1"/>
  <c r="O85" i="1"/>
  <c r="P94" i="1"/>
  <c r="AB125" i="1"/>
  <c r="AF125" i="1"/>
  <c r="AC125" i="1"/>
  <c r="P146" i="1"/>
  <c r="T161" i="1"/>
  <c r="Q169" i="1"/>
  <c r="AB4" i="1"/>
  <c r="R12" i="1"/>
  <c r="R28" i="1"/>
  <c r="O28" i="1"/>
  <c r="T35" i="1"/>
  <c r="Q57" i="1"/>
  <c r="P57" i="1"/>
  <c r="O57" i="1"/>
  <c r="Q3" i="1"/>
  <c r="T11" i="1"/>
  <c r="AD4" i="1"/>
  <c r="AC4" i="1"/>
  <c r="R5" i="1"/>
  <c r="AF7" i="1"/>
  <c r="O8" i="1"/>
  <c r="O11" i="1"/>
  <c r="O14" i="1"/>
  <c r="Q16" i="1"/>
  <c r="O17" i="1"/>
  <c r="Q18" i="1"/>
  <c r="R19" i="1"/>
  <c r="Q19" i="1"/>
  <c r="AD20" i="1"/>
  <c r="AC20" i="1"/>
  <c r="R21" i="1"/>
  <c r="S24" i="1"/>
  <c r="P27" i="1"/>
  <c r="T28" i="1"/>
  <c r="AB28" i="1"/>
  <c r="O31" i="1"/>
  <c r="T31" i="1"/>
  <c r="P32" i="1"/>
  <c r="T37" i="1"/>
  <c r="O38" i="1"/>
  <c r="R40" i="1"/>
  <c r="P40" i="1"/>
  <c r="O40" i="1"/>
  <c r="Q41" i="1"/>
  <c r="P41" i="1"/>
  <c r="O41" i="1"/>
  <c r="R42" i="1"/>
  <c r="O43" i="1"/>
  <c r="T43" i="1"/>
  <c r="S43" i="1"/>
  <c r="AB44" i="1"/>
  <c r="S50" i="1"/>
  <c r="T51" i="1"/>
  <c r="R53" i="1"/>
  <c r="AC54" i="1"/>
  <c r="R55" i="1"/>
  <c r="O56" i="1"/>
  <c r="T56" i="1"/>
  <c r="S56" i="1"/>
  <c r="R56" i="1"/>
  <c r="S57" i="1"/>
  <c r="T62" i="1"/>
  <c r="O63" i="1"/>
  <c r="S70" i="1"/>
  <c r="T71" i="1"/>
  <c r="R73" i="1"/>
  <c r="P75" i="1"/>
  <c r="P77" i="1"/>
  <c r="Q84" i="1"/>
  <c r="AG84" i="1"/>
  <c r="AF84" i="1"/>
  <c r="AE84" i="1"/>
  <c r="AD84" i="1"/>
  <c r="T85" i="1"/>
  <c r="O86" i="1"/>
  <c r="R88" i="1"/>
  <c r="P88" i="1"/>
  <c r="O88" i="1"/>
  <c r="P90" i="1"/>
  <c r="O90" i="1"/>
  <c r="Q92" i="1"/>
  <c r="S98" i="1"/>
  <c r="T99" i="1"/>
  <c r="R101" i="1"/>
  <c r="P103" i="1"/>
  <c r="AC104" i="1"/>
  <c r="S105" i="1"/>
  <c r="T106" i="1"/>
  <c r="AA106" i="1"/>
  <c r="AB106" i="1" s="1"/>
  <c r="S107" i="1"/>
  <c r="R108" i="1"/>
  <c r="P108" i="1"/>
  <c r="O108" i="1"/>
  <c r="P110" i="1"/>
  <c r="O110" i="1"/>
  <c r="Q112" i="1"/>
  <c r="S114" i="1"/>
  <c r="P115" i="1"/>
  <c r="O116" i="1"/>
  <c r="T116" i="1"/>
  <c r="S116" i="1"/>
  <c r="R116" i="1"/>
  <c r="S117" i="1"/>
  <c r="R120" i="1"/>
  <c r="Y120" i="1"/>
  <c r="AE120" i="1" s="1"/>
  <c r="T121" i="1"/>
  <c r="R124" i="1"/>
  <c r="Y124" i="1"/>
  <c r="P124" i="1"/>
  <c r="O124" i="1"/>
  <c r="T125" i="1"/>
  <c r="S125" i="1"/>
  <c r="AD129" i="1"/>
  <c r="AC129" i="1"/>
  <c r="T137" i="1"/>
  <c r="O137" i="1"/>
  <c r="Q146" i="1"/>
  <c r="S149" i="1"/>
  <c r="R152" i="1"/>
  <c r="AB155" i="1"/>
  <c r="AF155" i="1"/>
  <c r="S158" i="1"/>
  <c r="AE161" i="1"/>
  <c r="R163" i="1"/>
  <c r="S164" i="1"/>
  <c r="S177" i="1"/>
  <c r="P177" i="1"/>
  <c r="T179" i="1"/>
  <c r="S179" i="1"/>
  <c r="R179" i="1"/>
  <c r="P185" i="1"/>
  <c r="Q185" i="1"/>
  <c r="S176" i="1"/>
  <c r="AD184" i="1"/>
  <c r="AC184" i="1"/>
  <c r="Q190" i="1"/>
  <c r="T190" i="1"/>
  <c r="R202" i="1"/>
  <c r="Q228" i="1"/>
  <c r="X228" i="1"/>
  <c r="AD228" i="1" s="1"/>
  <c r="P242" i="1"/>
  <c r="T242" i="1"/>
  <c r="R262" i="1"/>
  <c r="Q262" i="1"/>
  <c r="P267" i="1"/>
  <c r="O267" i="1"/>
  <c r="R267" i="1"/>
  <c r="S267" i="1"/>
  <c r="S283" i="1"/>
  <c r="Q283" i="1"/>
  <c r="T284" i="1"/>
  <c r="Q30" i="1"/>
  <c r="P35" i="1"/>
  <c r="Q38" i="1"/>
  <c r="Q42" i="1"/>
  <c r="Q46" i="1"/>
  <c r="P51" i="1"/>
  <c r="Q54" i="1"/>
  <c r="P55" i="1"/>
  <c r="Q58" i="1"/>
  <c r="P63" i="1"/>
  <c r="Q66" i="1"/>
  <c r="P67" i="1"/>
  <c r="P71" i="1"/>
  <c r="Q74" i="1"/>
  <c r="P79" i="1"/>
  <c r="AC82" i="1"/>
  <c r="Q86" i="1"/>
  <c r="P91" i="1"/>
  <c r="Q94" i="1"/>
  <c r="P99" i="1"/>
  <c r="Q102" i="1"/>
  <c r="Q106" i="1"/>
  <c r="P107" i="1"/>
  <c r="P111" i="1"/>
  <c r="AD117" i="1"/>
  <c r="Q119" i="1"/>
  <c r="P123" i="1"/>
  <c r="Q125" i="1"/>
  <c r="AF127" i="1"/>
  <c r="Q130" i="1"/>
  <c r="Q131" i="1"/>
  <c r="Q133" i="1"/>
  <c r="S143" i="1"/>
  <c r="T149" i="1"/>
  <c r="AE159" i="1"/>
  <c r="R162" i="1"/>
  <c r="S162" i="1"/>
  <c r="Q163" i="1"/>
  <c r="R166" i="1"/>
  <c r="O169" i="1"/>
  <c r="S169" i="1"/>
  <c r="S172" i="1"/>
  <c r="R175" i="1"/>
  <c r="O175" i="1"/>
  <c r="P176" i="1"/>
  <c r="T180" i="1"/>
  <c r="AE184" i="1"/>
  <c r="R190" i="1"/>
  <c r="Q51" i="1"/>
  <c r="Q55" i="1"/>
  <c r="Q63" i="1"/>
  <c r="Q67" i="1"/>
  <c r="Q71" i="1"/>
  <c r="Q79" i="1"/>
  <c r="AD82" i="1"/>
  <c r="Q91" i="1"/>
  <c r="Q99" i="1"/>
  <c r="Q107" i="1"/>
  <c r="Q111" i="1"/>
  <c r="AG121" i="1"/>
  <c r="S126" i="1"/>
  <c r="Q128" i="1"/>
  <c r="S131" i="1"/>
  <c r="R133" i="1"/>
  <c r="O135" i="1"/>
  <c r="T135" i="1"/>
  <c r="P138" i="1"/>
  <c r="O138" i="1"/>
  <c r="R139" i="1"/>
  <c r="Q139" i="1"/>
  <c r="R142" i="1"/>
  <c r="O148" i="1"/>
  <c r="S148" i="1"/>
  <c r="R148" i="1"/>
  <c r="P150" i="1"/>
  <c r="P153" i="1"/>
  <c r="V153" i="1"/>
  <c r="S155" i="1"/>
  <c r="R164" i="1"/>
  <c r="P168" i="1"/>
  <c r="O168" i="1"/>
  <c r="P169" i="1"/>
  <c r="Q174" i="1"/>
  <c r="R174" i="1"/>
  <c r="Q175" i="1"/>
  <c r="S178" i="1"/>
  <c r="P178" i="1"/>
  <c r="O178" i="1"/>
  <c r="O179" i="1"/>
  <c r="O180" i="1"/>
  <c r="AF184" i="1"/>
  <c r="S188" i="1"/>
  <c r="S190" i="1"/>
  <c r="S201" i="1"/>
  <c r="O201" i="1"/>
  <c r="S238" i="1"/>
  <c r="P238" i="1"/>
  <c r="R35" i="1"/>
  <c r="Q122" i="1"/>
  <c r="R123" i="1"/>
  <c r="AG126" i="1"/>
  <c r="P127" i="1"/>
  <c r="P129" i="1"/>
  <c r="S130" i="1"/>
  <c r="P135" i="1"/>
  <c r="Q138" i="1"/>
  <c r="T141" i="1"/>
  <c r="S144" i="1"/>
  <c r="P147" i="1"/>
  <c r="O147" i="1"/>
  <c r="Q150" i="1"/>
  <c r="S152" i="1"/>
  <c r="R154" i="1"/>
  <c r="Y154" i="1"/>
  <c r="P154" i="1"/>
  <c r="AD159" i="1"/>
  <c r="Q161" i="1"/>
  <c r="T162" i="1"/>
  <c r="R165" i="1"/>
  <c r="Q168" i="1"/>
  <c r="O171" i="1"/>
  <c r="S171" i="1"/>
  <c r="R171" i="1"/>
  <c r="T172" i="1"/>
  <c r="P179" i="1"/>
  <c r="T184" i="1"/>
  <c r="T197" i="1"/>
  <c r="S213" i="1"/>
  <c r="Z213" i="1"/>
  <c r="S237" i="1"/>
  <c r="R237" i="1"/>
  <c r="O237" i="1"/>
  <c r="T238" i="1"/>
  <c r="AA240" i="1"/>
  <c r="T240" i="1"/>
  <c r="S240" i="1"/>
  <c r="P240" i="1"/>
  <c r="R125" i="1"/>
  <c r="Z126" i="1"/>
  <c r="AF126" i="1" s="1"/>
  <c r="O132" i="1"/>
  <c r="T133" i="1"/>
  <c r="Q136" i="1"/>
  <c r="O140" i="1"/>
  <c r="P141" i="1"/>
  <c r="R143" i="1"/>
  <c r="P144" i="1"/>
  <c r="O145" i="1"/>
  <c r="O150" i="1"/>
  <c r="S150" i="1"/>
  <c r="R153" i="1"/>
  <c r="Y153" i="1"/>
  <c r="R156" i="1"/>
  <c r="Q158" i="1"/>
  <c r="R160" i="1"/>
  <c r="AB161" i="1"/>
  <c r="O162" i="1"/>
  <c r="Q164" i="1"/>
  <c r="P165" i="1"/>
  <c r="T167" i="1"/>
  <c r="S174" i="1"/>
  <c r="Q177" i="1"/>
  <c r="Q179" i="1"/>
  <c r="Q180" i="1"/>
  <c r="T181" i="1"/>
  <c r="R181" i="1"/>
  <c r="O181" i="1"/>
  <c r="P183" i="1"/>
  <c r="P184" i="1"/>
  <c r="AG184" i="1"/>
  <c r="O188" i="1"/>
  <c r="AG234" i="1"/>
  <c r="O120" i="1"/>
  <c r="R127" i="1"/>
  <c r="AB129" i="1"/>
  <c r="AF129" i="1"/>
  <c r="T134" i="1"/>
  <c r="R135" i="1"/>
  <c r="S138" i="1"/>
  <c r="Q141" i="1"/>
  <c r="P142" i="1"/>
  <c r="Q144" i="1"/>
  <c r="R147" i="1"/>
  <c r="Q149" i="1"/>
  <c r="P149" i="1"/>
  <c r="S153" i="1"/>
  <c r="T154" i="1"/>
  <c r="AA154" i="1"/>
  <c r="AG154" i="1" s="1"/>
  <c r="P162" i="1"/>
  <c r="S168" i="1"/>
  <c r="Q170" i="1"/>
  <c r="Q172" i="1"/>
  <c r="O172" i="1"/>
  <c r="T176" i="1"/>
  <c r="R178" i="1"/>
  <c r="P181" i="1"/>
  <c r="P182" i="1"/>
  <c r="O182" i="1"/>
  <c r="P191" i="1"/>
  <c r="S191" i="1"/>
  <c r="P195" i="1"/>
  <c r="R195" i="1"/>
  <c r="O195" i="1"/>
  <c r="S195" i="1"/>
  <c r="O202" i="1"/>
  <c r="T208" i="1"/>
  <c r="P208" i="1"/>
  <c r="O208" i="1"/>
  <c r="S211" i="1"/>
  <c r="R211" i="1"/>
  <c r="P211" i="1"/>
  <c r="O211" i="1"/>
  <c r="O213" i="1"/>
  <c r="O141" i="1"/>
  <c r="Q143" i="1"/>
  <c r="P145" i="1"/>
  <c r="P152" i="1"/>
  <c r="W153" i="1"/>
  <c r="AC153" i="1" s="1"/>
  <c r="O154" i="1"/>
  <c r="X154" i="1"/>
  <c r="AB154" i="1" s="1"/>
  <c r="S157" i="1"/>
  <c r="AC159" i="1"/>
  <c r="P166" i="1"/>
  <c r="Q167" i="1"/>
  <c r="S175" i="1"/>
  <c r="T178" i="1"/>
  <c r="Q182" i="1"/>
  <c r="S185" i="1"/>
  <c r="Q186" i="1"/>
  <c r="AB187" i="1"/>
  <c r="AF187" i="1"/>
  <c r="AF190" i="1"/>
  <c r="AE194" i="1"/>
  <c r="Q195" i="1"/>
  <c r="T201" i="1"/>
  <c r="X205" i="1"/>
  <c r="Q205" i="1"/>
  <c r="Q220" i="1"/>
  <c r="X215" i="1"/>
  <c r="T236" i="1"/>
  <c r="Q261" i="1"/>
  <c r="P261" i="1"/>
  <c r="O266" i="1"/>
  <c r="S266" i="1"/>
  <c r="R266" i="1"/>
  <c r="T266" i="1"/>
  <c r="T140" i="1"/>
  <c r="R150" i="1"/>
  <c r="P156" i="1"/>
  <c r="S156" i="1"/>
  <c r="S165" i="1"/>
  <c r="S173" i="1"/>
  <c r="T175" i="1"/>
  <c r="O177" i="1"/>
  <c r="R183" i="1"/>
  <c r="O184" i="1"/>
  <c r="R184" i="1"/>
  <c r="Q188" i="1"/>
  <c r="O189" i="1"/>
  <c r="T189" i="1"/>
  <c r="R189" i="1"/>
  <c r="R193" i="1"/>
  <c r="P197" i="1"/>
  <c r="O200" i="1"/>
  <c r="Q200" i="1"/>
  <c r="T200" i="1"/>
  <c r="V215" i="1"/>
  <c r="S215" i="1"/>
  <c r="R215" i="1"/>
  <c r="O215" i="1"/>
  <c r="R220" i="1"/>
  <c r="R226" i="1"/>
  <c r="P226" i="1"/>
  <c r="O226" i="1"/>
  <c r="T226" i="1"/>
  <c r="P266" i="1"/>
  <c r="O149" i="1"/>
  <c r="AG155" i="1"/>
  <c r="O157" i="1"/>
  <c r="P164" i="1"/>
  <c r="P174" i="1"/>
  <c r="T174" i="1"/>
  <c r="P180" i="1"/>
  <c r="Q183" i="1"/>
  <c r="S184" i="1"/>
  <c r="P188" i="1"/>
  <c r="AB190" i="1"/>
  <c r="S193" i="1"/>
  <c r="AF194" i="1"/>
  <c r="Q197" i="1"/>
  <c r="R199" i="1"/>
  <c r="P200" i="1"/>
  <c r="T203" i="1"/>
  <c r="S218" i="1"/>
  <c r="Z215" i="1"/>
  <c r="S226" i="1"/>
  <c r="X229" i="1"/>
  <c r="Q229" i="1"/>
  <c r="S243" i="1"/>
  <c r="T244" i="1"/>
  <c r="Q244" i="1"/>
  <c r="Q248" i="1"/>
  <c r="T252" i="1"/>
  <c r="P252" i="1"/>
  <c r="T232" i="1"/>
  <c r="P232" i="1"/>
  <c r="O232" i="1"/>
  <c r="Q147" i="1"/>
  <c r="S161" i="1"/>
  <c r="P172" i="1"/>
  <c r="R177" i="1"/>
  <c r="R180" i="1"/>
  <c r="S183" i="1"/>
  <c r="AB184" i="1"/>
  <c r="O185" i="1"/>
  <c r="T185" i="1"/>
  <c r="R185" i="1"/>
  <c r="S186" i="1"/>
  <c r="R188" i="1"/>
  <c r="P190" i="1"/>
  <c r="O191" i="1"/>
  <c r="T193" i="1"/>
  <c r="S197" i="1"/>
  <c r="S199" i="1"/>
  <c r="P202" i="1"/>
  <c r="S208" i="1"/>
  <c r="T213" i="1"/>
  <c r="AA213" i="1"/>
  <c r="O217" i="1"/>
  <c r="T217" i="1"/>
  <c r="S217" i="1"/>
  <c r="O222" i="1"/>
  <c r="T222" i="1"/>
  <c r="S222" i="1"/>
  <c r="Q222" i="1"/>
  <c r="P224" i="1"/>
  <c r="T286" i="1"/>
  <c r="R286" i="1"/>
  <c r="AB194" i="1"/>
  <c r="O199" i="1"/>
  <c r="P201" i="1"/>
  <c r="P206" i="1"/>
  <c r="R210" i="1"/>
  <c r="P212" i="1"/>
  <c r="Q214" i="1"/>
  <c r="W215" i="1"/>
  <c r="AC215" i="1" s="1"/>
  <c r="P217" i="1"/>
  <c r="R221" i="1"/>
  <c r="P223" i="1"/>
  <c r="R224" i="1"/>
  <c r="T227" i="1"/>
  <c r="AC230" i="1"/>
  <c r="AG232" i="1"/>
  <c r="P233" i="1"/>
  <c r="T234" i="1"/>
  <c r="R234" i="1"/>
  <c r="P236" i="1"/>
  <c r="Q242" i="1"/>
  <c r="R244" i="1"/>
  <c r="R252" i="1"/>
  <c r="Q266" i="1"/>
  <c r="T283" i="1"/>
  <c r="S291" i="1"/>
  <c r="Q291" i="1"/>
  <c r="R314" i="1"/>
  <c r="T314" i="1"/>
  <c r="O186" i="1"/>
  <c r="O190" i="1"/>
  <c r="Q194" i="1"/>
  <c r="AC194" i="1"/>
  <c r="Q198" i="1"/>
  <c r="P199" i="1"/>
  <c r="Q213" i="1"/>
  <c r="S219" i="1"/>
  <c r="R219" i="1"/>
  <c r="Q219" i="1"/>
  <c r="S221" i="1"/>
  <c r="P221" i="1"/>
  <c r="Q223" i="1"/>
  <c r="O223" i="1"/>
  <c r="O225" i="1"/>
  <c r="T225" i="1"/>
  <c r="S225" i="1"/>
  <c r="AG228" i="1"/>
  <c r="P239" i="1"/>
  <c r="O239" i="1"/>
  <c r="P245" i="1"/>
  <c r="O245" i="1"/>
  <c r="AB263" i="1"/>
  <c r="AG263" i="1"/>
  <c r="AD263" i="1"/>
  <c r="AF280" i="1"/>
  <c r="AC280" i="1"/>
  <c r="R194" i="1"/>
  <c r="AD194" i="1"/>
  <c r="R198" i="1"/>
  <c r="Q199" i="1"/>
  <c r="P203" i="1"/>
  <c r="O206" i="1"/>
  <c r="V206" i="1"/>
  <c r="AE206" i="1" s="1"/>
  <c r="T206" i="1"/>
  <c r="S206" i="1"/>
  <c r="R206" i="1"/>
  <c r="V207" i="1"/>
  <c r="S207" i="1"/>
  <c r="R207" i="1"/>
  <c r="Q207" i="1"/>
  <c r="R208" i="1"/>
  <c r="T211" i="1"/>
  <c r="S214" i="1"/>
  <c r="S220" i="1"/>
  <c r="T221" i="1"/>
  <c r="R223" i="1"/>
  <c r="P225" i="1"/>
  <c r="Q230" i="1"/>
  <c r="O230" i="1"/>
  <c r="X230" i="1"/>
  <c r="AC232" i="1"/>
  <c r="AD235" i="1"/>
  <c r="R238" i="1"/>
  <c r="Q239" i="1"/>
  <c r="AD241" i="1"/>
  <c r="Q245" i="1"/>
  <c r="P249" i="1"/>
  <c r="O249" i="1"/>
  <c r="Q253" i="1"/>
  <c r="S256" i="1"/>
  <c r="S259" i="1"/>
  <c r="R259" i="1"/>
  <c r="AC263" i="1"/>
  <c r="R290" i="1"/>
  <c r="T290" i="1"/>
  <c r="S290" i="1"/>
  <c r="O193" i="1"/>
  <c r="O197" i="1"/>
  <c r="Q203" i="1"/>
  <c r="O209" i="1"/>
  <c r="T209" i="1"/>
  <c r="S209" i="1"/>
  <c r="T215" i="1"/>
  <c r="Q218" i="1"/>
  <c r="O220" i="1"/>
  <c r="O221" i="1"/>
  <c r="S227" i="1"/>
  <c r="R227" i="1"/>
  <c r="Q227" i="1"/>
  <c r="O229" i="1"/>
  <c r="V229" i="1"/>
  <c r="AG229" i="1" s="1"/>
  <c r="T229" i="1"/>
  <c r="V231" i="1"/>
  <c r="AG231" i="1" s="1"/>
  <c r="T231" i="1"/>
  <c r="R231" i="1"/>
  <c r="AD232" i="1"/>
  <c r="AE235" i="1"/>
  <c r="Q238" i="1"/>
  <c r="AE241" i="1"/>
  <c r="AB241" i="1"/>
  <c r="R245" i="1"/>
  <c r="T256" i="1"/>
  <c r="O256" i="1"/>
  <c r="S258" i="1"/>
  <c r="O258" i="1"/>
  <c r="P258" i="1"/>
  <c r="R276" i="1"/>
  <c r="P276" i="1"/>
  <c r="T278" i="1"/>
  <c r="P278" i="1"/>
  <c r="AE298" i="1"/>
  <c r="AD298" i="1"/>
  <c r="S299" i="1"/>
  <c r="Q299" i="1"/>
  <c r="O299" i="1"/>
  <c r="T308" i="1"/>
  <c r="R308" i="1"/>
  <c r="S192" i="1"/>
  <c r="S196" i="1"/>
  <c r="R201" i="1"/>
  <c r="R203" i="1"/>
  <c r="O205" i="1"/>
  <c r="V205" i="1"/>
  <c r="AE205" i="1" s="1"/>
  <c r="T205" i="1"/>
  <c r="S205" i="1"/>
  <c r="P209" i="1"/>
  <c r="R213" i="1"/>
  <c r="T214" i="1"/>
  <c r="R218" i="1"/>
  <c r="P218" i="1"/>
  <c r="O218" i="1"/>
  <c r="P220" i="1"/>
  <c r="S224" i="1"/>
  <c r="P229" i="1"/>
  <c r="W229" i="1"/>
  <c r="AC229" i="1" s="1"/>
  <c r="S230" i="1"/>
  <c r="Z230" i="1"/>
  <c r="R232" i="1"/>
  <c r="AE232" i="1"/>
  <c r="AF234" i="1"/>
  <c r="S245" i="1"/>
  <c r="T248" i="1"/>
  <c r="P248" i="1"/>
  <c r="P253" i="1"/>
  <c r="O253" i="1"/>
  <c r="AE263" i="1"/>
  <c r="S276" i="1"/>
  <c r="S289" i="1"/>
  <c r="O289" i="1"/>
  <c r="AF298" i="1"/>
  <c r="S303" i="1"/>
  <c r="Q310" i="1"/>
  <c r="S310" i="1"/>
  <c r="Q204" i="1"/>
  <c r="Z207" i="1"/>
  <c r="Q208" i="1"/>
  <c r="O210" i="1"/>
  <c r="P213" i="1"/>
  <c r="X213" i="1"/>
  <c r="AD213" i="1" s="1"/>
  <c r="O214" i="1"/>
  <c r="Q216" i="1"/>
  <c r="Q224" i="1"/>
  <c r="R229" i="1"/>
  <c r="T230" i="1"/>
  <c r="P231" i="1"/>
  <c r="O240" i="1"/>
  <c r="R241" i="1"/>
  <c r="P243" i="1"/>
  <c r="S248" i="1"/>
  <c r="R249" i="1"/>
  <c r="AB249" i="1"/>
  <c r="AF249" i="1"/>
  <c r="AD249" i="1"/>
  <c r="S252" i="1"/>
  <c r="Q254" i="1"/>
  <c r="O255" i="1"/>
  <c r="T255" i="1"/>
  <c r="T260" i="1"/>
  <c r="R260" i="1"/>
  <c r="S261" i="1"/>
  <c r="Q265" i="1"/>
  <c r="P265" i="1"/>
  <c r="Q267" i="1"/>
  <c r="P269" i="1"/>
  <c r="AG280" i="1"/>
  <c r="T291" i="1"/>
  <c r="T292" i="1"/>
  <c r="AG298" i="1"/>
  <c r="O300" i="1"/>
  <c r="Q300" i="1"/>
  <c r="S307" i="1"/>
  <c r="Q307" i="1"/>
  <c r="O307" i="1"/>
  <c r="R310" i="1"/>
  <c r="R317" i="1"/>
  <c r="T317" i="1"/>
  <c r="P319" i="1"/>
  <c r="O319" i="1"/>
  <c r="R319" i="1"/>
  <c r="AA207" i="1"/>
  <c r="AG207" i="1" s="1"/>
  <c r="P210" i="1"/>
  <c r="Y213" i="1"/>
  <c r="P214" i="1"/>
  <c r="AA215" i="1"/>
  <c r="O234" i="1"/>
  <c r="S234" i="1"/>
  <c r="AF235" i="1"/>
  <c r="T237" i="1"/>
  <c r="Q243" i="1"/>
  <c r="Q246" i="1"/>
  <c r="Q247" i="1"/>
  <c r="P250" i="1"/>
  <c r="O250" i="1"/>
  <c r="Q251" i="1"/>
  <c r="Q256" i="1"/>
  <c r="O257" i="1"/>
  <c r="T257" i="1"/>
  <c r="P260" i="1"/>
  <c r="T261" i="1"/>
  <c r="S263" i="1"/>
  <c r="R265" i="1"/>
  <c r="P274" i="1"/>
  <c r="O274" i="1"/>
  <c r="O277" i="1"/>
  <c r="T277" i="1"/>
  <c r="O288" i="1"/>
  <c r="AB290" i="1"/>
  <c r="S294" i="1"/>
  <c r="P298" i="1"/>
  <c r="P300" i="1"/>
  <c r="T306" i="1"/>
  <c r="S317" i="1"/>
  <c r="P230" i="1"/>
  <c r="AA230" i="1"/>
  <c r="AG230" i="1" s="1"/>
  <c r="W231" i="1"/>
  <c r="AC231" i="1" s="1"/>
  <c r="R233" i="1"/>
  <c r="S236" i="1"/>
  <c r="P237" i="1"/>
  <c r="T239" i="1"/>
  <c r="Q240" i="1"/>
  <c r="X240" i="1"/>
  <c r="AC241" i="1"/>
  <c r="R243" i="1"/>
  <c r="P244" i="1"/>
  <c r="S247" i="1"/>
  <c r="Q250" i="1"/>
  <c r="S251" i="1"/>
  <c r="R256" i="1"/>
  <c r="P257" i="1"/>
  <c r="S260" i="1"/>
  <c r="T263" i="1"/>
  <c r="T264" i="1"/>
  <c r="R264" i="1"/>
  <c r="S265" i="1"/>
  <c r="Q269" i="1"/>
  <c r="AB270" i="1"/>
  <c r="R272" i="1"/>
  <c r="Q274" i="1"/>
  <c r="R279" i="1"/>
  <c r="T281" i="1"/>
  <c r="R283" i="1"/>
  <c r="AC287" i="1"/>
  <c r="Q289" i="1"/>
  <c r="O290" i="1"/>
  <c r="AF290" i="1"/>
  <c r="P299" i="1"/>
  <c r="T310" i="1"/>
  <c r="AF312" i="1"/>
  <c r="S231" i="1"/>
  <c r="AD231" i="1"/>
  <c r="S233" i="1"/>
  <c r="V234" i="1"/>
  <c r="S235" i="1"/>
  <c r="Q237" i="1"/>
  <c r="Y240" i="1"/>
  <c r="AE240" i="1" s="1"/>
  <c r="R240" i="1"/>
  <c r="R254" i="1"/>
  <c r="Q257" i="1"/>
  <c r="R258" i="1"/>
  <c r="P259" i="1"/>
  <c r="O259" i="1"/>
  <c r="O260" i="1"/>
  <c r="O262" i="1"/>
  <c r="S262" i="1"/>
  <c r="T262" i="1"/>
  <c r="O263" i="1"/>
  <c r="P264" i="1"/>
  <c r="T265" i="1"/>
  <c r="AF266" i="1"/>
  <c r="R269" i="1"/>
  <c r="R274" i="1"/>
  <c r="O278" i="1"/>
  <c r="P279" i="1"/>
  <c r="O279" i="1"/>
  <c r="O283" i="1"/>
  <c r="R284" i="1"/>
  <c r="P284" i="1"/>
  <c r="S286" i="1"/>
  <c r="P287" i="1"/>
  <c r="P290" i="1"/>
  <c r="R291" i="1"/>
  <c r="Q295" i="1"/>
  <c r="Q296" i="1"/>
  <c r="P296" i="1"/>
  <c r="O308" i="1"/>
  <c r="Q308" i="1"/>
  <c r="O312" i="1"/>
  <c r="T312" i="1"/>
  <c r="O314" i="1"/>
  <c r="O317" i="1"/>
  <c r="S319" i="1"/>
  <c r="Y229" i="1"/>
  <c r="Q232" i="1"/>
  <c r="T233" i="1"/>
  <c r="AE234" i="1"/>
  <c r="O238" i="1"/>
  <c r="S241" i="1"/>
  <c r="O242" i="1"/>
  <c r="S242" i="1"/>
  <c r="Q259" i="1"/>
  <c r="O261" i="1"/>
  <c r="P262" i="1"/>
  <c r="AG266" i="1"/>
  <c r="S269" i="1"/>
  <c r="T270" i="1"/>
  <c r="AF270" i="1"/>
  <c r="S274" i="1"/>
  <c r="AD276" i="1"/>
  <c r="AC276" i="1"/>
  <c r="AB276" i="1"/>
  <c r="Q279" i="1"/>
  <c r="Q281" i="1"/>
  <c r="Q284" i="1"/>
  <c r="Q287" i="1"/>
  <c r="O287" i="1"/>
  <c r="R288" i="1"/>
  <c r="O291" i="1"/>
  <c r="R292" i="1"/>
  <c r="P292" i="1"/>
  <c r="R294" i="1"/>
  <c r="R298" i="1"/>
  <c r="P303" i="1"/>
  <c r="R303" i="1"/>
  <c r="P308" i="1"/>
  <c r="Q311" i="1"/>
  <c r="O311" i="1"/>
  <c r="P312" i="1"/>
  <c r="P314" i="1"/>
  <c r="S314" i="1"/>
  <c r="O316" i="1"/>
  <c r="R316" i="1"/>
  <c r="P255" i="1"/>
  <c r="T271" i="1"/>
  <c r="Q272" i="1"/>
  <c r="AE276" i="1"/>
  <c r="P277" i="1"/>
  <c r="O280" i="1"/>
  <c r="AB280" i="1"/>
  <c r="P286" i="1"/>
  <c r="R287" i="1"/>
  <c r="T289" i="1"/>
  <c r="Q290" i="1"/>
  <c r="S295" i="1"/>
  <c r="T297" i="1"/>
  <c r="O298" i="1"/>
  <c r="R299" i="1"/>
  <c r="S301" i="1"/>
  <c r="R307" i="1"/>
  <c r="T313" i="1"/>
  <c r="Q314" i="1"/>
  <c r="Q319" i="1"/>
  <c r="S232" i="1"/>
  <c r="P234" i="1"/>
  <c r="P241" i="1"/>
  <c r="S244" i="1"/>
  <c r="S246" i="1"/>
  <c r="S250" i="1"/>
  <c r="R255" i="1"/>
  <c r="T259" i="1"/>
  <c r="AF263" i="1"/>
  <c r="T267" i="1"/>
  <c r="O269" i="1"/>
  <c r="Q271" i="1"/>
  <c r="S272" i="1"/>
  <c r="AG276" i="1"/>
  <c r="R277" i="1"/>
  <c r="T279" i="1"/>
  <c r="Q280" i="1"/>
  <c r="O281" i="1"/>
  <c r="R285" i="1"/>
  <c r="O286" i="1"/>
  <c r="T287" i="1"/>
  <c r="P289" i="1"/>
  <c r="AC290" i="1"/>
  <c r="R293" i="1"/>
  <c r="O294" i="1"/>
  <c r="O295" i="1"/>
  <c r="Q297" i="1"/>
  <c r="T299" i="1"/>
  <c r="S300" i="1"/>
  <c r="P301" i="1"/>
  <c r="T303" i="1"/>
  <c r="R304" i="1"/>
  <c r="T307" i="1"/>
  <c r="S308" i="1"/>
  <c r="P309" i="1"/>
  <c r="S311" i="1"/>
  <c r="P313" i="1"/>
  <c r="P316" i="1"/>
  <c r="R253" i="1"/>
  <c r="O254" i="1"/>
  <c r="Q260" i="1"/>
  <c r="Q264" i="1"/>
  <c r="Q268" i="1"/>
  <c r="AC270" i="1"/>
  <c r="R273" i="1"/>
  <c r="AB273" i="1"/>
  <c r="O276" i="1"/>
  <c r="S282" i="1"/>
  <c r="P283" i="1"/>
  <c r="AF287" i="1"/>
  <c r="Q288" i="1"/>
  <c r="P291" i="1"/>
  <c r="P294" i="1"/>
  <c r="R305" i="1"/>
  <c r="O306" i="1"/>
  <c r="AE309" i="1"/>
  <c r="T311" i="1"/>
  <c r="S312" i="1"/>
  <c r="AC312" i="1"/>
  <c r="Q313" i="1"/>
  <c r="R315" i="1"/>
  <c r="Q317" i="1"/>
  <c r="T319" i="1"/>
  <c r="S254" i="1"/>
  <c r="Q258" i="1"/>
  <c r="P263" i="1"/>
  <c r="AC266" i="1"/>
  <c r="P271" i="1"/>
  <c r="Q278" i="1"/>
  <c r="S280" i="1"/>
  <c r="S281" i="1"/>
  <c r="T285" i="1"/>
  <c r="Q286" i="1"/>
  <c r="AE290" i="1"/>
  <c r="T293" i="1"/>
  <c r="Q294" i="1"/>
  <c r="Q298" i="1"/>
  <c r="AB298" i="1"/>
  <c r="R301" i="1"/>
  <c r="P306" i="1"/>
  <c r="R309" i="1"/>
  <c r="O310" i="1"/>
  <c r="AD312" i="1"/>
  <c r="S315" i="1"/>
  <c r="P317" i="1"/>
  <c r="AC234" i="1"/>
  <c r="AB235" i="1"/>
  <c r="O248" i="1"/>
  <c r="T249" i="1"/>
  <c r="O252" i="1"/>
  <c r="T253" i="1"/>
  <c r="AE270" i="1"/>
  <c r="T273" i="1"/>
  <c r="AD273" i="1"/>
  <c r="T275" i="1"/>
  <c r="Q276" i="1"/>
  <c r="AE280" i="1"/>
  <c r="P281" i="1"/>
  <c r="O284" i="1"/>
  <c r="S288" i="1"/>
  <c r="O292" i="1"/>
  <c r="P295" i="1"/>
  <c r="O296" i="1"/>
  <c r="AC298" i="1"/>
  <c r="Q302" i="1"/>
  <c r="O303" i="1"/>
  <c r="P304" i="1"/>
  <c r="T305" i="1"/>
  <c r="Q306" i="1"/>
  <c r="AD309" i="1"/>
  <c r="P310" i="1"/>
  <c r="AE312" i="1"/>
  <c r="T315" i="1"/>
  <c r="S316" i="1"/>
  <c r="AE215" i="1" l="1"/>
  <c r="AE124" i="1"/>
  <c r="AF124" i="1"/>
  <c r="AF154" i="1"/>
  <c r="AC126" i="1"/>
  <c r="AE126" i="1"/>
  <c r="AD126" i="1"/>
  <c r="AD124" i="1"/>
  <c r="AF228" i="1"/>
  <c r="AE230" i="1"/>
  <c r="AD215" i="1"/>
  <c r="AD113" i="1"/>
  <c r="AC113" i="1"/>
  <c r="AB113" i="1"/>
  <c r="AF114" i="1"/>
  <c r="AB153" i="1"/>
  <c r="AG153" i="1"/>
  <c r="AD153" i="1"/>
  <c r="AC207" i="1"/>
  <c r="AC206" i="1"/>
  <c r="AB213" i="1"/>
  <c r="AE228" i="1"/>
  <c r="AF229" i="1"/>
  <c r="AD229" i="1"/>
  <c r="AB230" i="1"/>
  <c r="AE154" i="1"/>
  <c r="AC154" i="1"/>
  <c r="AD120" i="1"/>
  <c r="AG215" i="1"/>
  <c r="AD206" i="1"/>
  <c r="AB207" i="1"/>
  <c r="AG213" i="1"/>
  <c r="AC213" i="1"/>
  <c r="AF153" i="1"/>
  <c r="AF213" i="1"/>
  <c r="AG106" i="1"/>
  <c r="AF106" i="1"/>
  <c r="AE106" i="1"/>
  <c r="AD106" i="1"/>
  <c r="AC114" i="1"/>
  <c r="AB114" i="1"/>
  <c r="AB126" i="1"/>
  <c r="AF205" i="1"/>
  <c r="AG120" i="1"/>
  <c r="AC205" i="1"/>
  <c r="AD114" i="1"/>
  <c r="AF207" i="1"/>
  <c r="AB231" i="1"/>
  <c r="AF231" i="1"/>
  <c r="AE231" i="1"/>
  <c r="AF215" i="1"/>
  <c r="AB215" i="1"/>
  <c r="AD207" i="1"/>
  <c r="AE153" i="1"/>
  <c r="AB3" i="1"/>
  <c r="AG3" i="1"/>
  <c r="AF120" i="1"/>
  <c r="AG124" i="1"/>
  <c r="AG66" i="1"/>
  <c r="AD66" i="1"/>
  <c r="AE66" i="1"/>
  <c r="AE207" i="1"/>
  <c r="AB240" i="1"/>
  <c r="AE213" i="1"/>
  <c r="AD205" i="1"/>
  <c r="AD154" i="1"/>
  <c r="AG240" i="1"/>
  <c r="AD81" i="1"/>
  <c r="AB81" i="1"/>
  <c r="AC81" i="1"/>
  <c r="AC124" i="1"/>
  <c r="AF66" i="1"/>
  <c r="AB206" i="1"/>
  <c r="AG206" i="1"/>
  <c r="AE229" i="1"/>
  <c r="AB234" i="1"/>
  <c r="AD234" i="1"/>
  <c r="AC240" i="1"/>
  <c r="AD240" i="1"/>
  <c r="AF240" i="1"/>
  <c r="AF230" i="1"/>
  <c r="AB205" i="1"/>
  <c r="AG205" i="1"/>
  <c r="AB229" i="1"/>
  <c r="AD230" i="1"/>
  <c r="AF206" i="1"/>
  <c r="AC3" i="1"/>
  <c r="AC120" i="1"/>
  <c r="AB120" i="1"/>
  <c r="AG114" i="1"/>
  <c r="AD3" i="1"/>
  <c r="AC228" i="1"/>
  <c r="AB228" i="1"/>
  <c r="AF3" i="1"/>
</calcChain>
</file>

<file path=xl/sharedStrings.xml><?xml version="1.0" encoding="utf-8"?>
<sst xmlns="http://schemas.openxmlformats.org/spreadsheetml/2006/main" count="163" uniqueCount="21">
  <si>
    <t>주가지수</t>
    <phoneticPr fontId="3" type="noConversion"/>
  </si>
  <si>
    <t>월별 수익률</t>
    <phoneticPr fontId="3" type="noConversion"/>
  </si>
  <si>
    <t>일자</t>
  </si>
  <si>
    <t>시장</t>
    <phoneticPr fontId="3" type="noConversion"/>
  </si>
  <si>
    <t>모멘텀</t>
    <phoneticPr fontId="3" type="noConversion"/>
  </si>
  <si>
    <t>성장</t>
    <phoneticPr fontId="3" type="noConversion"/>
  </si>
  <si>
    <t>퀄리티</t>
    <phoneticPr fontId="3" type="noConversion"/>
  </si>
  <si>
    <t>가치</t>
    <phoneticPr fontId="3" type="noConversion"/>
  </si>
  <si>
    <t>S&amp;P 로볼</t>
    <phoneticPr fontId="3" type="noConversion"/>
  </si>
  <si>
    <t>RSI</t>
  </si>
  <si>
    <t>S&amp;P500</t>
    <phoneticPr fontId="3" type="noConversion"/>
  </si>
  <si>
    <t>S&amp;P500 모멘텀</t>
    <phoneticPr fontId="3" type="noConversion"/>
  </si>
  <si>
    <t>S&amp;P500 성장</t>
    <phoneticPr fontId="3" type="noConversion"/>
  </si>
  <si>
    <t>S&amp;P 500 퀄리티</t>
    <phoneticPr fontId="3" type="noConversion"/>
  </si>
  <si>
    <t>S&amp;P 가치</t>
    <phoneticPr fontId="3" type="noConversion"/>
  </si>
  <si>
    <t>사계절</t>
    <phoneticPr fontId="3" type="noConversion"/>
  </si>
  <si>
    <t>1등</t>
    <phoneticPr fontId="3" type="noConversion"/>
  </si>
  <si>
    <t>2등</t>
    <phoneticPr fontId="3" type="noConversion"/>
  </si>
  <si>
    <t>UpDI</t>
  </si>
  <si>
    <t>DownDI</t>
  </si>
  <si>
    <t>로볼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</si>
</sst>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8" borderId="0" xfId="0" applyFont="1" applyFill="1">
      <alignment vertical="center"/>
    </xf>
    <xf numFmtId="176" fontId="0" fillId="3" borderId="0" xfId="0" applyNumberFormat="1" applyFill="1">
      <alignment vertical="center"/>
    </xf>
    <xf numFmtId="4" fontId="0" fillId="3" borderId="0" xfId="0" applyNumberFormat="1" applyFill="1">
      <alignment vertical="center"/>
    </xf>
    <xf numFmtId="10" fontId="0" fillId="3" borderId="0" xfId="1" applyNumberFormat="1" applyFont="1" applyFill="1">
      <alignment vertical="center"/>
    </xf>
    <xf numFmtId="0" fontId="2" fillId="3" borderId="0" xfId="0" applyFont="1" applyFill="1">
      <alignment vertical="center"/>
    </xf>
    <xf numFmtId="177" fontId="0" fillId="3" borderId="0" xfId="1" applyNumberFormat="1" applyFont="1" applyFill="1">
      <alignment vertical="center"/>
    </xf>
    <xf numFmtId="10" fontId="0" fillId="2" borderId="0" xfId="0" applyNumberFormat="1" applyFill="1">
      <alignment vertical="center"/>
    </xf>
    <xf numFmtId="10" fontId="0" fillId="3" borderId="0" xfId="0" applyNumberFormat="1" applyFill="1">
      <alignment vertical="center"/>
    </xf>
    <xf numFmtId="10" fontId="0" fillId="4" borderId="0" xfId="0" applyNumberFormat="1" applyFill="1">
      <alignment vertical="center"/>
    </xf>
    <xf numFmtId="10" fontId="0" fillId="5" borderId="0" xfId="0" applyNumberFormat="1" applyFill="1">
      <alignment vertical="center"/>
    </xf>
    <xf numFmtId="10" fontId="0" fillId="6" borderId="0" xfId="0" applyNumberFormat="1" applyFill="1">
      <alignment vertical="center"/>
    </xf>
    <xf numFmtId="10" fontId="0" fillId="7" borderId="0" xfId="0" applyNumberFormat="1" applyFill="1">
      <alignment vertical="center"/>
    </xf>
    <xf numFmtId="177" fontId="0" fillId="2" borderId="0" xfId="0" applyNumberFormat="1" applyFill="1">
      <alignment vertical="center"/>
    </xf>
    <xf numFmtId="177" fontId="0" fillId="3" borderId="0" xfId="0" applyNumberFormat="1" applyFill="1">
      <alignment vertical="center"/>
    </xf>
    <xf numFmtId="177" fontId="0" fillId="4" borderId="0" xfId="0" applyNumberFormat="1" applyFill="1">
      <alignment vertical="center"/>
    </xf>
    <xf numFmtId="177" fontId="0" fillId="5" borderId="0" xfId="0" applyNumberFormat="1" applyFill="1">
      <alignment vertical="center"/>
    </xf>
    <xf numFmtId="177" fontId="0" fillId="6" borderId="0" xfId="0" applyNumberFormat="1" applyFill="1">
      <alignment vertical="center"/>
    </xf>
    <xf numFmtId="177" fontId="0" fillId="7" borderId="0" xfId="0" applyNumberFormat="1" applyFill="1">
      <alignment vertical="center"/>
    </xf>
    <xf numFmtId="177" fontId="2" fillId="8" borderId="0" xfId="0" applyNumberFormat="1" applyFont="1" applyFill="1">
      <alignment vertical="center"/>
    </xf>
    <xf numFmtId="176" fontId="0" fillId="8" borderId="0" xfId="0" applyNumberFormat="1" applyFill="1">
      <alignment vertical="center"/>
    </xf>
    <xf numFmtId="4" fontId="0" fillId="8" borderId="0" xfId="0" applyNumberFormat="1" applyFill="1">
      <alignment vertical="center"/>
    </xf>
    <xf numFmtId="0" fontId="0" fillId="8" borderId="0" xfId="0" applyFill="1">
      <alignment vertical="center"/>
    </xf>
    <xf numFmtId="10" fontId="0" fillId="8" borderId="0" xfId="1" applyNumberFormat="1" applyFont="1" applyFill="1">
      <alignment vertical="center"/>
    </xf>
    <xf numFmtId="177" fontId="0" fillId="8" borderId="0" xfId="1" applyNumberFormat="1" applyFont="1" applyFill="1">
      <alignment vertical="center"/>
    </xf>
    <xf numFmtId="0" fontId="4" fillId="3" borderId="0" xfId="0" applyFont="1" applyFill="1">
      <alignment vertical="center"/>
    </xf>
    <xf numFmtId="176" fontId="0" fillId="9" borderId="0" xfId="0" applyNumberFormat="1" applyFill="1">
      <alignment vertical="center"/>
    </xf>
    <xf numFmtId="4" fontId="0" fillId="9" borderId="0" xfId="0" applyNumberFormat="1" applyFill="1">
      <alignment vertical="center"/>
    </xf>
    <xf numFmtId="0" fontId="0" fillId="9" borderId="0" xfId="0" applyFill="1">
      <alignment vertical="center"/>
    </xf>
    <xf numFmtId="10" fontId="0" fillId="9" borderId="0" xfId="1" applyNumberFormat="1" applyFont="1" applyFill="1">
      <alignment vertical="center"/>
    </xf>
    <xf numFmtId="0" fontId="2" fillId="9" borderId="0" xfId="0" applyFont="1" applyFill="1">
      <alignment vertical="center"/>
    </xf>
    <xf numFmtId="177" fontId="0" fillId="9" borderId="0" xfId="1" applyNumberFormat="1" applyFont="1" applyFill="1">
      <alignment vertical="center"/>
    </xf>
    <xf numFmtId="0" fontId="4" fillId="9" borderId="0" xfId="0" applyFont="1" applyFill="1">
      <alignment vertical="center"/>
    </xf>
    <xf numFmtId="0" fontId="4" fillId="8" borderId="0" xfId="0" applyFont="1" applyFill="1">
      <alignment vertical="center"/>
    </xf>
    <xf numFmtId="176" fontId="0" fillId="2" borderId="0" xfId="0" applyNumberFormat="1" applyFill="1">
      <alignment vertical="center"/>
    </xf>
    <xf numFmtId="10" fontId="0" fillId="2" borderId="0" xfId="1" applyNumberFormat="1" applyFont="1" applyFill="1">
      <alignment vertical="center"/>
    </xf>
    <xf numFmtId="0" fontId="2" fillId="2" borderId="0" xfId="0" applyFont="1" applyFill="1">
      <alignment vertical="center"/>
    </xf>
    <xf numFmtId="177" fontId="0" fillId="2" borderId="0" xfId="1" applyNumberFormat="1" applyFont="1" applyFill="1">
      <alignment vertical="center"/>
    </xf>
    <xf numFmtId="4" fontId="0" fillId="2" borderId="0" xfId="0" applyNumberFormat="1" applyFill="1">
      <alignment vertical="center"/>
    </xf>
    <xf numFmtId="0" fontId="4" fillId="2" borderId="0" xfId="0" applyFont="1" applyFill="1">
      <alignment vertical="center"/>
    </xf>
    <xf numFmtId="176" fontId="0" fillId="0" borderId="0" xfId="0" applyNumberFormat="1">
      <alignment vertical="center"/>
    </xf>
    <xf numFmtId="4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4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8155-BCC1-4535-B112-077965EBB37A}">
  <dimension ref="A1:AK643"/>
  <sheetViews>
    <sheetView tabSelected="1" topLeftCell="A2" zoomScale="85" zoomScaleNormal="85" workbookViewId="0">
      <pane ySplit="1" topLeftCell="A3" activePane="bottomLeft" state="frozen"/>
      <selection activeCell="F2" sqref="F2"/>
      <selection pane="bottomLeft" activeCell="C23" sqref="C23"/>
    </sheetView>
  </sheetViews>
  <sheetFormatPr defaultColWidth="8.8125" defaultRowHeight="16.899999999999999" x14ac:dyDescent="0.6"/>
  <cols>
    <col min="2" max="2" width="12.875" customWidth="1"/>
    <col min="3" max="3" width="14.1875" customWidth="1"/>
    <col min="4" max="5" width="12.3125" customWidth="1"/>
    <col min="6" max="13" width="11.5" customWidth="1"/>
    <col min="14" max="14" width="8.8125" style="1"/>
    <col min="15" max="18" width="0" hidden="1" customWidth="1"/>
    <col min="19" max="20" width="9.875" hidden="1" customWidth="1"/>
    <col min="22" max="22" width="8.8125" style="2"/>
    <col min="23" max="23" width="8.8125" style="3"/>
    <col min="24" max="24" width="8.8125" style="4"/>
    <col min="25" max="25" width="12.375" style="5" customWidth="1"/>
    <col min="26" max="26" width="8.8125" style="6" customWidth="1"/>
    <col min="27" max="27" width="10.6875" style="7" bestFit="1" customWidth="1"/>
    <col min="28" max="28" width="8.8125" style="2"/>
    <col min="29" max="29" width="8.8125" style="3"/>
    <col min="30" max="30" width="8.8125" style="4"/>
    <col min="31" max="31" width="8.8125" style="5"/>
    <col min="32" max="32" width="8.8125" style="6"/>
    <col min="33" max="33" width="8.8125" style="7"/>
    <col min="34" max="35" width="8.8125" style="8"/>
  </cols>
  <sheetData>
    <row r="1" spans="1:37" x14ac:dyDescent="0.6">
      <c r="B1" t="s">
        <v>0</v>
      </c>
      <c r="H1" t="s">
        <v>1</v>
      </c>
    </row>
    <row r="2" spans="1:37" x14ac:dyDescent="0.6">
      <c r="A2" t="s">
        <v>2</v>
      </c>
      <c r="B2" s="2" t="s">
        <v>3</v>
      </c>
      <c r="C2" s="3" t="s">
        <v>4</v>
      </c>
      <c r="D2" s="4" t="s">
        <v>5</v>
      </c>
      <c r="E2" s="5" t="s">
        <v>6</v>
      </c>
      <c r="F2" s="6" t="s">
        <v>7</v>
      </c>
      <c r="G2" s="7" t="s">
        <v>8</v>
      </c>
      <c r="H2" s="2" t="s">
        <v>3</v>
      </c>
      <c r="I2" s="3" t="s">
        <v>4</v>
      </c>
      <c r="J2" s="4" t="s">
        <v>5</v>
      </c>
      <c r="K2" s="5" t="s">
        <v>6</v>
      </c>
      <c r="L2" s="6" t="s">
        <v>7</v>
      </c>
      <c r="M2" s="7" t="s">
        <v>8</v>
      </c>
      <c r="N2" s="1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8</v>
      </c>
      <c r="U2" t="s">
        <v>15</v>
      </c>
      <c r="V2" s="2" t="s">
        <v>3</v>
      </c>
      <c r="W2" s="3" t="s">
        <v>4</v>
      </c>
      <c r="X2" s="4" t="s">
        <v>5</v>
      </c>
      <c r="Y2" s="5" t="s">
        <v>6</v>
      </c>
      <c r="Z2" s="6" t="s">
        <v>7</v>
      </c>
      <c r="AA2" s="7" t="s">
        <v>8</v>
      </c>
      <c r="AB2" s="2" t="s">
        <v>3</v>
      </c>
      <c r="AC2" s="3" t="s">
        <v>4</v>
      </c>
      <c r="AD2" s="4" t="s">
        <v>5</v>
      </c>
      <c r="AE2" s="5" t="s">
        <v>6</v>
      </c>
      <c r="AF2" s="6" t="s">
        <v>7</v>
      </c>
      <c r="AG2" s="7" t="s">
        <v>8</v>
      </c>
      <c r="AH2" s="8" t="s">
        <v>16</v>
      </c>
      <c r="AI2" s="8" t="s">
        <v>17</v>
      </c>
      <c r="AJ2" t="s">
        <v>18</v>
      </c>
      <c r="AK2" t="s">
        <v>19</v>
      </c>
    </row>
    <row r="3" spans="1:37" x14ac:dyDescent="0.6">
      <c r="A3" s="9">
        <v>45809</v>
      </c>
      <c r="B3" s="10">
        <v>6204.95</v>
      </c>
      <c r="C3" s="3">
        <v>1016.9</v>
      </c>
      <c r="D3" s="3">
        <v>4443.0639600000004</v>
      </c>
      <c r="E3" s="3">
        <v>1246.1769999999999</v>
      </c>
      <c r="F3" s="3">
        <v>1928.33997</v>
      </c>
      <c r="G3" s="3">
        <v>11701.63</v>
      </c>
      <c r="H3" s="11">
        <f t="shared" ref="H3:M18" si="0">B3/B4-1</f>
        <v>4.960679602617879E-2</v>
      </c>
      <c r="I3" s="11">
        <f t="shared" si="0"/>
        <v>6.9093126432431262E-2</v>
      </c>
      <c r="J3" s="11">
        <f t="shared" si="0"/>
        <v>6.2704430277323642E-2</v>
      </c>
      <c r="K3" s="11">
        <f t="shared" si="0"/>
        <v>1.6868148232769276E-2</v>
      </c>
      <c r="L3" s="11">
        <f t="shared" si="0"/>
        <v>3.4966317785641632E-2</v>
      </c>
      <c r="M3" s="11">
        <f t="shared" si="0"/>
        <v>-1.0048720814252676E-2</v>
      </c>
      <c r="N3" s="12">
        <v>73.13</v>
      </c>
      <c r="O3" s="13">
        <f>RANK(H3,$H3:$M3,0)</f>
        <v>3</v>
      </c>
      <c r="P3" s="13">
        <f t="shared" ref="P3:T18" si="1">RANK(I3,$H3:$M3,0)</f>
        <v>1</v>
      </c>
      <c r="Q3" s="13">
        <f t="shared" si="1"/>
        <v>2</v>
      </c>
      <c r="R3" s="13">
        <f t="shared" si="1"/>
        <v>5</v>
      </c>
      <c r="S3" s="13">
        <f t="shared" si="1"/>
        <v>4</v>
      </c>
      <c r="T3" s="13">
        <f t="shared" si="1"/>
        <v>6</v>
      </c>
      <c r="U3" t="str">
        <f>IF(N3&gt;=70,"여름",IF(N3&lt;=30,"겨울",IF(AND(N3&lt;70,N3&gt;=50),"봄","가을")))</f>
        <v>여름</v>
      </c>
      <c r="V3" s="14">
        <f>SUM(H3:H5)</f>
        <v>0.10350570733861131</v>
      </c>
      <c r="W3" s="15">
        <f t="shared" ref="W3:AA3" si="2">SUM(I3:I5)</f>
        <v>0.20561074182380246</v>
      </c>
      <c r="X3" s="16">
        <f t="shared" si="2"/>
        <v>0.1779775217850974</v>
      </c>
      <c r="Y3" s="17">
        <f t="shared" si="2"/>
        <v>7.7508905376048598E-2</v>
      </c>
      <c r="Z3" s="18">
        <f t="shared" si="2"/>
        <v>2.5993521161762567E-2</v>
      </c>
      <c r="AA3" s="19">
        <f t="shared" si="2"/>
        <v>-2.5251600731254653E-2</v>
      </c>
      <c r="AB3" s="20">
        <f t="shared" ref="AB3:AG4" si="3">RANK(V3,$V3:$AA3,0)</f>
        <v>3</v>
      </c>
      <c r="AC3" s="21">
        <f t="shared" si="3"/>
        <v>1</v>
      </c>
      <c r="AD3" s="22">
        <f t="shared" si="3"/>
        <v>2</v>
      </c>
      <c r="AE3" s="23">
        <f t="shared" si="3"/>
        <v>4</v>
      </c>
      <c r="AF3" s="24">
        <f t="shared" si="3"/>
        <v>5</v>
      </c>
      <c r="AG3" s="25">
        <f t="shared" si="3"/>
        <v>6</v>
      </c>
      <c r="AH3" s="26" t="s">
        <v>4</v>
      </c>
      <c r="AI3" s="26" t="s">
        <v>5</v>
      </c>
      <c r="AJ3">
        <v>27.39</v>
      </c>
      <c r="AK3">
        <v>28.41</v>
      </c>
    </row>
    <row r="4" spans="1:37" x14ac:dyDescent="0.6">
      <c r="A4" s="27">
        <v>45778</v>
      </c>
      <c r="B4" s="28">
        <v>5911.69</v>
      </c>
      <c r="C4" s="29">
        <v>951.18</v>
      </c>
      <c r="D4" s="29">
        <v>4180.90283</v>
      </c>
      <c r="E4" s="29">
        <v>1225.5050000000001</v>
      </c>
      <c r="F4" s="29">
        <v>1863.1910399999999</v>
      </c>
      <c r="G4" s="29">
        <v>11820.41</v>
      </c>
      <c r="H4" s="30">
        <f t="shared" si="0"/>
        <v>6.1523847830692979E-2</v>
      </c>
      <c r="I4" s="30">
        <f t="shared" si="0"/>
        <v>0.11341581898418562</v>
      </c>
      <c r="J4" s="30">
        <f t="shared" si="0"/>
        <v>9.3362065809321049E-2</v>
      </c>
      <c r="K4" s="30">
        <f t="shared" si="0"/>
        <v>6.1939732674768821E-2</v>
      </c>
      <c r="L4" s="30">
        <f t="shared" si="0"/>
        <v>2.7996549176869667E-2</v>
      </c>
      <c r="M4" s="30">
        <f t="shared" si="0"/>
        <v>9.064189451632787E-3</v>
      </c>
      <c r="N4" s="8">
        <v>63.4</v>
      </c>
      <c r="O4" s="31">
        <f t="shared" ref="O4:T67" si="4">RANK(H4,$H4:$M4,0)</f>
        <v>4</v>
      </c>
      <c r="P4" s="31">
        <f t="shared" si="1"/>
        <v>1</v>
      </c>
      <c r="Q4" s="31">
        <f t="shared" si="1"/>
        <v>2</v>
      </c>
      <c r="R4" s="31">
        <f t="shared" si="1"/>
        <v>3</v>
      </c>
      <c r="S4" s="31">
        <f t="shared" si="1"/>
        <v>5</v>
      </c>
      <c r="T4" s="31">
        <f t="shared" si="1"/>
        <v>6</v>
      </c>
      <c r="U4" t="str">
        <f t="shared" ref="U4:U67" si="5">IF(N4&gt;=70,"여름",IF(N4&lt;=30,"겨울",IF(AND(N4&lt;70,N4&gt;=50),"봄","가을")))</f>
        <v>봄</v>
      </c>
      <c r="V4" s="14">
        <f t="shared" ref="V4:AA4" si="6">LN(B4/B7)</f>
        <v>-7.2154896787647521E-3</v>
      </c>
      <c r="W4" s="15">
        <f t="shared" si="6"/>
        <v>5.5453010636428601E-2</v>
      </c>
      <c r="X4" s="16">
        <f t="shared" si="6"/>
        <v>2.4723175056851159E-2</v>
      </c>
      <c r="Y4" s="17">
        <f t="shared" si="6"/>
        <v>3.1260432822783997E-3</v>
      </c>
      <c r="Z4" s="18">
        <f t="shared" si="6"/>
        <v>-4.1902894084811439E-2</v>
      </c>
      <c r="AA4" s="19">
        <f t="shared" si="6"/>
        <v>-1.4251108873271167E-2</v>
      </c>
      <c r="AB4" s="20">
        <f t="shared" si="3"/>
        <v>4</v>
      </c>
      <c r="AC4" s="21">
        <f t="shared" si="3"/>
        <v>1</v>
      </c>
      <c r="AD4" s="22">
        <f t="shared" si="3"/>
        <v>2</v>
      </c>
      <c r="AE4" s="23">
        <f t="shared" si="3"/>
        <v>3</v>
      </c>
      <c r="AF4" s="24">
        <f t="shared" si="3"/>
        <v>6</v>
      </c>
      <c r="AG4" s="25">
        <f t="shared" si="3"/>
        <v>5</v>
      </c>
      <c r="AH4" s="26" t="s">
        <v>4</v>
      </c>
      <c r="AI4" s="26" t="s">
        <v>5</v>
      </c>
      <c r="AJ4">
        <v>21.73</v>
      </c>
      <c r="AK4">
        <v>32.21</v>
      </c>
    </row>
    <row r="5" spans="1:37" x14ac:dyDescent="0.6">
      <c r="A5" s="27">
        <v>45748</v>
      </c>
      <c r="B5" s="28">
        <v>5569.06</v>
      </c>
      <c r="C5" s="29">
        <v>854.29</v>
      </c>
      <c r="D5" s="29">
        <v>3823.8960000000002</v>
      </c>
      <c r="E5" s="29">
        <v>1154.0250000000001</v>
      </c>
      <c r="F5" s="29">
        <v>1812.4487300000001</v>
      </c>
      <c r="G5" s="29">
        <v>11714.23</v>
      </c>
      <c r="H5" s="30">
        <f t="shared" si="0"/>
        <v>-7.6249365182604611E-3</v>
      </c>
      <c r="I5" s="30">
        <f t="shared" si="0"/>
        <v>2.3101796407185571E-2</v>
      </c>
      <c r="J5" s="30">
        <f t="shared" si="0"/>
        <v>2.1911025698452713E-2</v>
      </c>
      <c r="K5" s="30">
        <f t="shared" si="0"/>
        <v>-1.2989755314894991E-3</v>
      </c>
      <c r="L5" s="30">
        <f t="shared" si="0"/>
        <v>-3.6969345800748732E-2</v>
      </c>
      <c r="M5" s="30">
        <f t="shared" si="0"/>
        <v>-2.4267069368634764E-2</v>
      </c>
      <c r="N5" s="8">
        <v>60.42</v>
      </c>
      <c r="O5" s="31">
        <f t="shared" si="4"/>
        <v>4</v>
      </c>
      <c r="P5" s="31">
        <f t="shared" si="1"/>
        <v>1</v>
      </c>
      <c r="Q5" s="31">
        <f t="shared" si="1"/>
        <v>2</v>
      </c>
      <c r="R5" s="31">
        <f t="shared" si="1"/>
        <v>3</v>
      </c>
      <c r="S5" s="31">
        <f t="shared" si="1"/>
        <v>6</v>
      </c>
      <c r="T5" s="31">
        <f t="shared" si="1"/>
        <v>5</v>
      </c>
      <c r="U5" t="str">
        <f t="shared" si="5"/>
        <v>봄</v>
      </c>
      <c r="AB5" s="20"/>
      <c r="AC5" s="21"/>
      <c r="AD5" s="22"/>
      <c r="AE5" s="23"/>
      <c r="AF5" s="24"/>
      <c r="AG5" s="25"/>
      <c r="AH5" s="26"/>
      <c r="AI5" s="26"/>
      <c r="AJ5">
        <v>14.7</v>
      </c>
      <c r="AK5">
        <v>37.06</v>
      </c>
    </row>
    <row r="6" spans="1:37" x14ac:dyDescent="0.6">
      <c r="A6" s="27">
        <v>45717</v>
      </c>
      <c r="B6" s="28">
        <v>5611.85</v>
      </c>
      <c r="C6" s="29">
        <v>835</v>
      </c>
      <c r="D6" s="29">
        <v>3741.9069800000002</v>
      </c>
      <c r="E6" s="29">
        <v>1155.5260000000001</v>
      </c>
      <c r="F6" s="29">
        <v>1882.0260000000001</v>
      </c>
      <c r="G6" s="29">
        <v>12005.57</v>
      </c>
      <c r="H6" s="30">
        <f t="shared" si="0"/>
        <v>-5.7544714081786852E-2</v>
      </c>
      <c r="I6" s="30">
        <f t="shared" si="0"/>
        <v>-7.2088190516407913E-2</v>
      </c>
      <c r="J6" s="30">
        <f t="shared" si="0"/>
        <v>-8.2597220455943643E-2</v>
      </c>
      <c r="K6" s="30">
        <f t="shared" si="0"/>
        <v>-5.4150022919258745E-2</v>
      </c>
      <c r="L6" s="30">
        <f t="shared" si="0"/>
        <v>-3.1342966726056076E-2</v>
      </c>
      <c r="M6" s="30">
        <f t="shared" si="0"/>
        <v>1.2927364060426605E-3</v>
      </c>
      <c r="N6" s="8">
        <v>65.47</v>
      </c>
      <c r="O6" s="31">
        <f t="shared" si="4"/>
        <v>4</v>
      </c>
      <c r="P6" s="31">
        <f t="shared" si="1"/>
        <v>5</v>
      </c>
      <c r="Q6" s="31">
        <f t="shared" si="1"/>
        <v>6</v>
      </c>
      <c r="R6" s="31">
        <f t="shared" si="1"/>
        <v>3</v>
      </c>
      <c r="S6" s="31">
        <f t="shared" si="1"/>
        <v>2</v>
      </c>
      <c r="T6" s="31">
        <f t="shared" si="1"/>
        <v>1</v>
      </c>
      <c r="U6" t="str">
        <f t="shared" si="5"/>
        <v>봄</v>
      </c>
      <c r="AB6" s="20"/>
      <c r="AC6" s="21"/>
      <c r="AD6" s="22"/>
      <c r="AE6" s="23"/>
      <c r="AF6" s="24"/>
      <c r="AG6" s="25"/>
      <c r="AH6" s="26"/>
      <c r="AI6" s="26"/>
      <c r="AJ6">
        <v>20.45</v>
      </c>
      <c r="AK6">
        <v>21.84</v>
      </c>
    </row>
    <row r="7" spans="1:37" x14ac:dyDescent="0.6">
      <c r="A7" s="9">
        <v>45689</v>
      </c>
      <c r="B7" s="10">
        <v>5954.5</v>
      </c>
      <c r="C7" s="3">
        <v>899.87</v>
      </c>
      <c r="D7" s="3">
        <v>4078.8049299999998</v>
      </c>
      <c r="E7" s="3">
        <v>1221.68</v>
      </c>
      <c r="F7" s="3">
        <v>1942.9229700000001</v>
      </c>
      <c r="G7" s="3">
        <v>11990.07</v>
      </c>
      <c r="H7" s="11">
        <f t="shared" si="0"/>
        <v>-1.4242127760312417E-2</v>
      </c>
      <c r="I7" s="11">
        <f t="shared" si="0"/>
        <v>-2.5604646522866537E-3</v>
      </c>
      <c r="J7" s="11">
        <f t="shared" si="0"/>
        <v>-2.9674727202507412E-2</v>
      </c>
      <c r="K7" s="11">
        <f t="shared" si="0"/>
        <v>7.2836947147454367E-3</v>
      </c>
      <c r="L7" s="11">
        <f t="shared" si="0"/>
        <v>2.3809374194496691E-3</v>
      </c>
      <c r="M7" s="11">
        <f t="shared" si="0"/>
        <v>4.453855012971708E-2</v>
      </c>
      <c r="N7" s="12">
        <v>76.81</v>
      </c>
      <c r="O7" s="13">
        <f t="shared" si="4"/>
        <v>5</v>
      </c>
      <c r="P7" s="13">
        <f t="shared" si="1"/>
        <v>4</v>
      </c>
      <c r="Q7" s="13">
        <f t="shared" si="1"/>
        <v>6</v>
      </c>
      <c r="R7" s="13">
        <f t="shared" si="1"/>
        <v>2</v>
      </c>
      <c r="S7" s="13">
        <f t="shared" si="1"/>
        <v>3</v>
      </c>
      <c r="T7" s="13">
        <f t="shared" si="1"/>
        <v>1</v>
      </c>
      <c r="U7" t="str">
        <f t="shared" si="5"/>
        <v>여름</v>
      </c>
      <c r="V7" s="14">
        <f t="shared" ref="V7:AA7" si="7">LN(B7/B20)</f>
        <v>0.20606584095495942</v>
      </c>
      <c r="W7" s="15">
        <f t="shared" si="7"/>
        <v>0.36958356496119282</v>
      </c>
      <c r="X7" s="16">
        <f t="shared" si="7"/>
        <v>0.26894846703455183</v>
      </c>
      <c r="Y7" s="17">
        <f t="shared" si="7"/>
        <v>0.24236336030176889</v>
      </c>
      <c r="Z7" s="18">
        <f t="shared" si="7"/>
        <v>0.12149954062208614</v>
      </c>
      <c r="AA7" s="19">
        <f t="shared" si="7"/>
        <v>0.1652995503953428</v>
      </c>
      <c r="AB7" s="20">
        <f t="shared" ref="AB7:AG7" si="8">RANK(V7,$V7:$AA7,0)</f>
        <v>4</v>
      </c>
      <c r="AC7" s="21">
        <f t="shared" si="8"/>
        <v>1</v>
      </c>
      <c r="AD7" s="22">
        <f t="shared" si="8"/>
        <v>2</v>
      </c>
      <c r="AE7" s="23">
        <f t="shared" si="8"/>
        <v>3</v>
      </c>
      <c r="AF7" s="24">
        <f t="shared" si="8"/>
        <v>6</v>
      </c>
      <c r="AG7" s="25">
        <f t="shared" si="8"/>
        <v>5</v>
      </c>
      <c r="AH7" s="26" t="s">
        <v>4</v>
      </c>
      <c r="AI7" s="26" t="s">
        <v>5</v>
      </c>
      <c r="AJ7">
        <v>25.43</v>
      </c>
      <c r="AK7">
        <v>10.06</v>
      </c>
    </row>
    <row r="8" spans="1:37" x14ac:dyDescent="0.6">
      <c r="A8" s="9">
        <v>45658</v>
      </c>
      <c r="B8" s="10">
        <v>6040.53</v>
      </c>
      <c r="C8" s="3">
        <v>902.18</v>
      </c>
      <c r="D8" s="3">
        <v>4203.5439500000002</v>
      </c>
      <c r="E8" s="3">
        <v>1212.846</v>
      </c>
      <c r="F8" s="3">
        <v>1938.30798</v>
      </c>
      <c r="G8" s="3">
        <v>11478.82</v>
      </c>
      <c r="H8" s="11">
        <f t="shared" si="0"/>
        <v>2.7016320305765618E-2</v>
      </c>
      <c r="I8" s="11">
        <f t="shared" si="0"/>
        <v>5.3953523147304283E-2</v>
      </c>
      <c r="J8" s="11">
        <f t="shared" si="0"/>
        <v>2.6424703554198237E-2</v>
      </c>
      <c r="K8" s="11">
        <f t="shared" si="0"/>
        <v>4.0630944383097001E-2</v>
      </c>
      <c r="L8" s="11">
        <f t="shared" si="0"/>
        <v>2.7654463814544172E-2</v>
      </c>
      <c r="M8" s="11">
        <f t="shared" si="0"/>
        <v>1.988174197360304E-2</v>
      </c>
      <c r="N8" s="12">
        <v>81.66</v>
      </c>
      <c r="O8" s="13">
        <f t="shared" si="4"/>
        <v>4</v>
      </c>
      <c r="P8" s="13">
        <f t="shared" si="1"/>
        <v>1</v>
      </c>
      <c r="Q8" s="13">
        <f t="shared" si="1"/>
        <v>5</v>
      </c>
      <c r="R8" s="13">
        <f t="shared" si="1"/>
        <v>2</v>
      </c>
      <c r="S8" s="13">
        <f t="shared" si="1"/>
        <v>3</v>
      </c>
      <c r="T8" s="13">
        <f t="shared" si="1"/>
        <v>6</v>
      </c>
      <c r="U8" t="str">
        <f t="shared" si="5"/>
        <v>여름</v>
      </c>
      <c r="AB8" s="20"/>
      <c r="AC8" s="21"/>
      <c r="AD8" s="22"/>
      <c r="AE8" s="23"/>
      <c r="AF8" s="24"/>
      <c r="AG8" s="25"/>
      <c r="AH8" s="26"/>
      <c r="AI8" s="26"/>
      <c r="AJ8">
        <v>28.34</v>
      </c>
      <c r="AK8">
        <v>11.58</v>
      </c>
    </row>
    <row r="9" spans="1:37" x14ac:dyDescent="0.6">
      <c r="A9" s="9">
        <v>45627</v>
      </c>
      <c r="B9" s="10">
        <v>5881.63</v>
      </c>
      <c r="C9" s="3">
        <v>855.99599999999998</v>
      </c>
      <c r="D9" s="3">
        <v>4095.3261699999998</v>
      </c>
      <c r="E9" s="3">
        <v>1165.491</v>
      </c>
      <c r="F9" s="3">
        <v>1886.1475800000001</v>
      </c>
      <c r="G9" s="3">
        <v>11255.05</v>
      </c>
      <c r="H9" s="11">
        <f t="shared" si="0"/>
        <v>-2.4990136563014964E-2</v>
      </c>
      <c r="I9" s="11">
        <f t="shared" si="0"/>
        <v>-1.7348021140891845E-2</v>
      </c>
      <c r="J9" s="11">
        <f t="shared" si="0"/>
        <v>7.8681754750355992E-3</v>
      </c>
      <c r="K9" s="11">
        <f t="shared" si="0"/>
        <v>-2.628751599891721E-2</v>
      </c>
      <c r="L9" s="11">
        <f t="shared" si="0"/>
        <v>-6.9711655767608183E-2</v>
      </c>
      <c r="M9" s="11">
        <f t="shared" si="0"/>
        <v>-6.5329483388184229E-2</v>
      </c>
      <c r="N9" s="12">
        <v>83.22</v>
      </c>
      <c r="O9" s="13">
        <f t="shared" si="4"/>
        <v>3</v>
      </c>
      <c r="P9" s="13">
        <f t="shared" si="1"/>
        <v>2</v>
      </c>
      <c r="Q9" s="13">
        <f t="shared" si="1"/>
        <v>1</v>
      </c>
      <c r="R9" s="13">
        <f t="shared" si="1"/>
        <v>4</v>
      </c>
      <c r="S9" s="13">
        <f t="shared" si="1"/>
        <v>6</v>
      </c>
      <c r="T9" s="13">
        <f t="shared" si="1"/>
        <v>5</v>
      </c>
      <c r="U9" t="str">
        <f t="shared" si="5"/>
        <v>여름</v>
      </c>
      <c r="AB9" s="20"/>
      <c r="AC9" s="21"/>
      <c r="AD9" s="22"/>
      <c r="AE9" s="23"/>
      <c r="AF9" s="24"/>
      <c r="AG9" s="25"/>
      <c r="AH9" s="26"/>
      <c r="AI9" s="26"/>
      <c r="AJ9">
        <v>33.369999999999997</v>
      </c>
      <c r="AK9">
        <v>10.69</v>
      </c>
    </row>
    <row r="10" spans="1:37" x14ac:dyDescent="0.6">
      <c r="A10" s="9">
        <v>45597</v>
      </c>
      <c r="B10" s="10">
        <v>6032.38</v>
      </c>
      <c r="C10" s="3">
        <v>871.10799999999995</v>
      </c>
      <c r="D10" s="3">
        <v>4063.3549800000001</v>
      </c>
      <c r="E10" s="3">
        <v>1196.9559999999999</v>
      </c>
      <c r="F10" s="3">
        <v>2027.4870599999999</v>
      </c>
      <c r="G10" s="3">
        <v>12041.73</v>
      </c>
      <c r="H10" s="11">
        <f t="shared" si="0"/>
        <v>5.7301352215863854E-2</v>
      </c>
      <c r="I10" s="11">
        <f t="shared" si="0"/>
        <v>6.5480391353432532E-2</v>
      </c>
      <c r="J10" s="11">
        <f t="shared" si="0"/>
        <v>5.869832299874278E-2</v>
      </c>
      <c r="K10" s="11">
        <f t="shared" si="0"/>
        <v>5.0987499198779096E-2</v>
      </c>
      <c r="L10" s="11">
        <f t="shared" si="0"/>
        <v>5.5453995332463757E-2</v>
      </c>
      <c r="M10" s="11">
        <f t="shared" si="0"/>
        <v>5.3360252560198607E-2</v>
      </c>
      <c r="N10" s="12">
        <v>85.11</v>
      </c>
      <c r="O10" s="13">
        <f t="shared" si="4"/>
        <v>3</v>
      </c>
      <c r="P10" s="13">
        <f t="shared" si="1"/>
        <v>1</v>
      </c>
      <c r="Q10" s="13">
        <f t="shared" si="1"/>
        <v>2</v>
      </c>
      <c r="R10" s="13">
        <f t="shared" si="1"/>
        <v>6</v>
      </c>
      <c r="S10" s="13">
        <f t="shared" si="1"/>
        <v>4</v>
      </c>
      <c r="T10" s="13">
        <f t="shared" si="1"/>
        <v>5</v>
      </c>
      <c r="U10" t="str">
        <f t="shared" si="5"/>
        <v>여름</v>
      </c>
      <c r="AB10" s="20"/>
      <c r="AC10" s="21"/>
      <c r="AD10" s="22"/>
      <c r="AE10" s="23"/>
      <c r="AF10" s="24"/>
      <c r="AG10" s="25"/>
      <c r="AH10" s="26"/>
      <c r="AI10" s="26"/>
      <c r="AJ10">
        <v>35</v>
      </c>
      <c r="AK10">
        <v>12.09</v>
      </c>
    </row>
    <row r="11" spans="1:37" x14ac:dyDescent="0.6">
      <c r="A11" s="9">
        <v>45566</v>
      </c>
      <c r="B11" s="10">
        <v>5705.45</v>
      </c>
      <c r="C11" s="3">
        <v>817.57299999999998</v>
      </c>
      <c r="D11" s="3">
        <v>3838.0668900000001</v>
      </c>
      <c r="E11" s="3">
        <v>1138.8869999999999</v>
      </c>
      <c r="F11" s="3">
        <v>1920.9620399999999</v>
      </c>
      <c r="G11" s="3">
        <v>11431.73</v>
      </c>
      <c r="H11" s="11">
        <f t="shared" si="0"/>
        <v>-9.8967805528175079E-3</v>
      </c>
      <c r="I11" s="11">
        <f t="shared" si="0"/>
        <v>1.7828304240317117E-3</v>
      </c>
      <c r="J11" s="11">
        <f t="shared" si="0"/>
        <v>-6.7176188528418335E-3</v>
      </c>
      <c r="K11" s="11">
        <f t="shared" si="0"/>
        <v>-2.460316508709226E-2</v>
      </c>
      <c r="L11" s="11">
        <f t="shared" si="0"/>
        <v>-1.408027936825984E-2</v>
      </c>
      <c r="M11" s="11">
        <f t="shared" si="0"/>
        <v>-9.8840708999338167E-3</v>
      </c>
      <c r="N11" s="12">
        <v>75.2</v>
      </c>
      <c r="O11" s="13">
        <f t="shared" si="4"/>
        <v>4</v>
      </c>
      <c r="P11" s="13">
        <f t="shared" si="1"/>
        <v>1</v>
      </c>
      <c r="Q11" s="13">
        <f t="shared" si="1"/>
        <v>2</v>
      </c>
      <c r="R11" s="13">
        <f t="shared" si="1"/>
        <v>6</v>
      </c>
      <c r="S11" s="13">
        <f t="shared" si="1"/>
        <v>5</v>
      </c>
      <c r="T11" s="13">
        <f t="shared" si="1"/>
        <v>3</v>
      </c>
      <c r="U11" t="str">
        <f t="shared" si="5"/>
        <v>여름</v>
      </c>
      <c r="AB11" s="20"/>
      <c r="AC11" s="21"/>
      <c r="AD11" s="22"/>
      <c r="AE11" s="23"/>
      <c r="AF11" s="24"/>
      <c r="AG11" s="25"/>
      <c r="AH11" s="26"/>
      <c r="AI11" s="26"/>
      <c r="AJ11">
        <v>32.82</v>
      </c>
      <c r="AK11">
        <v>14.17</v>
      </c>
    </row>
    <row r="12" spans="1:37" x14ac:dyDescent="0.6">
      <c r="A12" s="9">
        <v>45536</v>
      </c>
      <c r="B12" s="10">
        <v>5762.48</v>
      </c>
      <c r="C12" s="3">
        <v>816.11800000000005</v>
      </c>
      <c r="D12" s="3">
        <v>3864.0239299999998</v>
      </c>
      <c r="E12" s="3">
        <v>1167.614</v>
      </c>
      <c r="F12" s="3">
        <v>1948.396</v>
      </c>
      <c r="G12" s="3">
        <v>11545.85</v>
      </c>
      <c r="H12" s="11">
        <f t="shared" si="0"/>
        <v>2.0196869910062976E-2</v>
      </c>
      <c r="I12" s="11">
        <f t="shared" si="0"/>
        <v>1.6689484889519601E-2</v>
      </c>
      <c r="J12" s="11">
        <f t="shared" si="0"/>
        <v>2.7697100464474378E-2</v>
      </c>
      <c r="K12" s="11">
        <f t="shared" si="0"/>
        <v>1.2364818056570748E-2</v>
      </c>
      <c r="L12" s="11">
        <f t="shared" si="0"/>
        <v>9.3841315350204901E-3</v>
      </c>
      <c r="M12" s="11">
        <f t="shared" si="0"/>
        <v>8.5491064799205763E-3</v>
      </c>
      <c r="N12" s="12">
        <v>74.44</v>
      </c>
      <c r="O12" s="13">
        <f t="shared" si="4"/>
        <v>2</v>
      </c>
      <c r="P12" s="13">
        <f t="shared" si="1"/>
        <v>3</v>
      </c>
      <c r="Q12" s="13">
        <f t="shared" si="1"/>
        <v>1</v>
      </c>
      <c r="R12" s="13">
        <f t="shared" si="1"/>
        <v>4</v>
      </c>
      <c r="S12" s="13">
        <f t="shared" si="1"/>
        <v>5</v>
      </c>
      <c r="T12" s="13">
        <f t="shared" si="1"/>
        <v>6</v>
      </c>
      <c r="U12" t="str">
        <f t="shared" si="5"/>
        <v>여름</v>
      </c>
      <c r="AB12" s="20"/>
      <c r="AC12" s="21"/>
      <c r="AD12" s="22"/>
      <c r="AE12" s="23"/>
      <c r="AF12" s="24"/>
      <c r="AG12" s="25"/>
      <c r="AH12" s="26"/>
      <c r="AI12" s="26"/>
      <c r="AJ12">
        <v>30.74</v>
      </c>
      <c r="AK12">
        <v>15.54</v>
      </c>
    </row>
    <row r="13" spans="1:37" x14ac:dyDescent="0.6">
      <c r="A13" s="9">
        <v>45505</v>
      </c>
      <c r="B13" s="10">
        <v>5648.4</v>
      </c>
      <c r="C13" s="3">
        <v>802.721</v>
      </c>
      <c r="D13" s="3">
        <v>3759.8859900000002</v>
      </c>
      <c r="E13" s="3">
        <v>1153.3530000000001</v>
      </c>
      <c r="F13" s="3">
        <v>1930.28198</v>
      </c>
      <c r="G13" s="3">
        <v>11447.98</v>
      </c>
      <c r="H13" s="11">
        <f t="shared" si="0"/>
        <v>2.2834688445031892E-2</v>
      </c>
      <c r="I13" s="11">
        <f t="shared" si="0"/>
        <v>3.7899739982337977E-2</v>
      </c>
      <c r="J13" s="11">
        <f t="shared" si="0"/>
        <v>2.1195900387956268E-2</v>
      </c>
      <c r="K13" s="11">
        <f t="shared" si="0"/>
        <v>3.1547831997710496E-2</v>
      </c>
      <c r="L13" s="11">
        <f t="shared" si="0"/>
        <v>2.727027573079277E-2</v>
      </c>
      <c r="M13" s="11">
        <f t="shared" si="0"/>
        <v>4.990929750967088E-2</v>
      </c>
      <c r="N13" s="12">
        <v>74.69</v>
      </c>
      <c r="O13" s="13">
        <f t="shared" si="4"/>
        <v>5</v>
      </c>
      <c r="P13" s="13">
        <f t="shared" si="1"/>
        <v>2</v>
      </c>
      <c r="Q13" s="13">
        <f t="shared" si="1"/>
        <v>6</v>
      </c>
      <c r="R13" s="13">
        <f t="shared" si="1"/>
        <v>3</v>
      </c>
      <c r="S13" s="13">
        <f t="shared" si="1"/>
        <v>4</v>
      </c>
      <c r="T13" s="13">
        <f t="shared" si="1"/>
        <v>1</v>
      </c>
      <c r="U13" t="str">
        <f t="shared" si="5"/>
        <v>여름</v>
      </c>
      <c r="AB13" s="20"/>
      <c r="AC13" s="21"/>
      <c r="AD13" s="22"/>
      <c r="AE13" s="23"/>
      <c r="AF13" s="24"/>
      <c r="AG13" s="25"/>
      <c r="AH13" s="26"/>
      <c r="AI13" s="26"/>
      <c r="AJ13">
        <v>30.56</v>
      </c>
      <c r="AK13">
        <v>18.28</v>
      </c>
    </row>
    <row r="14" spans="1:37" x14ac:dyDescent="0.6">
      <c r="A14" s="9">
        <v>45474</v>
      </c>
      <c r="B14" s="10">
        <v>5522.3</v>
      </c>
      <c r="C14" s="3">
        <v>773.40899999999999</v>
      </c>
      <c r="D14" s="3">
        <v>3681.8459499999999</v>
      </c>
      <c r="E14" s="3">
        <v>1118.08</v>
      </c>
      <c r="F14" s="3">
        <v>1879.0400400000001</v>
      </c>
      <c r="G14" s="3">
        <v>10903.78</v>
      </c>
      <c r="H14" s="11">
        <f t="shared" si="0"/>
        <v>1.1321349038912354E-2</v>
      </c>
      <c r="I14" s="11">
        <f t="shared" si="0"/>
        <v>-1.6291919035178459E-2</v>
      </c>
      <c r="J14" s="11">
        <f t="shared" si="0"/>
        <v>-1.3340812069118635E-2</v>
      </c>
      <c r="K14" s="11">
        <f t="shared" si="0"/>
        <v>1.7077122223364327E-2</v>
      </c>
      <c r="L14" s="11">
        <f t="shared" si="0"/>
        <v>4.5780768571599406E-2</v>
      </c>
      <c r="M14" s="11">
        <f t="shared" si="0"/>
        <v>4.2712484209338708E-2</v>
      </c>
      <c r="N14" s="12">
        <v>76.12</v>
      </c>
      <c r="O14" s="13">
        <f t="shared" si="4"/>
        <v>4</v>
      </c>
      <c r="P14" s="13">
        <f t="shared" si="1"/>
        <v>6</v>
      </c>
      <c r="Q14" s="13">
        <f t="shared" si="1"/>
        <v>5</v>
      </c>
      <c r="R14" s="13">
        <f t="shared" si="1"/>
        <v>3</v>
      </c>
      <c r="S14" s="13">
        <f t="shared" si="1"/>
        <v>1</v>
      </c>
      <c r="T14" s="13">
        <f t="shared" si="1"/>
        <v>2</v>
      </c>
      <c r="U14" t="str">
        <f t="shared" si="5"/>
        <v>여름</v>
      </c>
      <c r="AB14" s="20"/>
      <c r="AC14" s="21"/>
      <c r="AD14" s="22"/>
      <c r="AE14" s="23"/>
      <c r="AF14" s="24"/>
      <c r="AG14" s="25"/>
      <c r="AH14" s="26"/>
      <c r="AI14" s="26"/>
      <c r="AJ14">
        <v>39.29</v>
      </c>
      <c r="AK14">
        <v>8.92</v>
      </c>
    </row>
    <row r="15" spans="1:37" x14ac:dyDescent="0.6">
      <c r="A15" s="9">
        <v>45444</v>
      </c>
      <c r="B15" s="10">
        <v>5460.48</v>
      </c>
      <c r="C15" s="3">
        <v>786.21799999999996</v>
      </c>
      <c r="D15" s="3">
        <v>3731.6289099999999</v>
      </c>
      <c r="E15" s="3">
        <v>1099.307</v>
      </c>
      <c r="F15" s="3">
        <v>1796.78198</v>
      </c>
      <c r="G15" s="3">
        <v>10457.129999999999</v>
      </c>
      <c r="H15" s="11">
        <f t="shared" si="0"/>
        <v>3.4669759034089864E-2</v>
      </c>
      <c r="I15" s="11">
        <f t="shared" si="0"/>
        <v>7.6036629846125692E-2</v>
      </c>
      <c r="J15" s="11">
        <f t="shared" si="0"/>
        <v>6.9149455850807229E-2</v>
      </c>
      <c r="K15" s="11">
        <f t="shared" si="0"/>
        <v>3.7061529913086755E-2</v>
      </c>
      <c r="L15" s="11">
        <f t="shared" si="0"/>
        <v>-8.4313320166662375E-3</v>
      </c>
      <c r="M15" s="11">
        <f t="shared" si="0"/>
        <v>-3.9415117002318256E-3</v>
      </c>
      <c r="N15" s="12">
        <v>75.63</v>
      </c>
      <c r="O15" s="13">
        <f t="shared" si="4"/>
        <v>4</v>
      </c>
      <c r="P15" s="13">
        <f t="shared" si="1"/>
        <v>1</v>
      </c>
      <c r="Q15" s="13">
        <f t="shared" si="1"/>
        <v>2</v>
      </c>
      <c r="R15" s="13">
        <f t="shared" si="1"/>
        <v>3</v>
      </c>
      <c r="S15" s="13">
        <f t="shared" si="1"/>
        <v>6</v>
      </c>
      <c r="T15" s="13">
        <f t="shared" si="1"/>
        <v>5</v>
      </c>
      <c r="U15" t="str">
        <f t="shared" si="5"/>
        <v>여름</v>
      </c>
      <c r="AB15" s="20"/>
      <c r="AC15" s="21"/>
      <c r="AD15" s="22"/>
      <c r="AE15" s="23"/>
      <c r="AF15" s="24"/>
      <c r="AG15" s="25"/>
      <c r="AH15" s="26"/>
      <c r="AI15" s="26"/>
      <c r="AJ15">
        <v>37.340000000000003</v>
      </c>
      <c r="AK15">
        <v>10.24</v>
      </c>
    </row>
    <row r="16" spans="1:37" x14ac:dyDescent="0.6">
      <c r="A16" s="9">
        <v>45413</v>
      </c>
      <c r="B16" s="10">
        <v>5277.51</v>
      </c>
      <c r="C16" s="3">
        <v>730.66099999999994</v>
      </c>
      <c r="D16" s="3">
        <v>3490.27808</v>
      </c>
      <c r="E16" s="3">
        <v>1060.021</v>
      </c>
      <c r="F16" s="3">
        <v>1812.06006</v>
      </c>
      <c r="G16" s="3">
        <v>10498.51</v>
      </c>
      <c r="H16" s="11">
        <f t="shared" si="0"/>
        <v>4.8021224499522619E-2</v>
      </c>
      <c r="I16" s="11">
        <f t="shared" si="0"/>
        <v>7.1044202903861597E-2</v>
      </c>
      <c r="J16" s="11">
        <f t="shared" si="0"/>
        <v>6.5204594010923378E-2</v>
      </c>
      <c r="K16" s="11">
        <f t="shared" si="0"/>
        <v>5.2756976859668292E-2</v>
      </c>
      <c r="L16" s="11">
        <f t="shared" si="0"/>
        <v>2.7289791458410484E-2</v>
      </c>
      <c r="M16" s="11">
        <f t="shared" si="0"/>
        <v>2.274817340477342E-2</v>
      </c>
      <c r="N16" s="12">
        <v>74.38</v>
      </c>
      <c r="O16" s="13">
        <f t="shared" si="4"/>
        <v>4</v>
      </c>
      <c r="P16" s="13">
        <f t="shared" si="1"/>
        <v>1</v>
      </c>
      <c r="Q16" s="13">
        <f t="shared" si="1"/>
        <v>2</v>
      </c>
      <c r="R16" s="13">
        <f t="shared" si="1"/>
        <v>3</v>
      </c>
      <c r="S16" s="13">
        <f t="shared" si="1"/>
        <v>5</v>
      </c>
      <c r="T16" s="13">
        <f t="shared" si="1"/>
        <v>6</v>
      </c>
      <c r="U16" t="str">
        <f t="shared" si="5"/>
        <v>여름</v>
      </c>
      <c r="AB16" s="20"/>
      <c r="AC16" s="21"/>
      <c r="AD16" s="22"/>
      <c r="AE16" s="23"/>
      <c r="AF16" s="24"/>
      <c r="AG16" s="25"/>
      <c r="AH16" s="26"/>
      <c r="AI16" s="26"/>
      <c r="AJ16">
        <v>33.4</v>
      </c>
      <c r="AK16">
        <v>11.83</v>
      </c>
    </row>
    <row r="17" spans="1:37" x14ac:dyDescent="0.6">
      <c r="A17" s="9">
        <v>45383</v>
      </c>
      <c r="B17" s="10">
        <v>5035.6899999999996</v>
      </c>
      <c r="C17" s="3">
        <v>682.19500000000005</v>
      </c>
      <c r="D17" s="3">
        <v>3276.6269499999999</v>
      </c>
      <c r="E17" s="3">
        <v>1006.9</v>
      </c>
      <c r="F17" s="3">
        <v>1763.9229700000001</v>
      </c>
      <c r="G17" s="3">
        <v>10265</v>
      </c>
      <c r="H17" s="11">
        <f t="shared" si="0"/>
        <v>-4.1615042774082567E-2</v>
      </c>
      <c r="I17" s="11">
        <f t="shared" si="0"/>
        <v>-5.2022422571536442E-2</v>
      </c>
      <c r="J17" s="11">
        <f t="shared" si="0"/>
        <v>-3.9367011804392504E-2</v>
      </c>
      <c r="K17" s="11">
        <f t="shared" si="0"/>
        <v>-3.5249006169462471E-2</v>
      </c>
      <c r="L17" s="11">
        <f t="shared" si="0"/>
        <v>-4.4314027223686936E-2</v>
      </c>
      <c r="M17" s="11">
        <f t="shared" si="0"/>
        <v>-3.183302821690337E-2</v>
      </c>
      <c r="N17" s="12">
        <v>73.23</v>
      </c>
      <c r="O17" s="13">
        <f t="shared" si="4"/>
        <v>4</v>
      </c>
      <c r="P17" s="13">
        <f t="shared" si="1"/>
        <v>6</v>
      </c>
      <c r="Q17" s="13">
        <f t="shared" si="1"/>
        <v>3</v>
      </c>
      <c r="R17" s="13">
        <f t="shared" si="1"/>
        <v>2</v>
      </c>
      <c r="S17" s="13">
        <f t="shared" si="1"/>
        <v>5</v>
      </c>
      <c r="T17" s="13">
        <f t="shared" si="1"/>
        <v>1</v>
      </c>
      <c r="U17" t="str">
        <f t="shared" si="5"/>
        <v>여름</v>
      </c>
      <c r="AB17" s="20"/>
      <c r="AC17" s="21"/>
      <c r="AD17" s="22"/>
      <c r="AE17" s="23"/>
      <c r="AF17" s="24"/>
      <c r="AG17" s="25"/>
      <c r="AH17" s="26"/>
      <c r="AI17" s="26"/>
      <c r="AJ17">
        <v>35.18</v>
      </c>
      <c r="AK17">
        <v>13.97</v>
      </c>
    </row>
    <row r="18" spans="1:37" x14ac:dyDescent="0.6">
      <c r="A18" s="9">
        <v>45352</v>
      </c>
      <c r="B18" s="10">
        <v>5254.35</v>
      </c>
      <c r="C18" s="3">
        <v>719.63199999999995</v>
      </c>
      <c r="D18" s="3">
        <v>3410.9040500000001</v>
      </c>
      <c r="E18" s="3">
        <v>1043.6890000000001</v>
      </c>
      <c r="F18" s="3">
        <v>1845.71399</v>
      </c>
      <c r="G18" s="3">
        <v>10602.51</v>
      </c>
      <c r="H18" s="11">
        <f t="shared" si="0"/>
        <v>3.1018764704381807E-2</v>
      </c>
      <c r="I18" s="11">
        <f t="shared" si="0"/>
        <v>4.1355728142414394E-2</v>
      </c>
      <c r="J18" s="11">
        <f t="shared" si="0"/>
        <v>2.074161618898529E-2</v>
      </c>
      <c r="K18" s="11">
        <f t="shared" si="0"/>
        <v>3.6876719949928916E-2</v>
      </c>
      <c r="L18" s="11">
        <f t="shared" si="0"/>
        <v>4.3596396695954942E-2</v>
      </c>
      <c r="M18" s="11">
        <f t="shared" si="0"/>
        <v>2.8635876340669553E-2</v>
      </c>
      <c r="N18" s="12">
        <v>77</v>
      </c>
      <c r="O18" s="13">
        <f t="shared" si="4"/>
        <v>4</v>
      </c>
      <c r="P18" s="13">
        <f t="shared" si="1"/>
        <v>2</v>
      </c>
      <c r="Q18" s="13">
        <f t="shared" si="1"/>
        <v>6</v>
      </c>
      <c r="R18" s="13">
        <f t="shared" si="1"/>
        <v>3</v>
      </c>
      <c r="S18" s="13">
        <f t="shared" si="1"/>
        <v>1</v>
      </c>
      <c r="T18" s="13">
        <f t="shared" si="1"/>
        <v>5</v>
      </c>
      <c r="U18" t="str">
        <f t="shared" si="5"/>
        <v>여름</v>
      </c>
      <c r="AB18" s="20"/>
      <c r="AC18" s="21"/>
      <c r="AD18" s="22"/>
      <c r="AE18" s="23"/>
      <c r="AF18" s="24"/>
      <c r="AG18" s="25"/>
      <c r="AH18" s="26"/>
      <c r="AI18" s="26"/>
      <c r="AJ18">
        <v>41.25</v>
      </c>
      <c r="AK18">
        <v>10.64</v>
      </c>
    </row>
    <row r="19" spans="1:37" x14ac:dyDescent="0.6">
      <c r="A19" s="9">
        <v>45323</v>
      </c>
      <c r="B19" s="10">
        <v>5096.2700000000004</v>
      </c>
      <c r="C19" s="3">
        <v>691.053</v>
      </c>
      <c r="D19" s="3">
        <v>3341.5939899999998</v>
      </c>
      <c r="E19" s="3">
        <v>1006.57</v>
      </c>
      <c r="F19" s="3">
        <v>1768.6090099999999</v>
      </c>
      <c r="G19" s="3">
        <v>10307.35</v>
      </c>
      <c r="H19" s="11">
        <f t="shared" ref="H19:M82" si="9">B19/B20-1</f>
        <v>5.1720615397315317E-2</v>
      </c>
      <c r="I19" s="11">
        <f t="shared" si="9"/>
        <v>0.11132142225367048</v>
      </c>
      <c r="J19" s="11">
        <f t="shared" si="9"/>
        <v>7.2071080083077277E-2</v>
      </c>
      <c r="K19" s="11">
        <f t="shared" si="9"/>
        <v>4.9889490257515323E-2</v>
      </c>
      <c r="L19" s="11">
        <f t="shared" si="9"/>
        <v>2.7880981380611347E-2</v>
      </c>
      <c r="M19" s="11">
        <f t="shared" si="9"/>
        <v>1.4177537522409134E-2</v>
      </c>
      <c r="N19" s="32">
        <v>77.8</v>
      </c>
      <c r="O19" s="13">
        <f t="shared" si="4"/>
        <v>3</v>
      </c>
      <c r="P19" s="13">
        <f t="shared" si="4"/>
        <v>1</v>
      </c>
      <c r="Q19" s="13">
        <f t="shared" si="4"/>
        <v>2</v>
      </c>
      <c r="R19" s="13">
        <f t="shared" si="4"/>
        <v>4</v>
      </c>
      <c r="S19" s="13">
        <f t="shared" si="4"/>
        <v>5</v>
      </c>
      <c r="T19" s="13">
        <f t="shared" si="4"/>
        <v>6</v>
      </c>
      <c r="U19" t="str">
        <f t="shared" si="5"/>
        <v>여름</v>
      </c>
      <c r="AB19" s="20"/>
      <c r="AC19" s="21"/>
      <c r="AD19" s="22"/>
      <c r="AE19" s="23"/>
      <c r="AF19" s="24"/>
      <c r="AG19" s="25"/>
      <c r="AH19" s="26"/>
      <c r="AI19" s="26"/>
      <c r="AJ19">
        <v>37.61</v>
      </c>
      <c r="AK19">
        <v>11.83</v>
      </c>
    </row>
    <row r="20" spans="1:37" x14ac:dyDescent="0.6">
      <c r="A20" s="27">
        <v>45292</v>
      </c>
      <c r="B20" s="28">
        <v>4845.6499999999996</v>
      </c>
      <c r="C20" s="29">
        <v>621.83000000000004</v>
      </c>
      <c r="D20" s="29">
        <v>3116.9519</v>
      </c>
      <c r="E20" s="29">
        <v>958.73900000000003</v>
      </c>
      <c r="F20" s="29">
        <v>1720.63599</v>
      </c>
      <c r="G20" s="29">
        <v>10163.26</v>
      </c>
      <c r="H20" s="30">
        <f t="shared" si="9"/>
        <v>1.5895744712075555E-2</v>
      </c>
      <c r="I20" s="30">
        <f t="shared" si="9"/>
        <v>5.8277327442574522E-2</v>
      </c>
      <c r="J20" s="30">
        <f t="shared" si="9"/>
        <v>2.8591078976055728E-2</v>
      </c>
      <c r="K20" s="30">
        <f t="shared" si="9"/>
        <v>2.9822497918848612E-2</v>
      </c>
      <c r="L20" s="30">
        <f t="shared" si="9"/>
        <v>1.4072544763557016E-3</v>
      </c>
      <c r="M20" s="30">
        <f t="shared" si="9"/>
        <v>8.3179389290257699E-3</v>
      </c>
      <c r="N20" s="8">
        <v>67.010000000000005</v>
      </c>
      <c r="O20" s="31">
        <f t="shared" si="4"/>
        <v>4</v>
      </c>
      <c r="P20" s="31">
        <f t="shared" si="4"/>
        <v>1</v>
      </c>
      <c r="Q20" s="31">
        <f t="shared" si="4"/>
        <v>3</v>
      </c>
      <c r="R20" s="31">
        <f t="shared" si="4"/>
        <v>2</v>
      </c>
      <c r="S20" s="31">
        <f t="shared" si="4"/>
        <v>6</v>
      </c>
      <c r="T20" s="31">
        <f t="shared" si="4"/>
        <v>5</v>
      </c>
      <c r="U20" t="str">
        <f t="shared" si="5"/>
        <v>봄</v>
      </c>
      <c r="V20" s="14">
        <f t="shared" ref="V20:AA20" si="10">LN(B20/B28)</f>
        <v>0.14781081941778945</v>
      </c>
      <c r="W20" s="15">
        <f t="shared" si="10"/>
        <v>0.27654617708381662</v>
      </c>
      <c r="X20" s="16">
        <f t="shared" si="10"/>
        <v>0.15274657538418809</v>
      </c>
      <c r="Y20" s="17">
        <f t="shared" si="10"/>
        <v>0.16328266260543295</v>
      </c>
      <c r="Z20" s="18">
        <f t="shared" si="10"/>
        <v>0.14237138941868549</v>
      </c>
      <c r="AA20" s="19">
        <f t="shared" si="10"/>
        <v>4.5286264994927515E-2</v>
      </c>
      <c r="AB20" s="20">
        <f t="shared" ref="AB20:AG20" si="11">RANK(V20,$V20:$AA20,0)</f>
        <v>4</v>
      </c>
      <c r="AC20" s="21">
        <f t="shared" si="11"/>
        <v>1</v>
      </c>
      <c r="AD20" s="22">
        <f t="shared" si="11"/>
        <v>3</v>
      </c>
      <c r="AE20" s="23">
        <f t="shared" si="11"/>
        <v>2</v>
      </c>
      <c r="AF20" s="24">
        <f t="shared" si="11"/>
        <v>5</v>
      </c>
      <c r="AG20" s="25">
        <f t="shared" si="11"/>
        <v>6</v>
      </c>
      <c r="AH20" s="26" t="s">
        <v>4</v>
      </c>
      <c r="AI20" s="26" t="s">
        <v>6</v>
      </c>
      <c r="AJ20">
        <v>33.369999999999997</v>
      </c>
      <c r="AK20">
        <v>13.49</v>
      </c>
    </row>
    <row r="21" spans="1:37" x14ac:dyDescent="0.6">
      <c r="A21" s="27">
        <v>45261</v>
      </c>
      <c r="B21" s="28">
        <v>4769.83</v>
      </c>
      <c r="C21" s="29">
        <v>587.58699999999999</v>
      </c>
      <c r="D21" s="29">
        <v>3030.3120100000001</v>
      </c>
      <c r="E21" s="29">
        <v>930.97500000000002</v>
      </c>
      <c r="F21" s="29">
        <v>1718.21802</v>
      </c>
      <c r="G21" s="29">
        <v>10079.42</v>
      </c>
      <c r="H21" s="30">
        <f t="shared" si="9"/>
        <v>4.4229169403213753E-2</v>
      </c>
      <c r="I21" s="30">
        <f t="shared" si="9"/>
        <v>6.5364726871863343E-2</v>
      </c>
      <c r="J21" s="30">
        <f t="shared" si="9"/>
        <v>3.6333238333361439E-2</v>
      </c>
      <c r="K21" s="30">
        <f t="shared" si="9"/>
        <v>4.3937375531514E-2</v>
      </c>
      <c r="L21" s="30">
        <f t="shared" si="9"/>
        <v>5.368447710609936E-2</v>
      </c>
      <c r="M21" s="30">
        <f t="shared" si="9"/>
        <v>2.1104030959062214E-2</v>
      </c>
      <c r="N21" s="8">
        <v>68.84</v>
      </c>
      <c r="O21" s="31">
        <f t="shared" si="4"/>
        <v>3</v>
      </c>
      <c r="P21" s="31">
        <f t="shared" si="4"/>
        <v>1</v>
      </c>
      <c r="Q21" s="31">
        <f t="shared" si="4"/>
        <v>5</v>
      </c>
      <c r="R21" s="31">
        <f t="shared" si="4"/>
        <v>4</v>
      </c>
      <c r="S21" s="31">
        <f t="shared" si="4"/>
        <v>2</v>
      </c>
      <c r="T21" s="31">
        <f t="shared" si="4"/>
        <v>6</v>
      </c>
      <c r="U21" t="str">
        <f t="shared" si="5"/>
        <v>봄</v>
      </c>
      <c r="AB21" s="20"/>
      <c r="AC21" s="21"/>
      <c r="AD21" s="22"/>
      <c r="AE21" s="23"/>
      <c r="AF21" s="24"/>
      <c r="AG21" s="25"/>
      <c r="AH21" s="26"/>
      <c r="AI21" s="26"/>
      <c r="AJ21">
        <v>30.53</v>
      </c>
      <c r="AK21">
        <v>15.23</v>
      </c>
    </row>
    <row r="22" spans="1:37" x14ac:dyDescent="0.6">
      <c r="A22" s="27">
        <v>45231</v>
      </c>
      <c r="B22" s="28">
        <v>4567.8</v>
      </c>
      <c r="C22" s="29">
        <v>551.53599999999994</v>
      </c>
      <c r="D22" s="29">
        <v>2924.0710399999998</v>
      </c>
      <c r="E22" s="29">
        <v>891.79200000000003</v>
      </c>
      <c r="F22" s="29">
        <v>1630.6760300000001</v>
      </c>
      <c r="G22" s="29">
        <v>9871.1</v>
      </c>
      <c r="H22" s="30">
        <f t="shared" si="9"/>
        <v>8.9179264628737709E-2</v>
      </c>
      <c r="I22" s="30">
        <f t="shared" si="9"/>
        <v>9.6769959810926398E-2</v>
      </c>
      <c r="J22" s="30">
        <f t="shared" si="9"/>
        <v>8.5858760412641288E-2</v>
      </c>
      <c r="K22" s="30">
        <f t="shared" si="9"/>
        <v>6.7400775602049157E-2</v>
      </c>
      <c r="L22" s="30">
        <f t="shared" si="9"/>
        <v>9.3180108350643831E-2</v>
      </c>
      <c r="M22" s="30">
        <f t="shared" si="9"/>
        <v>5.0442211365433254E-2</v>
      </c>
      <c r="N22" s="8">
        <v>69.91</v>
      </c>
      <c r="O22" s="31">
        <f t="shared" si="4"/>
        <v>3</v>
      </c>
      <c r="P22" s="31">
        <f t="shared" si="4"/>
        <v>1</v>
      </c>
      <c r="Q22" s="31">
        <f t="shared" si="4"/>
        <v>4</v>
      </c>
      <c r="R22" s="31">
        <f t="shared" si="4"/>
        <v>5</v>
      </c>
      <c r="S22" s="31">
        <f t="shared" si="4"/>
        <v>2</v>
      </c>
      <c r="T22" s="31">
        <f t="shared" si="4"/>
        <v>6</v>
      </c>
      <c r="U22" t="str">
        <f t="shared" si="5"/>
        <v>봄</v>
      </c>
      <c r="AB22" s="20"/>
      <c r="AC22" s="21"/>
      <c r="AD22" s="22"/>
      <c r="AE22" s="23"/>
      <c r="AF22" s="24"/>
      <c r="AG22" s="25"/>
      <c r="AH22" s="26"/>
      <c r="AI22" s="26"/>
      <c r="AJ22">
        <v>23.95</v>
      </c>
      <c r="AK22">
        <v>17.13</v>
      </c>
    </row>
    <row r="23" spans="1:37" x14ac:dyDescent="0.6">
      <c r="A23" s="27">
        <v>45200</v>
      </c>
      <c r="B23" s="28">
        <v>4193.8</v>
      </c>
      <c r="C23" s="29">
        <v>502.87299999999999</v>
      </c>
      <c r="D23" s="29">
        <v>2692.86499</v>
      </c>
      <c r="E23" s="29">
        <v>835.48</v>
      </c>
      <c r="F23" s="29">
        <v>1491.68103</v>
      </c>
      <c r="G23" s="29">
        <v>9397.09</v>
      </c>
      <c r="H23" s="30">
        <f t="shared" si="9"/>
        <v>-2.1979687736850106E-2</v>
      </c>
      <c r="I23" s="30">
        <f t="shared" si="9"/>
        <v>-1.9750294831434423E-2</v>
      </c>
      <c r="J23" s="30">
        <f t="shared" si="9"/>
        <v>-2.4742335903974122E-2</v>
      </c>
      <c r="K23" s="30">
        <f t="shared" si="9"/>
        <v>-2.7337647067041337E-2</v>
      </c>
      <c r="L23" s="30">
        <f t="shared" si="9"/>
        <v>-1.8596694245303413E-2</v>
      </c>
      <c r="M23" s="30">
        <f t="shared" si="9"/>
        <v>-5.6315612926982617E-3</v>
      </c>
      <c r="N23" s="8">
        <v>54.85</v>
      </c>
      <c r="O23" s="31">
        <f t="shared" si="4"/>
        <v>4</v>
      </c>
      <c r="P23" s="31">
        <f t="shared" si="4"/>
        <v>3</v>
      </c>
      <c r="Q23" s="31">
        <f t="shared" si="4"/>
        <v>5</v>
      </c>
      <c r="R23" s="31">
        <f t="shared" si="4"/>
        <v>6</v>
      </c>
      <c r="S23" s="31">
        <f t="shared" si="4"/>
        <v>2</v>
      </c>
      <c r="T23" s="31">
        <f t="shared" si="4"/>
        <v>1</v>
      </c>
      <c r="U23" t="str">
        <f t="shared" si="5"/>
        <v>봄</v>
      </c>
      <c r="AB23" s="20"/>
      <c r="AC23" s="21"/>
      <c r="AD23" s="22"/>
      <c r="AE23" s="23"/>
      <c r="AF23" s="24"/>
      <c r="AG23" s="25"/>
      <c r="AH23" s="26"/>
      <c r="AI23" s="26"/>
      <c r="AJ23">
        <v>18.670000000000002</v>
      </c>
      <c r="AK23">
        <v>20.7</v>
      </c>
    </row>
    <row r="24" spans="1:37" x14ac:dyDescent="0.6">
      <c r="A24" s="27">
        <v>45170</v>
      </c>
      <c r="B24" s="28">
        <v>4288.05</v>
      </c>
      <c r="C24" s="29">
        <v>513.005</v>
      </c>
      <c r="D24" s="29">
        <v>2761.1831099999999</v>
      </c>
      <c r="E24" s="29">
        <v>858.96199999999999</v>
      </c>
      <c r="F24" s="29">
        <v>1519.9470200000001</v>
      </c>
      <c r="G24" s="29">
        <v>9450.31</v>
      </c>
      <c r="H24" s="30">
        <f t="shared" si="9"/>
        <v>-4.871929116215501E-2</v>
      </c>
      <c r="I24" s="30">
        <f t="shared" si="9"/>
        <v>-1.3163463166156242E-2</v>
      </c>
      <c r="J24" s="30">
        <f t="shared" si="9"/>
        <v>-4.9573770537397088E-2</v>
      </c>
      <c r="K24" s="30">
        <f t="shared" si="9"/>
        <v>-4.3431681964270163E-2</v>
      </c>
      <c r="L24" s="30">
        <f t="shared" si="9"/>
        <v>-4.7697620674152619E-2</v>
      </c>
      <c r="M24" s="30">
        <f t="shared" si="9"/>
        <v>-3.9904135794755602E-2</v>
      </c>
      <c r="N24" s="8">
        <v>53.1</v>
      </c>
      <c r="O24" s="31">
        <f t="shared" si="4"/>
        <v>5</v>
      </c>
      <c r="P24" s="31">
        <f t="shared" si="4"/>
        <v>1</v>
      </c>
      <c r="Q24" s="31">
        <f t="shared" si="4"/>
        <v>6</v>
      </c>
      <c r="R24" s="31">
        <f t="shared" si="4"/>
        <v>3</v>
      </c>
      <c r="S24" s="31">
        <f t="shared" si="4"/>
        <v>4</v>
      </c>
      <c r="T24" s="31">
        <f t="shared" si="4"/>
        <v>2</v>
      </c>
      <c r="U24" t="str">
        <f t="shared" si="5"/>
        <v>봄</v>
      </c>
      <c r="AB24" s="20"/>
      <c r="AC24" s="21"/>
      <c r="AD24" s="22"/>
      <c r="AE24" s="23"/>
      <c r="AF24" s="24"/>
      <c r="AG24" s="25"/>
      <c r="AH24" s="26"/>
      <c r="AI24" s="26"/>
      <c r="AJ24">
        <v>21.53</v>
      </c>
      <c r="AK24">
        <v>16.739999999999998</v>
      </c>
    </row>
    <row r="25" spans="1:37" x14ac:dyDescent="0.6">
      <c r="A25" s="27">
        <v>45139</v>
      </c>
      <c r="B25" s="28">
        <v>4507.66</v>
      </c>
      <c r="C25" s="29">
        <v>519.84799999999996</v>
      </c>
      <c r="D25" s="29">
        <v>2905.2050800000002</v>
      </c>
      <c r="E25" s="29">
        <v>897.96199999999999</v>
      </c>
      <c r="F25" s="29">
        <v>1596.0760499999999</v>
      </c>
      <c r="G25" s="29">
        <v>9843.09</v>
      </c>
      <c r="H25" s="30">
        <f t="shared" si="9"/>
        <v>-1.771643248143373E-2</v>
      </c>
      <c r="I25" s="30">
        <f t="shared" si="9"/>
        <v>2.1960890702744429E-2</v>
      </c>
      <c r="J25" s="30">
        <f t="shared" si="9"/>
        <v>-7.6868543358030728E-3</v>
      </c>
      <c r="K25" s="30">
        <f t="shared" si="9"/>
        <v>1.7391731174483116E-3</v>
      </c>
      <c r="L25" s="30">
        <f t="shared" si="9"/>
        <v>-2.9573428953330483E-2</v>
      </c>
      <c r="M25" s="30">
        <f t="shared" si="9"/>
        <v>-3.2249215915682639E-2</v>
      </c>
      <c r="N25" s="8">
        <v>63.53</v>
      </c>
      <c r="O25" s="31">
        <f t="shared" si="4"/>
        <v>4</v>
      </c>
      <c r="P25" s="31">
        <f t="shared" si="4"/>
        <v>1</v>
      </c>
      <c r="Q25" s="31">
        <f t="shared" si="4"/>
        <v>3</v>
      </c>
      <c r="R25" s="31">
        <f t="shared" si="4"/>
        <v>2</v>
      </c>
      <c r="S25" s="31">
        <f t="shared" si="4"/>
        <v>5</v>
      </c>
      <c r="T25" s="31">
        <f t="shared" si="4"/>
        <v>6</v>
      </c>
      <c r="U25" t="str">
        <f t="shared" si="5"/>
        <v>봄</v>
      </c>
      <c r="AB25" s="20"/>
      <c r="AC25" s="21"/>
      <c r="AD25" s="22"/>
      <c r="AE25" s="23"/>
      <c r="AF25" s="24"/>
      <c r="AG25" s="25"/>
      <c r="AH25" s="26"/>
      <c r="AI25" s="26"/>
      <c r="AJ25">
        <v>25</v>
      </c>
      <c r="AK25">
        <v>14.29</v>
      </c>
    </row>
    <row r="26" spans="1:37" x14ac:dyDescent="0.6">
      <c r="A26" s="27">
        <v>45108</v>
      </c>
      <c r="B26" s="28">
        <v>4588.96</v>
      </c>
      <c r="C26" s="29">
        <v>508.67700000000002</v>
      </c>
      <c r="D26" s="29">
        <v>2927.7099600000001</v>
      </c>
      <c r="E26" s="29">
        <v>896.40300000000002</v>
      </c>
      <c r="F26" s="29">
        <v>1644.71594</v>
      </c>
      <c r="G26" s="29">
        <v>10171.1</v>
      </c>
      <c r="H26" s="30">
        <f t="shared" si="9"/>
        <v>3.1138913980379268E-2</v>
      </c>
      <c r="I26" s="30">
        <f t="shared" si="9"/>
        <v>1.7974964728484366E-2</v>
      </c>
      <c r="J26" s="30">
        <f t="shared" si="9"/>
        <v>2.9745658717232226E-2</v>
      </c>
      <c r="K26" s="30">
        <f t="shared" si="9"/>
        <v>3.7223757944906177E-2</v>
      </c>
      <c r="L26" s="30">
        <f t="shared" si="9"/>
        <v>3.2788659340659443E-2</v>
      </c>
      <c r="M26" s="30">
        <f t="shared" si="9"/>
        <v>7.8169201790292409E-3</v>
      </c>
      <c r="N26" s="8">
        <v>57.79</v>
      </c>
      <c r="O26" s="31">
        <f t="shared" si="4"/>
        <v>3</v>
      </c>
      <c r="P26" s="31">
        <f t="shared" si="4"/>
        <v>5</v>
      </c>
      <c r="Q26" s="31">
        <f t="shared" si="4"/>
        <v>4</v>
      </c>
      <c r="R26" s="31">
        <f t="shared" si="4"/>
        <v>1</v>
      </c>
      <c r="S26" s="31">
        <f t="shared" si="4"/>
        <v>2</v>
      </c>
      <c r="T26" s="31">
        <f t="shared" si="4"/>
        <v>6</v>
      </c>
      <c r="U26" t="str">
        <f t="shared" si="5"/>
        <v>봄</v>
      </c>
      <c r="AB26" s="20"/>
      <c r="AC26" s="21"/>
      <c r="AD26" s="22"/>
      <c r="AE26" s="23"/>
      <c r="AF26" s="24"/>
      <c r="AG26" s="25"/>
      <c r="AH26" s="26"/>
      <c r="AI26" s="26"/>
      <c r="AJ26">
        <v>28.31</v>
      </c>
      <c r="AK26">
        <v>13.58</v>
      </c>
    </row>
    <row r="27" spans="1:37" x14ac:dyDescent="0.6">
      <c r="A27" s="27">
        <v>45078</v>
      </c>
      <c r="B27" s="28">
        <v>4450.38</v>
      </c>
      <c r="C27" s="29">
        <v>499.69499999999999</v>
      </c>
      <c r="D27" s="29">
        <v>2843.1389199999999</v>
      </c>
      <c r="E27" s="29">
        <v>864.23299999999995</v>
      </c>
      <c r="F27" s="29">
        <v>1592.5</v>
      </c>
      <c r="G27" s="29">
        <v>10092.209999999999</v>
      </c>
      <c r="H27" s="30">
        <f t="shared" si="9"/>
        <v>6.4727512841431301E-2</v>
      </c>
      <c r="I27" s="30">
        <f t="shared" si="9"/>
        <v>5.9585025286527538E-2</v>
      </c>
      <c r="J27" s="30">
        <f t="shared" si="9"/>
        <v>6.2686038527681731E-2</v>
      </c>
      <c r="K27" s="30">
        <f t="shared" si="9"/>
        <v>6.1312332219092047E-2</v>
      </c>
      <c r="L27" s="30">
        <f t="shared" si="9"/>
        <v>6.7140363964085958E-2</v>
      </c>
      <c r="M27" s="30">
        <f t="shared" si="9"/>
        <v>3.901260852421462E-2</v>
      </c>
      <c r="N27" s="8">
        <v>55.7</v>
      </c>
      <c r="O27" s="31">
        <f t="shared" si="4"/>
        <v>2</v>
      </c>
      <c r="P27" s="31">
        <f t="shared" si="4"/>
        <v>5</v>
      </c>
      <c r="Q27" s="31">
        <f t="shared" si="4"/>
        <v>3</v>
      </c>
      <c r="R27" s="31">
        <f t="shared" si="4"/>
        <v>4</v>
      </c>
      <c r="S27" s="31">
        <f t="shared" si="4"/>
        <v>1</v>
      </c>
      <c r="T27" s="31">
        <f t="shared" si="4"/>
        <v>6</v>
      </c>
      <c r="U27" t="str">
        <f t="shared" si="5"/>
        <v>봄</v>
      </c>
      <c r="AB27" s="20"/>
      <c r="AC27" s="21"/>
      <c r="AD27" s="22"/>
      <c r="AE27" s="23"/>
      <c r="AF27" s="24"/>
      <c r="AG27" s="25"/>
      <c r="AH27" s="26"/>
      <c r="AI27" s="26"/>
      <c r="AJ27">
        <v>24</v>
      </c>
      <c r="AK27">
        <v>15.1</v>
      </c>
    </row>
    <row r="28" spans="1:37" x14ac:dyDescent="0.6">
      <c r="A28" s="33">
        <v>45047</v>
      </c>
      <c r="B28" s="34">
        <v>4179.83</v>
      </c>
      <c r="C28" s="35">
        <v>471.59500000000003</v>
      </c>
      <c r="D28" s="35">
        <v>2675.4270000000001</v>
      </c>
      <c r="E28" s="35">
        <v>814.30600000000004</v>
      </c>
      <c r="F28" s="35">
        <v>1492.30603</v>
      </c>
      <c r="G28" s="35">
        <v>9713.27</v>
      </c>
      <c r="H28" s="36">
        <f t="shared" si="9"/>
        <v>2.4823239348792381E-3</v>
      </c>
      <c r="I28" s="36">
        <f t="shared" si="9"/>
        <v>-5.5500924281053465E-2</v>
      </c>
      <c r="J28" s="36">
        <f t="shared" si="9"/>
        <v>2.3307801167617104E-2</v>
      </c>
      <c r="K28" s="36">
        <f t="shared" si="9"/>
        <v>-8.7064706899195876E-3</v>
      </c>
      <c r="L28" s="36">
        <f t="shared" si="9"/>
        <v>-2.1136376509191535E-2</v>
      </c>
      <c r="M28" s="36">
        <f t="shared" si="9"/>
        <v>-5.478917509220238E-2</v>
      </c>
      <c r="N28" s="37">
        <v>44</v>
      </c>
      <c r="O28" s="38">
        <f t="shared" si="4"/>
        <v>2</v>
      </c>
      <c r="P28" s="38">
        <f t="shared" si="4"/>
        <v>6</v>
      </c>
      <c r="Q28" s="38">
        <f t="shared" si="4"/>
        <v>1</v>
      </c>
      <c r="R28" s="38">
        <f t="shared" si="4"/>
        <v>3</v>
      </c>
      <c r="S28" s="38">
        <f t="shared" si="4"/>
        <v>4</v>
      </c>
      <c r="T28" s="38">
        <f t="shared" si="4"/>
        <v>5</v>
      </c>
      <c r="U28" t="str">
        <f t="shared" si="5"/>
        <v>가을</v>
      </c>
      <c r="V28" s="14">
        <f t="shared" ref="V28:AA28" si="12">LN(B28/B40)</f>
        <v>1.1472723221761561E-2</v>
      </c>
      <c r="W28" s="15">
        <f t="shared" si="12"/>
        <v>-5.302865945036489E-2</v>
      </c>
      <c r="X28" s="16">
        <f t="shared" si="12"/>
        <v>7.4172848580365287E-3</v>
      </c>
      <c r="Y28" s="17">
        <f t="shared" si="12"/>
        <v>2.7635945678578338E-2</v>
      </c>
      <c r="Z28" s="18">
        <f t="shared" si="12"/>
        <v>7.2094185713843725E-3</v>
      </c>
      <c r="AA28" s="19">
        <f t="shared" si="12"/>
        <v>-7.2508806508178397E-2</v>
      </c>
      <c r="AB28" s="20">
        <f t="shared" ref="AB28:AG28" si="13">RANK(V28,$V28:$AA28,0)</f>
        <v>2</v>
      </c>
      <c r="AC28" s="21">
        <f t="shared" si="13"/>
        <v>5</v>
      </c>
      <c r="AD28" s="22">
        <f t="shared" si="13"/>
        <v>3</v>
      </c>
      <c r="AE28" s="23">
        <f t="shared" si="13"/>
        <v>1</v>
      </c>
      <c r="AF28" s="24">
        <f t="shared" si="13"/>
        <v>4</v>
      </c>
      <c r="AG28" s="25">
        <f t="shared" si="13"/>
        <v>6</v>
      </c>
      <c r="AH28" s="26" t="s">
        <v>6</v>
      </c>
      <c r="AI28" s="26" t="s">
        <v>3</v>
      </c>
      <c r="AJ28">
        <v>16.100000000000001</v>
      </c>
      <c r="AK28">
        <v>17.260000000000002</v>
      </c>
    </row>
    <row r="29" spans="1:37" x14ac:dyDescent="0.6">
      <c r="A29" s="33">
        <v>45017</v>
      </c>
      <c r="B29" s="34">
        <v>4169.4799999999996</v>
      </c>
      <c r="C29" s="35">
        <v>499.30700000000002</v>
      </c>
      <c r="D29" s="35">
        <v>2614.4890099999998</v>
      </c>
      <c r="E29" s="35">
        <v>821.45799999999997</v>
      </c>
      <c r="F29" s="35">
        <v>1524.5290500000001</v>
      </c>
      <c r="G29" s="35">
        <v>10276.299999999999</v>
      </c>
      <c r="H29" s="36">
        <f t="shared" si="9"/>
        <v>1.464236088297044E-2</v>
      </c>
      <c r="I29" s="36">
        <f t="shared" si="9"/>
        <v>2.9150967507894254E-2</v>
      </c>
      <c r="J29" s="36">
        <f t="shared" si="9"/>
        <v>1.3648782987684793E-2</v>
      </c>
      <c r="K29" s="36">
        <f t="shared" si="9"/>
        <v>1.603223763630246E-2</v>
      </c>
      <c r="L29" s="36">
        <f t="shared" si="9"/>
        <v>1.5770331781580937E-2</v>
      </c>
      <c r="M29" s="36">
        <f t="shared" si="9"/>
        <v>2.5114369337645215E-2</v>
      </c>
      <c r="N29" s="37">
        <v>46.67</v>
      </c>
      <c r="O29" s="38">
        <f t="shared" si="4"/>
        <v>5</v>
      </c>
      <c r="P29" s="38">
        <f t="shared" si="4"/>
        <v>1</v>
      </c>
      <c r="Q29" s="38">
        <f t="shared" si="4"/>
        <v>6</v>
      </c>
      <c r="R29" s="38">
        <f t="shared" si="4"/>
        <v>3</v>
      </c>
      <c r="S29" s="38">
        <f t="shared" si="4"/>
        <v>4</v>
      </c>
      <c r="T29" s="38">
        <f t="shared" si="4"/>
        <v>2</v>
      </c>
      <c r="U29" t="str">
        <f t="shared" si="5"/>
        <v>가을</v>
      </c>
      <c r="AB29" s="20"/>
      <c r="AC29" s="21"/>
      <c r="AD29" s="22"/>
      <c r="AE29" s="23"/>
      <c r="AF29" s="24"/>
      <c r="AG29" s="25"/>
      <c r="AH29" s="26"/>
      <c r="AI29" s="26"/>
      <c r="AJ29">
        <v>14.62</v>
      </c>
      <c r="AK29">
        <v>18.739999999999998</v>
      </c>
    </row>
    <row r="30" spans="1:37" x14ac:dyDescent="0.6">
      <c r="A30" s="33">
        <v>44986</v>
      </c>
      <c r="B30" s="34">
        <v>4109.3100000000004</v>
      </c>
      <c r="C30" s="35">
        <v>485.16399999999999</v>
      </c>
      <c r="D30" s="35">
        <v>2579.2849099999999</v>
      </c>
      <c r="E30" s="35">
        <v>808.49599999999998</v>
      </c>
      <c r="F30" s="35">
        <v>1500.8599899999999</v>
      </c>
      <c r="G30" s="35">
        <v>10024.540000000001</v>
      </c>
      <c r="H30" s="36">
        <f t="shared" si="9"/>
        <v>3.5051572358727023E-2</v>
      </c>
      <c r="I30" s="36">
        <f t="shared" si="9"/>
        <v>1.7708433846140847E-2</v>
      </c>
      <c r="J30" s="36">
        <f t="shared" si="9"/>
        <v>5.7040194650625597E-2</v>
      </c>
      <c r="K30" s="36">
        <f t="shared" si="9"/>
        <v>5.1524295078555715E-2</v>
      </c>
      <c r="L30" s="36">
        <f t="shared" si="9"/>
        <v>1.1192158884763215E-2</v>
      </c>
      <c r="M30" s="36">
        <f t="shared" si="9"/>
        <v>1.2811005340613191E-2</v>
      </c>
      <c r="N30" s="37">
        <v>43.55</v>
      </c>
      <c r="O30" s="38">
        <f t="shared" si="4"/>
        <v>3</v>
      </c>
      <c r="P30" s="38">
        <f t="shared" si="4"/>
        <v>4</v>
      </c>
      <c r="Q30" s="38">
        <f t="shared" si="4"/>
        <v>1</v>
      </c>
      <c r="R30" s="38">
        <f t="shared" si="4"/>
        <v>2</v>
      </c>
      <c r="S30" s="38">
        <f t="shared" si="4"/>
        <v>6</v>
      </c>
      <c r="T30" s="38">
        <f t="shared" si="4"/>
        <v>5</v>
      </c>
      <c r="U30" t="str">
        <f t="shared" si="5"/>
        <v>가을</v>
      </c>
      <c r="AB30" s="20"/>
      <c r="AC30" s="21"/>
      <c r="AD30" s="22"/>
      <c r="AE30" s="23"/>
      <c r="AF30" s="24"/>
      <c r="AG30" s="25"/>
      <c r="AH30" s="26"/>
      <c r="AI30" s="26"/>
      <c r="AJ30">
        <v>12.84</v>
      </c>
      <c r="AK30">
        <v>19.7</v>
      </c>
    </row>
    <row r="31" spans="1:37" x14ac:dyDescent="0.6">
      <c r="A31" s="33">
        <v>44958</v>
      </c>
      <c r="B31" s="34">
        <v>3970.15</v>
      </c>
      <c r="C31" s="35">
        <v>476.72199999999998</v>
      </c>
      <c r="D31" s="35">
        <v>2440.1010700000002</v>
      </c>
      <c r="E31" s="35">
        <v>768.88</v>
      </c>
      <c r="F31" s="35">
        <v>1484.2480499999999</v>
      </c>
      <c r="G31" s="35">
        <v>9897.74</v>
      </c>
      <c r="H31" s="36">
        <f t="shared" si="9"/>
        <v>-2.6112446646715304E-2</v>
      </c>
      <c r="I31" s="36">
        <f t="shared" si="9"/>
        <v>-4.5475478241369327E-2</v>
      </c>
      <c r="J31" s="36">
        <f t="shared" si="9"/>
        <v>-2.0768464021331146E-2</v>
      </c>
      <c r="K31" s="36">
        <f t="shared" si="9"/>
        <v>-1.9923264203133173E-2</v>
      </c>
      <c r="L31" s="36">
        <f t="shared" si="9"/>
        <v>-3.1843370556952633E-2</v>
      </c>
      <c r="M31" s="36">
        <f t="shared" si="9"/>
        <v>-3.5051236830072829E-2</v>
      </c>
      <c r="N31" s="37">
        <v>37.799999999999997</v>
      </c>
      <c r="O31" s="38">
        <f t="shared" si="4"/>
        <v>3</v>
      </c>
      <c r="P31" s="38">
        <f t="shared" si="4"/>
        <v>6</v>
      </c>
      <c r="Q31" s="38">
        <f t="shared" si="4"/>
        <v>2</v>
      </c>
      <c r="R31" s="38">
        <f t="shared" si="4"/>
        <v>1</v>
      </c>
      <c r="S31" s="38">
        <f t="shared" si="4"/>
        <v>4</v>
      </c>
      <c r="T31" s="38">
        <f t="shared" si="4"/>
        <v>5</v>
      </c>
      <c r="U31" t="str">
        <f t="shared" si="5"/>
        <v>가을</v>
      </c>
      <c r="AB31" s="20"/>
      <c r="AC31" s="21"/>
      <c r="AD31" s="22"/>
      <c r="AE31" s="23"/>
      <c r="AF31" s="24"/>
      <c r="AG31" s="25"/>
      <c r="AH31" s="26"/>
      <c r="AI31" s="26"/>
      <c r="AJ31">
        <v>14.45</v>
      </c>
      <c r="AK31">
        <v>16.59</v>
      </c>
    </row>
    <row r="32" spans="1:37" x14ac:dyDescent="0.6">
      <c r="A32" s="33">
        <v>44927</v>
      </c>
      <c r="B32" s="34">
        <v>4076.6</v>
      </c>
      <c r="C32" s="35">
        <v>499.43400000000003</v>
      </c>
      <c r="D32" s="35">
        <v>2491.8530300000002</v>
      </c>
      <c r="E32" s="35">
        <v>784.51</v>
      </c>
      <c r="F32" s="35">
        <v>1533.0660399999999</v>
      </c>
      <c r="G32" s="35">
        <v>10257.27</v>
      </c>
      <c r="H32" s="36">
        <f t="shared" si="9"/>
        <v>6.1752832400052027E-2</v>
      </c>
      <c r="I32" s="36">
        <f t="shared" si="9"/>
        <v>-5.0263269562930146E-3</v>
      </c>
      <c r="J32" s="36">
        <f t="shared" si="9"/>
        <v>5.5407109588227366E-2</v>
      </c>
      <c r="K32" s="36">
        <f t="shared" si="9"/>
        <v>4.7479805060417934E-2</v>
      </c>
      <c r="L32" s="36">
        <f t="shared" si="9"/>
        <v>6.8644783060826331E-2</v>
      </c>
      <c r="M32" s="36">
        <f t="shared" si="9"/>
        <v>-1.0790438580686734E-3</v>
      </c>
      <c r="N32" s="37">
        <v>42.69</v>
      </c>
      <c r="O32" s="38">
        <f t="shared" si="4"/>
        <v>2</v>
      </c>
      <c r="P32" s="38">
        <f t="shared" si="4"/>
        <v>6</v>
      </c>
      <c r="Q32" s="38">
        <f t="shared" si="4"/>
        <v>3</v>
      </c>
      <c r="R32" s="38">
        <f t="shared" si="4"/>
        <v>4</v>
      </c>
      <c r="S32" s="38">
        <f t="shared" si="4"/>
        <v>1</v>
      </c>
      <c r="T32" s="38">
        <f t="shared" si="4"/>
        <v>5</v>
      </c>
      <c r="U32" t="str">
        <f t="shared" si="5"/>
        <v>가을</v>
      </c>
      <c r="AB32" s="20"/>
      <c r="AC32" s="21"/>
      <c r="AD32" s="22"/>
      <c r="AE32" s="23"/>
      <c r="AF32" s="24"/>
      <c r="AG32" s="25"/>
      <c r="AH32" s="26"/>
      <c r="AI32" s="26"/>
      <c r="AJ32">
        <v>11.88</v>
      </c>
      <c r="AK32">
        <v>18.25</v>
      </c>
    </row>
    <row r="33" spans="1:37" x14ac:dyDescent="0.6">
      <c r="A33" s="33">
        <v>44896</v>
      </c>
      <c r="B33" s="34">
        <v>3839.5</v>
      </c>
      <c r="C33" s="35">
        <v>501.95699999999999</v>
      </c>
      <c r="D33" s="35">
        <v>2361.0349099999999</v>
      </c>
      <c r="E33" s="35">
        <v>748.95</v>
      </c>
      <c r="F33" s="35">
        <v>1434.58899</v>
      </c>
      <c r="G33" s="35">
        <v>10268.35</v>
      </c>
      <c r="H33" s="36">
        <f t="shared" si="9"/>
        <v>-5.8971449299161094E-2</v>
      </c>
      <c r="I33" s="36">
        <f t="shared" si="9"/>
        <v>-3.3897326437874353E-2</v>
      </c>
      <c r="J33" s="36">
        <f t="shared" si="9"/>
        <v>-7.7111509306264425E-2</v>
      </c>
      <c r="K33" s="36">
        <f t="shared" si="9"/>
        <v>-4.9869332453758797E-2</v>
      </c>
      <c r="L33" s="36">
        <f t="shared" si="9"/>
        <v>-4.0928999962455248E-2</v>
      </c>
      <c r="M33" s="36">
        <f t="shared" si="9"/>
        <v>-2.0000171789984811E-2</v>
      </c>
      <c r="N33" s="37">
        <v>37.869999999999997</v>
      </c>
      <c r="O33" s="38">
        <f t="shared" si="4"/>
        <v>5</v>
      </c>
      <c r="P33" s="38">
        <f t="shared" si="4"/>
        <v>2</v>
      </c>
      <c r="Q33" s="38">
        <f t="shared" si="4"/>
        <v>6</v>
      </c>
      <c r="R33" s="38">
        <f t="shared" si="4"/>
        <v>4</v>
      </c>
      <c r="S33" s="38">
        <f t="shared" si="4"/>
        <v>3</v>
      </c>
      <c r="T33" s="38">
        <f t="shared" si="4"/>
        <v>1</v>
      </c>
      <c r="U33" t="str">
        <f t="shared" si="5"/>
        <v>가을</v>
      </c>
      <c r="AB33" s="20"/>
      <c r="AC33" s="21"/>
      <c r="AD33" s="22"/>
      <c r="AE33" s="23"/>
      <c r="AF33" s="24"/>
      <c r="AG33" s="25"/>
      <c r="AH33" s="26"/>
      <c r="AI33" s="26"/>
      <c r="AJ33">
        <v>13.24</v>
      </c>
      <c r="AK33">
        <v>20.36</v>
      </c>
    </row>
    <row r="34" spans="1:37" x14ac:dyDescent="0.6">
      <c r="A34" s="33">
        <v>44866</v>
      </c>
      <c r="B34" s="34">
        <v>4080.11</v>
      </c>
      <c r="C34" s="35">
        <v>519.56899999999996</v>
      </c>
      <c r="D34" s="35">
        <v>2558.3100599999998</v>
      </c>
      <c r="E34" s="35">
        <v>788.26</v>
      </c>
      <c r="F34" s="35">
        <v>1495.81104</v>
      </c>
      <c r="G34" s="35">
        <v>10477.91</v>
      </c>
      <c r="H34" s="36">
        <f t="shared" si="9"/>
        <v>5.3752860293699856E-2</v>
      </c>
      <c r="I34" s="36">
        <f t="shared" si="9"/>
        <v>3.1470051636136809E-2</v>
      </c>
      <c r="J34" s="36">
        <f t="shared" si="9"/>
        <v>4.953471781390828E-2</v>
      </c>
      <c r="K34" s="36">
        <f t="shared" si="9"/>
        <v>7.0292875667015142E-2</v>
      </c>
      <c r="L34" s="36">
        <f t="shared" si="9"/>
        <v>5.7489148196869122E-2</v>
      </c>
      <c r="M34" s="36">
        <f t="shared" si="9"/>
        <v>5.5375987220151357E-2</v>
      </c>
      <c r="N34" s="37">
        <v>46.46</v>
      </c>
      <c r="O34" s="38">
        <f t="shared" si="4"/>
        <v>4</v>
      </c>
      <c r="P34" s="38">
        <f t="shared" si="4"/>
        <v>6</v>
      </c>
      <c r="Q34" s="38">
        <f t="shared" si="4"/>
        <v>5</v>
      </c>
      <c r="R34" s="38">
        <f t="shared" si="4"/>
        <v>1</v>
      </c>
      <c r="S34" s="38">
        <f t="shared" si="4"/>
        <v>2</v>
      </c>
      <c r="T34" s="38">
        <f t="shared" si="4"/>
        <v>3</v>
      </c>
      <c r="U34" t="str">
        <f t="shared" si="5"/>
        <v>가을</v>
      </c>
      <c r="AB34" s="20"/>
      <c r="AC34" s="21"/>
      <c r="AD34" s="22"/>
      <c r="AE34" s="23"/>
      <c r="AF34" s="24"/>
      <c r="AG34" s="25"/>
      <c r="AH34" s="26"/>
      <c r="AI34" s="26"/>
      <c r="AJ34">
        <v>14.13</v>
      </c>
      <c r="AK34">
        <v>22.92</v>
      </c>
    </row>
    <row r="35" spans="1:37" x14ac:dyDescent="0.6">
      <c r="A35" s="33">
        <v>44835</v>
      </c>
      <c r="B35" s="34">
        <v>3871.98</v>
      </c>
      <c r="C35" s="35">
        <v>503.71699999999998</v>
      </c>
      <c r="D35" s="35">
        <v>2437.56592</v>
      </c>
      <c r="E35" s="35">
        <v>736.49</v>
      </c>
      <c r="F35" s="35">
        <v>1414.4930400000001</v>
      </c>
      <c r="G35" s="35">
        <v>9928.1299999999992</v>
      </c>
      <c r="H35" s="36">
        <f t="shared" si="9"/>
        <v>7.9863454576893256E-2</v>
      </c>
      <c r="I35" s="36">
        <f t="shared" si="9"/>
        <v>0.1370278908923459</v>
      </c>
      <c r="J35" s="36">
        <f t="shared" si="9"/>
        <v>4.4274736193453901E-2</v>
      </c>
      <c r="K35" s="36">
        <f t="shared" si="9"/>
        <v>9.3656262065278773E-2</v>
      </c>
      <c r="L35" s="36">
        <f t="shared" si="9"/>
        <v>0.1134566156675052</v>
      </c>
      <c r="M35" s="36">
        <f t="shared" si="9"/>
        <v>6.8181769276619564E-2</v>
      </c>
      <c r="N35" s="37">
        <v>39.9</v>
      </c>
      <c r="O35" s="38">
        <f t="shared" si="4"/>
        <v>4</v>
      </c>
      <c r="P35" s="38">
        <f t="shared" si="4"/>
        <v>1</v>
      </c>
      <c r="Q35" s="38">
        <f t="shared" si="4"/>
        <v>6</v>
      </c>
      <c r="R35" s="38">
        <f t="shared" si="4"/>
        <v>3</v>
      </c>
      <c r="S35" s="38">
        <f t="shared" si="4"/>
        <v>2</v>
      </c>
      <c r="T35" s="38">
        <f t="shared" si="4"/>
        <v>5</v>
      </c>
      <c r="U35" t="str">
        <f t="shared" si="5"/>
        <v>가을</v>
      </c>
      <c r="AB35" s="20"/>
      <c r="AC35" s="21"/>
      <c r="AD35" s="22"/>
      <c r="AE35" s="23"/>
      <c r="AF35" s="24"/>
      <c r="AG35" s="25"/>
      <c r="AH35" s="26"/>
      <c r="AI35" s="26"/>
      <c r="AJ35">
        <v>9.65</v>
      </c>
      <c r="AK35">
        <v>26.17</v>
      </c>
    </row>
    <row r="36" spans="1:37" x14ac:dyDescent="0.6">
      <c r="A36" s="33">
        <v>44805</v>
      </c>
      <c r="B36" s="34">
        <v>3585.62</v>
      </c>
      <c r="C36" s="35">
        <v>443.012</v>
      </c>
      <c r="D36" s="35">
        <v>2334.2189899999998</v>
      </c>
      <c r="E36" s="35">
        <v>673.42</v>
      </c>
      <c r="F36" s="35">
        <v>1270.3620599999999</v>
      </c>
      <c r="G36" s="35">
        <v>9294.42</v>
      </c>
      <c r="H36" s="36">
        <f t="shared" si="9"/>
        <v>-9.3395701643489315E-2</v>
      </c>
      <c r="I36" s="36">
        <f t="shared" si="9"/>
        <v>-6.9894583909822061E-2</v>
      </c>
      <c r="J36" s="36">
        <f t="shared" si="9"/>
        <v>-0.10047113471887803</v>
      </c>
      <c r="K36" s="36">
        <f t="shared" si="9"/>
        <v>-8.7828136428900416E-2</v>
      </c>
      <c r="L36" s="36">
        <f t="shared" si="9"/>
        <v>-8.6632267010324893E-2</v>
      </c>
      <c r="M36" s="36">
        <f t="shared" si="9"/>
        <v>-8.5725808831485617E-2</v>
      </c>
      <c r="N36" s="37">
        <v>36.78</v>
      </c>
      <c r="O36" s="38">
        <f t="shared" si="4"/>
        <v>5</v>
      </c>
      <c r="P36" s="38">
        <f t="shared" si="4"/>
        <v>1</v>
      </c>
      <c r="Q36" s="38">
        <f t="shared" si="4"/>
        <v>6</v>
      </c>
      <c r="R36" s="38">
        <f t="shared" si="4"/>
        <v>4</v>
      </c>
      <c r="S36" s="38">
        <f t="shared" si="4"/>
        <v>3</v>
      </c>
      <c r="T36" s="38">
        <f t="shared" si="4"/>
        <v>2</v>
      </c>
      <c r="U36" t="str">
        <f t="shared" si="5"/>
        <v>가을</v>
      </c>
      <c r="AB36" s="20"/>
      <c r="AC36" s="21"/>
      <c r="AD36" s="22"/>
      <c r="AE36" s="23"/>
      <c r="AF36" s="24"/>
      <c r="AG36" s="25"/>
      <c r="AH36" s="26"/>
      <c r="AI36" s="26"/>
      <c r="AJ36">
        <v>11.14</v>
      </c>
      <c r="AK36">
        <v>26.76</v>
      </c>
    </row>
    <row r="37" spans="1:37" x14ac:dyDescent="0.6">
      <c r="A37" s="33">
        <v>44774</v>
      </c>
      <c r="B37" s="34">
        <v>3955</v>
      </c>
      <c r="C37" s="35">
        <v>476.303</v>
      </c>
      <c r="D37" s="35">
        <v>2594.9350599999998</v>
      </c>
      <c r="E37" s="35">
        <v>738.26</v>
      </c>
      <c r="F37" s="35">
        <v>1390.8549800000001</v>
      </c>
      <c r="G37" s="35">
        <v>10165.9</v>
      </c>
      <c r="H37" s="36">
        <f t="shared" si="9"/>
        <v>-4.2440119216810457E-2</v>
      </c>
      <c r="I37" s="36">
        <f t="shared" si="9"/>
        <v>-3.1321689471714764E-2</v>
      </c>
      <c r="J37" s="36">
        <f t="shared" si="9"/>
        <v>-5.4394292319583704E-2</v>
      </c>
      <c r="K37" s="36">
        <f t="shared" si="9"/>
        <v>-3.8197972849735584E-2</v>
      </c>
      <c r="L37" s="36">
        <f t="shared" si="9"/>
        <v>-3.0728611903181324E-2</v>
      </c>
      <c r="M37" s="36">
        <f t="shared" si="9"/>
        <v>-2.057525150634032E-2</v>
      </c>
      <c r="N37" s="37">
        <v>43.86</v>
      </c>
      <c r="O37" s="38">
        <f t="shared" si="4"/>
        <v>5</v>
      </c>
      <c r="P37" s="38">
        <f t="shared" si="4"/>
        <v>3</v>
      </c>
      <c r="Q37" s="38">
        <f t="shared" si="4"/>
        <v>6</v>
      </c>
      <c r="R37" s="38">
        <f t="shared" si="4"/>
        <v>4</v>
      </c>
      <c r="S37" s="38">
        <f t="shared" si="4"/>
        <v>2</v>
      </c>
      <c r="T37" s="38">
        <f t="shared" si="4"/>
        <v>1</v>
      </c>
      <c r="U37" t="str">
        <f t="shared" si="5"/>
        <v>가을</v>
      </c>
      <c r="AB37" s="20"/>
      <c r="AC37" s="21"/>
      <c r="AD37" s="22"/>
      <c r="AE37" s="23"/>
      <c r="AF37" s="24"/>
      <c r="AG37" s="25"/>
      <c r="AH37" s="26"/>
      <c r="AI37" s="26"/>
      <c r="AJ37">
        <v>13.45</v>
      </c>
      <c r="AK37">
        <v>17.940000000000001</v>
      </c>
    </row>
    <row r="38" spans="1:37" x14ac:dyDescent="0.6">
      <c r="A38" s="33">
        <v>44743</v>
      </c>
      <c r="B38" s="34">
        <v>4130.29</v>
      </c>
      <c r="C38" s="35">
        <v>491.70400000000001</v>
      </c>
      <c r="D38" s="35">
        <v>2744.2040999999999</v>
      </c>
      <c r="E38" s="35">
        <v>767.58</v>
      </c>
      <c r="F38" s="35">
        <v>1434.9489699999999</v>
      </c>
      <c r="G38" s="35">
        <v>10379.459999999999</v>
      </c>
      <c r="H38" s="36">
        <f t="shared" si="9"/>
        <v>9.1116347632205885E-2</v>
      </c>
      <c r="I38" s="36">
        <f t="shared" si="9"/>
        <v>7.7126634187375087E-2</v>
      </c>
      <c r="J38" s="36">
        <f t="shared" si="9"/>
        <v>0.12755785029383127</v>
      </c>
      <c r="K38" s="36">
        <f t="shared" si="9"/>
        <v>8.2562337808868458E-2</v>
      </c>
      <c r="L38" s="36">
        <f t="shared" si="9"/>
        <v>5.7626890958563326E-2</v>
      </c>
      <c r="M38" s="36">
        <f t="shared" si="9"/>
        <v>4.0921995986525461E-2</v>
      </c>
      <c r="N38" s="37">
        <v>48.64</v>
      </c>
      <c r="O38" s="38">
        <f t="shared" si="4"/>
        <v>2</v>
      </c>
      <c r="P38" s="38">
        <f t="shared" si="4"/>
        <v>4</v>
      </c>
      <c r="Q38" s="38">
        <f t="shared" si="4"/>
        <v>1</v>
      </c>
      <c r="R38" s="38">
        <f t="shared" si="4"/>
        <v>3</v>
      </c>
      <c r="S38" s="38">
        <f t="shared" si="4"/>
        <v>5</v>
      </c>
      <c r="T38" s="38">
        <f t="shared" si="4"/>
        <v>6</v>
      </c>
      <c r="U38" t="str">
        <f t="shared" si="5"/>
        <v>가을</v>
      </c>
      <c r="AB38" s="20"/>
      <c r="AC38" s="21"/>
      <c r="AD38" s="22"/>
      <c r="AE38" s="23"/>
      <c r="AF38" s="24"/>
      <c r="AG38" s="25"/>
      <c r="AH38" s="26"/>
      <c r="AI38" s="26"/>
      <c r="AJ38">
        <v>8.25</v>
      </c>
      <c r="AK38">
        <v>20.49</v>
      </c>
    </row>
    <row r="39" spans="1:37" x14ac:dyDescent="0.6">
      <c r="A39" s="33">
        <v>44713</v>
      </c>
      <c r="B39" s="34">
        <v>3785.38</v>
      </c>
      <c r="C39" s="35">
        <v>456.49599999999998</v>
      </c>
      <c r="D39" s="35">
        <v>2433.7590300000002</v>
      </c>
      <c r="E39" s="35">
        <v>709.04</v>
      </c>
      <c r="F39" s="35">
        <v>1356.7629400000001</v>
      </c>
      <c r="G39" s="35">
        <v>9971.41</v>
      </c>
      <c r="H39" s="36">
        <f t="shared" si="9"/>
        <v>-8.3919993223866451E-2</v>
      </c>
      <c r="I39" s="36">
        <f t="shared" si="9"/>
        <v>-8.201046497130382E-2</v>
      </c>
      <c r="J39" s="36">
        <f t="shared" si="9"/>
        <v>-8.3556371444357347E-2</v>
      </c>
      <c r="K39" s="36">
        <f t="shared" si="9"/>
        <v>-0.10487179810884861</v>
      </c>
      <c r="L39" s="36">
        <f t="shared" si="9"/>
        <v>-8.4249658774462333E-2</v>
      </c>
      <c r="M39" s="36">
        <f t="shared" si="9"/>
        <v>-4.5225221257156223E-2</v>
      </c>
      <c r="N39" s="39">
        <v>41.71</v>
      </c>
      <c r="O39" s="38">
        <f t="shared" si="4"/>
        <v>4</v>
      </c>
      <c r="P39" s="38">
        <f t="shared" si="4"/>
        <v>2</v>
      </c>
      <c r="Q39" s="38">
        <f t="shared" si="4"/>
        <v>3</v>
      </c>
      <c r="R39" s="38">
        <f t="shared" si="4"/>
        <v>6</v>
      </c>
      <c r="S39" s="38">
        <f t="shared" si="4"/>
        <v>5</v>
      </c>
      <c r="T39" s="38">
        <f t="shared" si="4"/>
        <v>1</v>
      </c>
      <c r="U39" t="str">
        <f t="shared" si="5"/>
        <v>가을</v>
      </c>
      <c r="AB39" s="20"/>
      <c r="AC39" s="21"/>
      <c r="AD39" s="22"/>
      <c r="AE39" s="23"/>
      <c r="AF39" s="24"/>
      <c r="AG39" s="25"/>
      <c r="AH39" s="26"/>
      <c r="AI39" s="26"/>
      <c r="AJ39">
        <v>9.59</v>
      </c>
      <c r="AK39">
        <v>23.82</v>
      </c>
    </row>
    <row r="40" spans="1:37" x14ac:dyDescent="0.6">
      <c r="A40" s="27">
        <v>44682</v>
      </c>
      <c r="B40" s="28">
        <v>4132.1499999999996</v>
      </c>
      <c r="C40" s="29">
        <v>497.27800000000002</v>
      </c>
      <c r="D40" s="29">
        <v>2655.6560100000002</v>
      </c>
      <c r="E40" s="29">
        <v>792.11</v>
      </c>
      <c r="F40" s="29">
        <v>1481.5860600000001</v>
      </c>
      <c r="G40" s="29">
        <v>10443.73</v>
      </c>
      <c r="H40" s="30">
        <f t="shared" si="9"/>
        <v>5.3243883608722342E-5</v>
      </c>
      <c r="I40" s="30">
        <f t="shared" si="9"/>
        <v>1.340327409155484E-2</v>
      </c>
      <c r="J40" s="30">
        <f t="shared" si="9"/>
        <v>-1.4653334945761154E-2</v>
      </c>
      <c r="K40" s="30">
        <f t="shared" si="9"/>
        <v>1.5460547400807823E-2</v>
      </c>
      <c r="L40" s="30">
        <f t="shared" si="9"/>
        <v>1.3941199904350832E-2</v>
      </c>
      <c r="M40" s="30">
        <f t="shared" si="9"/>
        <v>-7.9478313733685191E-3</v>
      </c>
      <c r="N40" s="8">
        <v>53.54</v>
      </c>
      <c r="O40" s="31">
        <f t="shared" si="4"/>
        <v>4</v>
      </c>
      <c r="P40" s="31">
        <f t="shared" si="4"/>
        <v>3</v>
      </c>
      <c r="Q40" s="31">
        <f t="shared" si="4"/>
        <v>6</v>
      </c>
      <c r="R40" s="31">
        <f t="shared" si="4"/>
        <v>1</v>
      </c>
      <c r="S40" s="31">
        <f t="shared" si="4"/>
        <v>2</v>
      </c>
      <c r="T40" s="31">
        <f t="shared" si="4"/>
        <v>5</v>
      </c>
      <c r="U40" t="str">
        <f t="shared" si="5"/>
        <v>봄</v>
      </c>
      <c r="V40" s="14">
        <f t="shared" ref="V40:AA40" si="14">LN(B40/B44)</f>
        <v>-8.8729142986886597E-2</v>
      </c>
      <c r="W40" s="15">
        <f t="shared" si="14"/>
        <v>-5.9952739656183578E-2</v>
      </c>
      <c r="X40" s="16">
        <f t="shared" si="14"/>
        <v>-0.15244039256368827</v>
      </c>
      <c r="Y40" s="17">
        <f t="shared" si="14"/>
        <v>-7.7231262635248557E-2</v>
      </c>
      <c r="Z40" s="18">
        <f t="shared" si="14"/>
        <v>-2.6509860522004981E-2</v>
      </c>
      <c r="AA40" s="19">
        <f t="shared" si="14"/>
        <v>-7.943486805103506E-3</v>
      </c>
      <c r="AB40" s="20">
        <f t="shared" ref="AB40:AG40" si="15">RANK(V40,$V40:$AA40,0)</f>
        <v>5</v>
      </c>
      <c r="AC40" s="21">
        <f t="shared" si="15"/>
        <v>3</v>
      </c>
      <c r="AD40" s="22">
        <f t="shared" si="15"/>
        <v>6</v>
      </c>
      <c r="AE40" s="23">
        <f t="shared" si="15"/>
        <v>4</v>
      </c>
      <c r="AF40" s="24">
        <f t="shared" si="15"/>
        <v>2</v>
      </c>
      <c r="AG40" s="25">
        <f t="shared" si="15"/>
        <v>1</v>
      </c>
      <c r="AH40" s="26" t="s">
        <v>20</v>
      </c>
      <c r="AI40" s="26" t="s">
        <v>7</v>
      </c>
      <c r="AJ40">
        <v>11.71</v>
      </c>
      <c r="AK40">
        <v>21.98</v>
      </c>
    </row>
    <row r="41" spans="1:37" x14ac:dyDescent="0.6">
      <c r="A41" s="27">
        <v>44652</v>
      </c>
      <c r="B41" s="28">
        <v>4131.93</v>
      </c>
      <c r="C41" s="29">
        <v>490.70100000000002</v>
      </c>
      <c r="D41" s="29">
        <v>2695.1489299999998</v>
      </c>
      <c r="E41" s="29">
        <v>780.05</v>
      </c>
      <c r="F41" s="29">
        <v>1461.21497</v>
      </c>
      <c r="G41" s="29">
        <v>10527.4</v>
      </c>
      <c r="H41" s="30">
        <f t="shared" si="9"/>
        <v>-8.7956719149039353E-2</v>
      </c>
      <c r="I41" s="30">
        <f t="shared" si="9"/>
        <v>-8.1142773681076474E-2</v>
      </c>
      <c r="J41" s="30">
        <f t="shared" si="9"/>
        <v>-0.1251905315751668</v>
      </c>
      <c r="K41" s="30">
        <f t="shared" si="9"/>
        <v>-7.0317621119122875E-2</v>
      </c>
      <c r="L41" s="30">
        <f t="shared" si="9"/>
        <v>-4.9766487644125501E-2</v>
      </c>
      <c r="M41" s="30">
        <f t="shared" si="9"/>
        <v>-2.4206218629936327E-2</v>
      </c>
      <c r="N41" s="8">
        <v>56.66</v>
      </c>
      <c r="O41" s="31">
        <f t="shared" si="4"/>
        <v>5</v>
      </c>
      <c r="P41" s="31">
        <f t="shared" si="4"/>
        <v>4</v>
      </c>
      <c r="Q41" s="31">
        <f t="shared" si="4"/>
        <v>6</v>
      </c>
      <c r="R41" s="31">
        <f t="shared" si="4"/>
        <v>3</v>
      </c>
      <c r="S41" s="31">
        <f t="shared" si="4"/>
        <v>2</v>
      </c>
      <c r="T41" s="31">
        <f t="shared" si="4"/>
        <v>1</v>
      </c>
      <c r="U41" t="str">
        <f t="shared" si="5"/>
        <v>봄</v>
      </c>
      <c r="AB41" s="20"/>
      <c r="AC41" s="21"/>
      <c r="AD41" s="22"/>
      <c r="AE41" s="23"/>
      <c r="AF41" s="24"/>
      <c r="AG41" s="25"/>
      <c r="AH41" s="26"/>
      <c r="AI41" s="26"/>
      <c r="AJ41">
        <v>14.23</v>
      </c>
      <c r="AK41">
        <v>13.15</v>
      </c>
    </row>
    <row r="42" spans="1:37" x14ac:dyDescent="0.6">
      <c r="A42" s="27">
        <v>44621</v>
      </c>
      <c r="B42" s="28">
        <v>4530.41</v>
      </c>
      <c r="C42" s="29">
        <v>534.03399999999999</v>
      </c>
      <c r="D42" s="29">
        <v>3080.8410600000002</v>
      </c>
      <c r="E42" s="29">
        <v>839.05</v>
      </c>
      <c r="F42" s="29">
        <v>1537.7430400000001</v>
      </c>
      <c r="G42" s="29">
        <v>10788.55</v>
      </c>
      <c r="H42" s="30">
        <f t="shared" si="9"/>
        <v>3.5773238773280092E-2</v>
      </c>
      <c r="I42" s="30">
        <f t="shared" si="9"/>
        <v>3.1830125975732315E-2</v>
      </c>
      <c r="J42" s="30">
        <f t="shared" si="9"/>
        <v>4.3806948201062568E-2</v>
      </c>
      <c r="K42" s="30">
        <f t="shared" si="9"/>
        <v>7.3596503865918095E-3</v>
      </c>
      <c r="L42" s="30">
        <f t="shared" si="9"/>
        <v>2.7675014080932314E-2</v>
      </c>
      <c r="M42" s="30">
        <f t="shared" si="9"/>
        <v>5.1254317883956624E-2</v>
      </c>
      <c r="N42" s="8">
        <v>69.36</v>
      </c>
      <c r="O42" s="31">
        <f t="shared" si="4"/>
        <v>3</v>
      </c>
      <c r="P42" s="31">
        <f t="shared" si="4"/>
        <v>4</v>
      </c>
      <c r="Q42" s="31">
        <f t="shared" si="4"/>
        <v>2</v>
      </c>
      <c r="R42" s="31">
        <f t="shared" si="4"/>
        <v>6</v>
      </c>
      <c r="S42" s="31">
        <f t="shared" si="4"/>
        <v>5</v>
      </c>
      <c r="T42" s="31">
        <f t="shared" si="4"/>
        <v>1</v>
      </c>
      <c r="U42" t="str">
        <f t="shared" si="5"/>
        <v>봄</v>
      </c>
      <c r="AB42" s="20"/>
      <c r="AC42" s="21"/>
      <c r="AD42" s="22"/>
      <c r="AE42" s="23"/>
      <c r="AF42" s="24"/>
      <c r="AG42" s="25"/>
      <c r="AH42" s="26"/>
      <c r="AI42" s="26"/>
      <c r="AJ42">
        <v>17.260000000000002</v>
      </c>
      <c r="AK42">
        <v>14.42</v>
      </c>
    </row>
    <row r="43" spans="1:37" x14ac:dyDescent="0.6">
      <c r="A43" s="27">
        <v>44593</v>
      </c>
      <c r="B43" s="28">
        <v>4373.9399999999996</v>
      </c>
      <c r="C43" s="29">
        <v>517.55999999999995</v>
      </c>
      <c r="D43" s="29">
        <v>2951.54297</v>
      </c>
      <c r="E43" s="29">
        <v>832.92</v>
      </c>
      <c r="F43" s="29">
        <v>1496.33203</v>
      </c>
      <c r="G43" s="29">
        <v>10262.549999999999</v>
      </c>
      <c r="H43" s="30">
        <f t="shared" si="9"/>
        <v>-3.1360520866782648E-2</v>
      </c>
      <c r="I43" s="30">
        <f t="shared" si="9"/>
        <v>-1.9778296714223376E-2</v>
      </c>
      <c r="J43" s="30">
        <f t="shared" si="9"/>
        <v>-4.572560890040045E-2</v>
      </c>
      <c r="K43" s="30">
        <f t="shared" si="9"/>
        <v>-2.6632854588587329E-2</v>
      </c>
      <c r="L43" s="30">
        <f t="shared" si="9"/>
        <v>-1.6469113065271213E-2</v>
      </c>
      <c r="M43" s="30">
        <f t="shared" si="9"/>
        <v>-2.5122969273355777E-2</v>
      </c>
      <c r="N43" s="8">
        <v>65.5</v>
      </c>
      <c r="O43" s="31">
        <f t="shared" si="4"/>
        <v>5</v>
      </c>
      <c r="P43" s="31">
        <f t="shared" si="4"/>
        <v>2</v>
      </c>
      <c r="Q43" s="31">
        <f t="shared" si="4"/>
        <v>6</v>
      </c>
      <c r="R43" s="31">
        <f t="shared" si="4"/>
        <v>4</v>
      </c>
      <c r="S43" s="31">
        <f t="shared" si="4"/>
        <v>1</v>
      </c>
      <c r="T43" s="31">
        <f t="shared" si="4"/>
        <v>3</v>
      </c>
      <c r="U43" t="str">
        <f t="shared" si="5"/>
        <v>봄</v>
      </c>
      <c r="AB43" s="20"/>
      <c r="AC43" s="21"/>
      <c r="AD43" s="22"/>
      <c r="AE43" s="23"/>
      <c r="AF43" s="24"/>
      <c r="AG43" s="25"/>
      <c r="AH43" s="26"/>
      <c r="AI43" s="26"/>
      <c r="AJ43">
        <v>19.23</v>
      </c>
      <c r="AK43">
        <v>17.77</v>
      </c>
    </row>
    <row r="44" spans="1:37" x14ac:dyDescent="0.6">
      <c r="A44" s="9">
        <v>44562</v>
      </c>
      <c r="B44" s="10">
        <v>4515.55</v>
      </c>
      <c r="C44" s="3">
        <v>528.00300000000004</v>
      </c>
      <c r="D44" s="3">
        <v>3092.9709499999999</v>
      </c>
      <c r="E44" s="3">
        <v>855.71</v>
      </c>
      <c r="F44" s="3">
        <v>1521.3879400000001</v>
      </c>
      <c r="G44" s="3">
        <v>10527.02</v>
      </c>
      <c r="H44" s="11">
        <f t="shared" si="9"/>
        <v>-5.2585089106999772E-2</v>
      </c>
      <c r="I44" s="11">
        <f t="shared" si="9"/>
        <v>-6.4189500549431067E-2</v>
      </c>
      <c r="J44" s="11">
        <f t="shared" si="9"/>
        <v>-8.4153859332824821E-2</v>
      </c>
      <c r="K44" s="11">
        <f t="shared" si="9"/>
        <v>-4.1350182608500763E-2</v>
      </c>
      <c r="L44" s="11">
        <f t="shared" si="9"/>
        <v>-1.7492720482961799E-2</v>
      </c>
      <c r="M44" s="11">
        <f t="shared" si="9"/>
        <v>-4.665814785600364E-2</v>
      </c>
      <c r="N44" s="12">
        <v>72.510000000000005</v>
      </c>
      <c r="O44" s="13">
        <f t="shared" si="4"/>
        <v>4</v>
      </c>
      <c r="P44" s="13">
        <f t="shared" si="4"/>
        <v>5</v>
      </c>
      <c r="Q44" s="13">
        <f t="shared" si="4"/>
        <v>6</v>
      </c>
      <c r="R44" s="13">
        <f t="shared" si="4"/>
        <v>2</v>
      </c>
      <c r="S44" s="13">
        <f t="shared" si="4"/>
        <v>1</v>
      </c>
      <c r="T44" s="13">
        <f t="shared" si="4"/>
        <v>3</v>
      </c>
      <c r="U44" t="str">
        <f t="shared" si="5"/>
        <v>여름</v>
      </c>
      <c r="V44" s="14">
        <f t="shared" ref="V44:AA44" si="16">LN(B44/B54)</f>
        <v>0.12803320605560051</v>
      </c>
      <c r="W44" s="15">
        <f t="shared" si="16"/>
        <v>0.13531571154122793</v>
      </c>
      <c r="X44" s="16">
        <f t="shared" si="16"/>
        <v>0.16345976894383599</v>
      </c>
      <c r="Y44" s="17">
        <f t="shared" si="16"/>
        <v>0.14847563298747624</v>
      </c>
      <c r="Z44" s="18">
        <f t="shared" si="16"/>
        <v>8.6284275658624787E-2</v>
      </c>
      <c r="AA44" s="19">
        <f t="shared" si="16"/>
        <v>0.11779384124187395</v>
      </c>
      <c r="AB44" s="20">
        <f t="shared" ref="AB44:AG44" si="17">RANK(V44,$V44:$AA44,0)</f>
        <v>4</v>
      </c>
      <c r="AC44" s="21">
        <f t="shared" si="17"/>
        <v>3</v>
      </c>
      <c r="AD44" s="22">
        <f t="shared" si="17"/>
        <v>1</v>
      </c>
      <c r="AE44" s="23">
        <f t="shared" si="17"/>
        <v>2</v>
      </c>
      <c r="AF44" s="24">
        <f t="shared" si="17"/>
        <v>6</v>
      </c>
      <c r="AG44" s="25">
        <f t="shared" si="17"/>
        <v>5</v>
      </c>
      <c r="AH44" s="26" t="s">
        <v>5</v>
      </c>
      <c r="AI44" s="26" t="s">
        <v>6</v>
      </c>
      <c r="AJ44">
        <v>24.1</v>
      </c>
      <c r="AK44">
        <v>16.59</v>
      </c>
    </row>
    <row r="45" spans="1:37" x14ac:dyDescent="0.6">
      <c r="A45" s="9">
        <v>44531</v>
      </c>
      <c r="B45" s="10">
        <v>4766.18</v>
      </c>
      <c r="C45" s="3">
        <v>564.22</v>
      </c>
      <c r="D45" s="3">
        <v>3377.1731</v>
      </c>
      <c r="E45" s="3">
        <v>892.62</v>
      </c>
      <c r="F45" s="3">
        <v>1548.47498</v>
      </c>
      <c r="G45" s="3">
        <v>11042.23</v>
      </c>
      <c r="H45" s="11">
        <f t="shared" si="9"/>
        <v>4.3612874972629889E-2</v>
      </c>
      <c r="I45" s="11">
        <f t="shared" si="9"/>
        <v>2.7019746039142589E-2</v>
      </c>
      <c r="J45" s="11">
        <f t="shared" si="9"/>
        <v>2.4204207735645467E-2</v>
      </c>
      <c r="K45" s="11">
        <f t="shared" si="9"/>
        <v>4.9462112750573217E-2</v>
      </c>
      <c r="L45" s="11">
        <f t="shared" si="9"/>
        <v>6.8425850030675139E-2</v>
      </c>
      <c r="M45" s="11">
        <f t="shared" si="9"/>
        <v>9.4336761694848725E-2</v>
      </c>
      <c r="N45" s="12">
        <v>85.85</v>
      </c>
      <c r="O45" s="13">
        <f t="shared" si="4"/>
        <v>4</v>
      </c>
      <c r="P45" s="13">
        <f t="shared" si="4"/>
        <v>5</v>
      </c>
      <c r="Q45" s="13">
        <f t="shared" si="4"/>
        <v>6</v>
      </c>
      <c r="R45" s="13">
        <f t="shared" si="4"/>
        <v>3</v>
      </c>
      <c r="S45" s="13">
        <f t="shared" si="4"/>
        <v>2</v>
      </c>
      <c r="T45" s="13">
        <f t="shared" si="4"/>
        <v>1</v>
      </c>
      <c r="U45" t="str">
        <f t="shared" si="5"/>
        <v>여름</v>
      </c>
      <c r="AB45" s="20"/>
      <c r="AC45" s="21"/>
      <c r="AD45" s="22"/>
      <c r="AE45" s="23"/>
      <c r="AF45" s="24"/>
      <c r="AG45" s="25"/>
      <c r="AH45" s="26"/>
      <c r="AI45" s="26"/>
      <c r="AJ45">
        <v>33.1</v>
      </c>
      <c r="AK45">
        <v>5.71</v>
      </c>
    </row>
    <row r="46" spans="1:37" x14ac:dyDescent="0.6">
      <c r="A46" s="9">
        <v>44501</v>
      </c>
      <c r="B46" s="10">
        <v>4567</v>
      </c>
      <c r="C46" s="3">
        <v>549.37599999999998</v>
      </c>
      <c r="D46" s="3">
        <v>3297.3630400000002</v>
      </c>
      <c r="E46" s="3">
        <v>850.55</v>
      </c>
      <c r="F46" s="3">
        <v>1449.3050499999999</v>
      </c>
      <c r="G46" s="3">
        <v>10090.34</v>
      </c>
      <c r="H46" s="11">
        <f t="shared" si="9"/>
        <v>-8.3337314184714906E-3</v>
      </c>
      <c r="I46" s="11">
        <f t="shared" si="9"/>
        <v>-2.7391439820978358E-2</v>
      </c>
      <c r="J46" s="11">
        <f t="shared" si="9"/>
        <v>1.3406743315525826E-2</v>
      </c>
      <c r="K46" s="11">
        <f t="shared" si="9"/>
        <v>-1.2893716779240116E-2</v>
      </c>
      <c r="L46" s="11">
        <f t="shared" si="9"/>
        <v>-3.4689828399714018E-2</v>
      </c>
      <c r="M46" s="11">
        <f t="shared" si="9"/>
        <v>-1.5218220874523181E-2</v>
      </c>
      <c r="N46" s="12">
        <v>80.39</v>
      </c>
      <c r="O46" s="13">
        <f t="shared" si="4"/>
        <v>2</v>
      </c>
      <c r="P46" s="13">
        <f t="shared" si="4"/>
        <v>5</v>
      </c>
      <c r="Q46" s="13">
        <f t="shared" si="4"/>
        <v>1</v>
      </c>
      <c r="R46" s="13">
        <f t="shared" si="4"/>
        <v>3</v>
      </c>
      <c r="S46" s="13">
        <f t="shared" si="4"/>
        <v>6</v>
      </c>
      <c r="T46" s="13">
        <f t="shared" si="4"/>
        <v>4</v>
      </c>
      <c r="U46" t="str">
        <f t="shared" si="5"/>
        <v>여름</v>
      </c>
      <c r="AB46" s="20"/>
      <c r="AC46" s="21"/>
      <c r="AD46" s="22"/>
      <c r="AE46" s="23"/>
      <c r="AF46" s="24"/>
      <c r="AG46" s="25"/>
      <c r="AH46" s="26"/>
      <c r="AI46" s="26"/>
      <c r="AJ46">
        <v>35.630000000000003</v>
      </c>
      <c r="AK46">
        <v>6.88</v>
      </c>
    </row>
    <row r="47" spans="1:37" x14ac:dyDescent="0.6">
      <c r="A47" s="9">
        <v>44470</v>
      </c>
      <c r="B47" s="10">
        <v>4605.38</v>
      </c>
      <c r="C47" s="3">
        <v>564.84799999999996</v>
      </c>
      <c r="D47" s="3">
        <v>3253.7409699999998</v>
      </c>
      <c r="E47" s="3">
        <v>861.66</v>
      </c>
      <c r="F47" s="3">
        <v>1501.3879400000001</v>
      </c>
      <c r="G47" s="3">
        <v>10246.27</v>
      </c>
      <c r="H47" s="11">
        <f t="shared" si="9"/>
        <v>6.9143873301234615E-2</v>
      </c>
      <c r="I47" s="11">
        <f t="shared" si="9"/>
        <v>7.3290301495219978E-2</v>
      </c>
      <c r="J47" s="11">
        <f t="shared" si="9"/>
        <v>9.041548552935641E-2</v>
      </c>
      <c r="K47" s="11">
        <f t="shared" si="9"/>
        <v>6.0439357577995123E-2</v>
      </c>
      <c r="L47" s="11">
        <f t="shared" si="9"/>
        <v>4.4434382621974855E-2</v>
      </c>
      <c r="M47" s="11">
        <f t="shared" si="9"/>
        <v>4.5882469426147487E-2</v>
      </c>
      <c r="N47" s="12">
        <v>76.569999999999993</v>
      </c>
      <c r="O47" s="13">
        <f t="shared" si="4"/>
        <v>3</v>
      </c>
      <c r="P47" s="13">
        <f t="shared" si="4"/>
        <v>2</v>
      </c>
      <c r="Q47" s="13">
        <f t="shared" si="4"/>
        <v>1</v>
      </c>
      <c r="R47" s="13">
        <f t="shared" si="4"/>
        <v>4</v>
      </c>
      <c r="S47" s="13">
        <f t="shared" si="4"/>
        <v>6</v>
      </c>
      <c r="T47" s="13">
        <f t="shared" si="4"/>
        <v>5</v>
      </c>
      <c r="U47" t="str">
        <f t="shared" si="5"/>
        <v>여름</v>
      </c>
      <c r="AB47" s="20"/>
      <c r="AC47" s="21"/>
      <c r="AD47" s="22"/>
      <c r="AE47" s="23"/>
      <c r="AF47" s="24"/>
      <c r="AG47" s="25"/>
      <c r="AH47" s="26"/>
      <c r="AI47" s="26"/>
      <c r="AJ47">
        <v>31.19</v>
      </c>
      <c r="AK47">
        <v>7.68</v>
      </c>
    </row>
    <row r="48" spans="1:37" x14ac:dyDescent="0.6">
      <c r="A48" s="9">
        <v>44440</v>
      </c>
      <c r="B48" s="10">
        <v>4307.54</v>
      </c>
      <c r="C48" s="3">
        <v>526.27700000000004</v>
      </c>
      <c r="D48" s="3">
        <v>2983.9460399999998</v>
      </c>
      <c r="E48" s="3">
        <v>812.55</v>
      </c>
      <c r="F48" s="3">
        <v>1437.5129400000001</v>
      </c>
      <c r="G48" s="3">
        <v>9796.77</v>
      </c>
      <c r="H48" s="11">
        <f t="shared" si="9"/>
        <v>-4.7569140421166334E-2</v>
      </c>
      <c r="I48" s="11">
        <f t="shared" si="9"/>
        <v>-4.8067200746674921E-2</v>
      </c>
      <c r="J48" s="11">
        <f t="shared" si="9"/>
        <v>-5.841646350466978E-2</v>
      </c>
      <c r="K48" s="11">
        <f t="shared" si="9"/>
        <v>-4.2797568560927424E-2</v>
      </c>
      <c r="L48" s="11">
        <f t="shared" si="9"/>
        <v>-3.4633363028527153E-2</v>
      </c>
      <c r="M48" s="11">
        <f t="shared" si="9"/>
        <v>-5.1152019727048414E-2</v>
      </c>
      <c r="N48" s="12">
        <v>75.77</v>
      </c>
      <c r="O48" s="13">
        <f t="shared" si="4"/>
        <v>3</v>
      </c>
      <c r="P48" s="13">
        <f t="shared" si="4"/>
        <v>4</v>
      </c>
      <c r="Q48" s="13">
        <f t="shared" si="4"/>
        <v>6</v>
      </c>
      <c r="R48" s="13">
        <f t="shared" si="4"/>
        <v>2</v>
      </c>
      <c r="S48" s="13">
        <f t="shared" si="4"/>
        <v>1</v>
      </c>
      <c r="T48" s="13">
        <f t="shared" si="4"/>
        <v>5</v>
      </c>
      <c r="U48" t="str">
        <f t="shared" si="5"/>
        <v>여름</v>
      </c>
      <c r="AB48" s="20"/>
      <c r="AC48" s="21"/>
      <c r="AD48" s="22"/>
      <c r="AE48" s="23"/>
      <c r="AF48" s="24"/>
      <c r="AG48" s="25"/>
      <c r="AH48" s="26"/>
      <c r="AI48" s="26"/>
      <c r="AJ48">
        <v>33.89</v>
      </c>
      <c r="AK48">
        <v>9.3699999999999992</v>
      </c>
    </row>
    <row r="49" spans="1:37" x14ac:dyDescent="0.6">
      <c r="A49" s="9">
        <v>44409</v>
      </c>
      <c r="B49" s="10">
        <v>4522.68</v>
      </c>
      <c r="C49" s="3">
        <v>552.851</v>
      </c>
      <c r="D49" s="3">
        <v>3169.0720200000001</v>
      </c>
      <c r="E49" s="3">
        <v>848.88</v>
      </c>
      <c r="F49" s="3">
        <v>1489.0849599999999</v>
      </c>
      <c r="G49" s="3">
        <v>10324.91</v>
      </c>
      <c r="H49" s="11">
        <f t="shared" si="9"/>
        <v>2.8990321391681118E-2</v>
      </c>
      <c r="I49" s="11">
        <f t="shared" si="9"/>
        <v>4.5171913785052586E-2</v>
      </c>
      <c r="J49" s="11">
        <f t="shared" si="9"/>
        <v>4.0966654946395176E-2</v>
      </c>
      <c r="K49" s="11">
        <f t="shared" si="9"/>
        <v>1.9969721000648866E-2</v>
      </c>
      <c r="L49" s="11">
        <f t="shared" si="9"/>
        <v>1.5150720215500124E-2</v>
      </c>
      <c r="M49" s="11">
        <f t="shared" si="9"/>
        <v>1.5742423184117227E-2</v>
      </c>
      <c r="N49" s="12">
        <v>86.16</v>
      </c>
      <c r="O49" s="13">
        <f t="shared" si="4"/>
        <v>3</v>
      </c>
      <c r="P49" s="13">
        <f t="shared" si="4"/>
        <v>1</v>
      </c>
      <c r="Q49" s="13">
        <f t="shared" si="4"/>
        <v>2</v>
      </c>
      <c r="R49" s="13">
        <f t="shared" si="4"/>
        <v>4</v>
      </c>
      <c r="S49" s="13">
        <f t="shared" si="4"/>
        <v>6</v>
      </c>
      <c r="T49" s="13">
        <f t="shared" si="4"/>
        <v>5</v>
      </c>
      <c r="U49" t="str">
        <f t="shared" si="5"/>
        <v>여름</v>
      </c>
      <c r="AB49" s="20"/>
      <c r="AC49" s="21"/>
      <c r="AD49" s="22"/>
      <c r="AE49" s="23"/>
      <c r="AF49" s="24"/>
      <c r="AG49" s="25"/>
      <c r="AH49" s="26"/>
      <c r="AI49" s="26"/>
      <c r="AJ49">
        <v>39.380000000000003</v>
      </c>
      <c r="AK49">
        <v>6.72</v>
      </c>
    </row>
    <row r="50" spans="1:37" x14ac:dyDescent="0.6">
      <c r="A50" s="9">
        <v>44378</v>
      </c>
      <c r="B50" s="10">
        <v>4395.26</v>
      </c>
      <c r="C50" s="3">
        <v>528.95699999999999</v>
      </c>
      <c r="D50" s="3">
        <v>3044.3549800000001</v>
      </c>
      <c r="E50" s="3">
        <v>832.26</v>
      </c>
      <c r="F50" s="3">
        <v>1466.86096</v>
      </c>
      <c r="G50" s="3">
        <v>10164.89</v>
      </c>
      <c r="H50" s="11">
        <f t="shared" si="9"/>
        <v>2.274810936591054E-2</v>
      </c>
      <c r="I50" s="11">
        <f t="shared" si="9"/>
        <v>2.4020954449626375E-2</v>
      </c>
      <c r="J50" s="11">
        <f t="shared" si="9"/>
        <v>3.7475636819215064E-2</v>
      </c>
      <c r="K50" s="11">
        <f t="shared" si="9"/>
        <v>2.5721293089636221E-2</v>
      </c>
      <c r="L50" s="11">
        <f t="shared" si="9"/>
        <v>6.2500154347453485E-3</v>
      </c>
      <c r="M50" s="11">
        <f t="shared" si="9"/>
        <v>3.5509233602816437E-2</v>
      </c>
      <c r="N50" s="12">
        <v>85.64</v>
      </c>
      <c r="O50" s="13">
        <f t="shared" si="4"/>
        <v>5</v>
      </c>
      <c r="P50" s="13">
        <f t="shared" si="4"/>
        <v>4</v>
      </c>
      <c r="Q50" s="13">
        <f t="shared" si="4"/>
        <v>1</v>
      </c>
      <c r="R50" s="13">
        <f t="shared" si="4"/>
        <v>3</v>
      </c>
      <c r="S50" s="13">
        <f t="shared" si="4"/>
        <v>6</v>
      </c>
      <c r="T50" s="13">
        <f t="shared" si="4"/>
        <v>2</v>
      </c>
      <c r="U50" t="str">
        <f t="shared" si="5"/>
        <v>여름</v>
      </c>
      <c r="AB50" s="20"/>
      <c r="AC50" s="21"/>
      <c r="AD50" s="22"/>
      <c r="AE50" s="23"/>
      <c r="AF50" s="24"/>
      <c r="AG50" s="25"/>
      <c r="AH50" s="26"/>
      <c r="AI50" s="26"/>
      <c r="AJ50">
        <v>36.75</v>
      </c>
      <c r="AK50">
        <v>7.46</v>
      </c>
    </row>
    <row r="51" spans="1:37" x14ac:dyDescent="0.6">
      <c r="A51" s="9">
        <v>44348</v>
      </c>
      <c r="B51" s="10">
        <v>4297.5</v>
      </c>
      <c r="C51" s="3">
        <v>516.54899999999998</v>
      </c>
      <c r="D51" s="3">
        <v>2934.3869599999998</v>
      </c>
      <c r="E51" s="3">
        <v>811.39</v>
      </c>
      <c r="F51" s="3">
        <v>1457.75</v>
      </c>
      <c r="G51" s="3">
        <v>9816.32</v>
      </c>
      <c r="H51" s="11">
        <f t="shared" si="9"/>
        <v>2.221397632316946E-2</v>
      </c>
      <c r="I51" s="11">
        <f t="shared" si="9"/>
        <v>7.1669529713446201E-2</v>
      </c>
      <c r="J51" s="11">
        <f t="shared" si="9"/>
        <v>5.6205043597302717E-2</v>
      </c>
      <c r="K51" s="11">
        <f t="shared" si="9"/>
        <v>4.6630720809039738E-2</v>
      </c>
      <c r="L51" s="11">
        <f t="shared" si="9"/>
        <v>-1.3365872124162848E-2</v>
      </c>
      <c r="M51" s="11">
        <f t="shared" si="9"/>
        <v>-1.6151014015175491E-3</v>
      </c>
      <c r="N51" s="12">
        <v>85.89</v>
      </c>
      <c r="O51" s="13">
        <f t="shared" si="4"/>
        <v>4</v>
      </c>
      <c r="P51" s="13">
        <f t="shared" si="4"/>
        <v>1</v>
      </c>
      <c r="Q51" s="13">
        <f t="shared" si="4"/>
        <v>2</v>
      </c>
      <c r="R51" s="13">
        <f t="shared" si="4"/>
        <v>3</v>
      </c>
      <c r="S51" s="13">
        <f t="shared" si="4"/>
        <v>6</v>
      </c>
      <c r="T51" s="13">
        <f t="shared" si="4"/>
        <v>5</v>
      </c>
      <c r="U51" t="str">
        <f t="shared" si="5"/>
        <v>여름</v>
      </c>
      <c r="AB51" s="20"/>
      <c r="AC51" s="21"/>
      <c r="AD51" s="22"/>
      <c r="AE51" s="23"/>
      <c r="AF51" s="24"/>
      <c r="AG51" s="25"/>
      <c r="AH51" s="26"/>
      <c r="AI51" s="26"/>
      <c r="AJ51">
        <v>33.25</v>
      </c>
      <c r="AK51">
        <v>8.39</v>
      </c>
    </row>
    <row r="52" spans="1:37" x14ac:dyDescent="0.6">
      <c r="A52" s="9">
        <v>44317</v>
      </c>
      <c r="B52" s="10">
        <v>4204.1099999999997</v>
      </c>
      <c r="C52" s="3">
        <v>482.00400000000002</v>
      </c>
      <c r="D52" s="3">
        <v>2778.2360800000001</v>
      </c>
      <c r="E52" s="3">
        <v>775.24</v>
      </c>
      <c r="F52" s="3">
        <v>1477.4980499999999</v>
      </c>
      <c r="G52" s="3">
        <v>9832.2000000000007</v>
      </c>
      <c r="H52" s="11">
        <f t="shared" si="9"/>
        <v>5.4865025818131574E-3</v>
      </c>
      <c r="I52" s="11">
        <f t="shared" si="9"/>
        <v>-9.8093796158009727E-3</v>
      </c>
      <c r="J52" s="11">
        <f t="shared" si="9"/>
        <v>-9.8224607142665121E-3</v>
      </c>
      <c r="K52" s="11">
        <f t="shared" si="9"/>
        <v>1.817704229051742E-2</v>
      </c>
      <c r="L52" s="11">
        <f t="shared" si="9"/>
        <v>2.1989253556117472E-2</v>
      </c>
      <c r="M52" s="11">
        <f t="shared" si="9"/>
        <v>1.0160993702033272E-2</v>
      </c>
      <c r="N52" s="12">
        <v>87.42</v>
      </c>
      <c r="O52" s="13">
        <f t="shared" si="4"/>
        <v>4</v>
      </c>
      <c r="P52" s="13">
        <f t="shared" si="4"/>
        <v>5</v>
      </c>
      <c r="Q52" s="13">
        <f t="shared" si="4"/>
        <v>6</v>
      </c>
      <c r="R52" s="13">
        <f t="shared" si="4"/>
        <v>2</v>
      </c>
      <c r="S52" s="13">
        <f t="shared" si="4"/>
        <v>1</v>
      </c>
      <c r="T52" s="13">
        <f t="shared" si="4"/>
        <v>3</v>
      </c>
      <c r="U52" t="str">
        <f t="shared" si="5"/>
        <v>여름</v>
      </c>
      <c r="AB52" s="20"/>
      <c r="AC52" s="21"/>
      <c r="AD52" s="22"/>
      <c r="AE52" s="23"/>
      <c r="AF52" s="24"/>
      <c r="AG52" s="25"/>
      <c r="AH52" s="26"/>
      <c r="AI52" s="26"/>
      <c r="AJ52">
        <v>32.159999999999997</v>
      </c>
      <c r="AK52">
        <v>9.08</v>
      </c>
    </row>
    <row r="53" spans="1:37" x14ac:dyDescent="0.6">
      <c r="A53" s="9">
        <v>44287</v>
      </c>
      <c r="B53" s="10">
        <v>4181.17</v>
      </c>
      <c r="C53" s="3">
        <v>486.779</v>
      </c>
      <c r="D53" s="3">
        <v>2805.7959000000001</v>
      </c>
      <c r="E53" s="3">
        <v>761.4</v>
      </c>
      <c r="F53" s="3">
        <v>1445.7080100000001</v>
      </c>
      <c r="G53" s="3">
        <v>9733.2999999999993</v>
      </c>
      <c r="H53" s="11">
        <f t="shared" si="9"/>
        <v>5.242531255584737E-2</v>
      </c>
      <c r="I53" s="11">
        <f t="shared" si="9"/>
        <v>5.5509899626826176E-2</v>
      </c>
      <c r="J53" s="11">
        <f t="shared" si="9"/>
        <v>6.8242644014742115E-2</v>
      </c>
      <c r="K53" s="11">
        <f t="shared" si="9"/>
        <v>3.2210834553440648E-2</v>
      </c>
      <c r="L53" s="11">
        <f t="shared" si="9"/>
        <v>3.5889432653587683E-2</v>
      </c>
      <c r="M53" s="11">
        <f t="shared" si="9"/>
        <v>4.0188089449357367E-2</v>
      </c>
      <c r="N53" s="12">
        <v>74.44</v>
      </c>
      <c r="O53" s="13">
        <f t="shared" si="4"/>
        <v>3</v>
      </c>
      <c r="P53" s="13">
        <f t="shared" si="4"/>
        <v>2</v>
      </c>
      <c r="Q53" s="13">
        <f t="shared" si="4"/>
        <v>1</v>
      </c>
      <c r="R53" s="13">
        <f t="shared" si="4"/>
        <v>6</v>
      </c>
      <c r="S53" s="13">
        <f t="shared" si="4"/>
        <v>5</v>
      </c>
      <c r="T53" s="13">
        <f t="shared" si="4"/>
        <v>4</v>
      </c>
      <c r="U53" t="str">
        <f t="shared" si="5"/>
        <v>여름</v>
      </c>
      <c r="AB53" s="20"/>
      <c r="AC53" s="21"/>
      <c r="AD53" s="22"/>
      <c r="AE53" s="23"/>
      <c r="AF53" s="24"/>
      <c r="AG53" s="25"/>
      <c r="AH53" s="26"/>
      <c r="AI53" s="26"/>
      <c r="AJ53">
        <v>34.369999999999997</v>
      </c>
      <c r="AK53">
        <v>10.01</v>
      </c>
    </row>
    <row r="54" spans="1:37" x14ac:dyDescent="0.6">
      <c r="A54" s="27">
        <v>44256</v>
      </c>
      <c r="B54" s="28">
        <v>3972.89</v>
      </c>
      <c r="C54" s="29">
        <v>461.17899999999997</v>
      </c>
      <c r="D54" s="29">
        <v>2626.5529799999999</v>
      </c>
      <c r="E54" s="29">
        <v>737.64</v>
      </c>
      <c r="F54" s="29">
        <v>1395.62</v>
      </c>
      <c r="G54" s="29">
        <v>9357.25</v>
      </c>
      <c r="H54" s="30">
        <f t="shared" si="9"/>
        <v>4.2438634008107767E-2</v>
      </c>
      <c r="I54" s="30">
        <f t="shared" si="9"/>
        <v>1.9547372865805768E-2</v>
      </c>
      <c r="J54" s="30">
        <f t="shared" si="9"/>
        <v>2.5776856031382911E-2</v>
      </c>
      <c r="K54" s="30">
        <f t="shared" si="9"/>
        <v>4.0116188891552218E-2</v>
      </c>
      <c r="L54" s="30">
        <f t="shared" si="9"/>
        <v>6.0478996665686235E-2</v>
      </c>
      <c r="M54" s="30">
        <f t="shared" si="9"/>
        <v>6.6076278756060924E-2</v>
      </c>
      <c r="N54" s="8">
        <v>64.52</v>
      </c>
      <c r="O54" s="31">
        <f t="shared" si="4"/>
        <v>3</v>
      </c>
      <c r="P54" s="31">
        <f t="shared" si="4"/>
        <v>6</v>
      </c>
      <c r="Q54" s="31">
        <f t="shared" si="4"/>
        <v>5</v>
      </c>
      <c r="R54" s="31">
        <f t="shared" si="4"/>
        <v>4</v>
      </c>
      <c r="S54" s="31">
        <f t="shared" si="4"/>
        <v>2</v>
      </c>
      <c r="T54" s="31">
        <f t="shared" si="4"/>
        <v>1</v>
      </c>
      <c r="U54" t="str">
        <f t="shared" si="5"/>
        <v>봄</v>
      </c>
      <c r="V54" s="14">
        <f t="shared" ref="V54:AA54" si="18">LN(B54/B66)</f>
        <v>0.42992690153186924</v>
      </c>
      <c r="W54" s="15">
        <f t="shared" si="18"/>
        <v>0.39577628076164567</v>
      </c>
      <c r="X54" s="16">
        <f t="shared" si="18"/>
        <v>0.45642092319871264</v>
      </c>
      <c r="Y54" s="17">
        <f t="shared" si="18"/>
        <v>0.40432698913318665</v>
      </c>
      <c r="Z54" s="18">
        <f t="shared" si="18"/>
        <v>0.38138301291274296</v>
      </c>
      <c r="AA54" s="19">
        <f t="shared" si="18"/>
        <v>0.21503708704421085</v>
      </c>
      <c r="AB54" s="20">
        <f t="shared" ref="AB54:AG54" si="19">RANK(V54,$V54:$AA54,0)</f>
        <v>2</v>
      </c>
      <c r="AC54" s="21">
        <f t="shared" si="19"/>
        <v>4</v>
      </c>
      <c r="AD54" s="22">
        <f t="shared" si="19"/>
        <v>1</v>
      </c>
      <c r="AE54" s="23">
        <f t="shared" si="19"/>
        <v>3</v>
      </c>
      <c r="AF54" s="24">
        <f t="shared" si="19"/>
        <v>5</v>
      </c>
      <c r="AG54" s="25">
        <f t="shared" si="19"/>
        <v>6</v>
      </c>
      <c r="AH54" s="26" t="s">
        <v>5</v>
      </c>
      <c r="AI54" s="26" t="s">
        <v>3</v>
      </c>
      <c r="AJ54">
        <v>26.55</v>
      </c>
      <c r="AK54">
        <v>11.38</v>
      </c>
    </row>
    <row r="55" spans="1:37" x14ac:dyDescent="0.6">
      <c r="A55" s="27">
        <v>44228</v>
      </c>
      <c r="B55" s="28">
        <v>3811.15</v>
      </c>
      <c r="C55" s="29">
        <v>452.33699999999999</v>
      </c>
      <c r="D55" s="29">
        <v>2560.5500499999998</v>
      </c>
      <c r="E55" s="29">
        <v>709.19</v>
      </c>
      <c r="F55" s="29">
        <v>1316.0279499999999</v>
      </c>
      <c r="G55" s="29">
        <v>8777.2800000000007</v>
      </c>
      <c r="H55" s="30">
        <f t="shared" si="9"/>
        <v>2.6091474971999817E-2</v>
      </c>
      <c r="I55" s="30">
        <f t="shared" si="9"/>
        <v>-1.6376438456252695E-2</v>
      </c>
      <c r="J55" s="30">
        <f t="shared" si="9"/>
        <v>-9.0250238264799609E-4</v>
      </c>
      <c r="K55" s="30">
        <f t="shared" si="9"/>
        <v>1.9302633091870858E-2</v>
      </c>
      <c r="L55" s="30">
        <f t="shared" si="9"/>
        <v>5.700983553268224E-2</v>
      </c>
      <c r="M55" s="30">
        <f t="shared" si="9"/>
        <v>-1.2370572575000849E-2</v>
      </c>
      <c r="N55" s="8">
        <v>62.01</v>
      </c>
      <c r="O55" s="31">
        <f t="shared" si="4"/>
        <v>2</v>
      </c>
      <c r="P55" s="31">
        <f t="shared" si="4"/>
        <v>6</v>
      </c>
      <c r="Q55" s="31">
        <f t="shared" si="4"/>
        <v>4</v>
      </c>
      <c r="R55" s="31">
        <f t="shared" si="4"/>
        <v>3</v>
      </c>
      <c r="S55" s="31">
        <f t="shared" si="4"/>
        <v>1</v>
      </c>
      <c r="T55" s="31">
        <f t="shared" si="4"/>
        <v>5</v>
      </c>
      <c r="U55" t="str">
        <f t="shared" si="5"/>
        <v>봄</v>
      </c>
      <c r="AB55" s="20"/>
      <c r="AC55" s="21"/>
      <c r="AD55" s="22"/>
      <c r="AE55" s="23"/>
      <c r="AF55" s="24"/>
      <c r="AG55" s="25"/>
      <c r="AH55" s="26"/>
      <c r="AI55" s="26"/>
      <c r="AJ55">
        <v>28.11</v>
      </c>
      <c r="AK55">
        <v>13.1</v>
      </c>
    </row>
    <row r="56" spans="1:37" x14ac:dyDescent="0.6">
      <c r="A56" s="27">
        <v>44197</v>
      </c>
      <c r="B56" s="28">
        <v>3714.24</v>
      </c>
      <c r="C56" s="29">
        <v>459.86799999999999</v>
      </c>
      <c r="D56" s="29">
        <v>2562.8630400000002</v>
      </c>
      <c r="E56" s="29">
        <v>695.76</v>
      </c>
      <c r="F56" s="29">
        <v>1245.0479700000001</v>
      </c>
      <c r="G56" s="29">
        <v>8887.2199999999993</v>
      </c>
      <c r="H56" s="30">
        <f t="shared" si="9"/>
        <v>-1.1136640158463607E-2</v>
      </c>
      <c r="I56" s="30">
        <f t="shared" si="9"/>
        <v>-1.5350377245834101E-3</v>
      </c>
      <c r="J56" s="30">
        <f t="shared" si="9"/>
        <v>-5.5710822931187565E-3</v>
      </c>
      <c r="K56" s="30">
        <f t="shared" si="9"/>
        <v>-5.5030659939109272E-3</v>
      </c>
      <c r="L56" s="30">
        <f t="shared" si="9"/>
        <v>-1.7465615876764984E-2</v>
      </c>
      <c r="M56" s="30">
        <f t="shared" si="9"/>
        <v>-1.9769568276923888E-2</v>
      </c>
      <c r="N56" s="8">
        <v>61.89</v>
      </c>
      <c r="O56" s="31">
        <f t="shared" si="4"/>
        <v>4</v>
      </c>
      <c r="P56" s="31">
        <f t="shared" si="4"/>
        <v>1</v>
      </c>
      <c r="Q56" s="31">
        <f t="shared" si="4"/>
        <v>3</v>
      </c>
      <c r="R56" s="31">
        <f t="shared" si="4"/>
        <v>2</v>
      </c>
      <c r="S56" s="31">
        <f t="shared" si="4"/>
        <v>5</v>
      </c>
      <c r="T56" s="31">
        <f t="shared" si="4"/>
        <v>6</v>
      </c>
      <c r="U56" t="str">
        <f t="shared" si="5"/>
        <v>봄</v>
      </c>
      <c r="AB56" s="20"/>
      <c r="AC56" s="21"/>
      <c r="AD56" s="22"/>
      <c r="AE56" s="23"/>
      <c r="AF56" s="24"/>
      <c r="AG56" s="25"/>
      <c r="AH56" s="26"/>
      <c r="AI56" s="26"/>
      <c r="AJ56">
        <v>27.39</v>
      </c>
      <c r="AK56">
        <v>14.79</v>
      </c>
    </row>
    <row r="57" spans="1:37" x14ac:dyDescent="0.6">
      <c r="A57" s="27">
        <v>44166</v>
      </c>
      <c r="B57" s="28">
        <v>3756.07</v>
      </c>
      <c r="C57" s="29">
        <v>460.57499999999999</v>
      </c>
      <c r="D57" s="29">
        <v>2577.2209499999999</v>
      </c>
      <c r="E57" s="29">
        <v>699.61</v>
      </c>
      <c r="F57" s="29">
        <v>1267.1800499999999</v>
      </c>
      <c r="G57" s="29">
        <v>9066.4599999999991</v>
      </c>
      <c r="H57" s="30">
        <f t="shared" si="9"/>
        <v>3.712140665943231E-2</v>
      </c>
      <c r="I57" s="30">
        <f t="shared" si="9"/>
        <v>3.3189017003903309E-2</v>
      </c>
      <c r="J57" s="30">
        <f t="shared" si="9"/>
        <v>4.0135223744497628E-2</v>
      </c>
      <c r="K57" s="30">
        <f t="shared" si="9"/>
        <v>3.8459254861214154E-2</v>
      </c>
      <c r="L57" s="30">
        <f t="shared" si="9"/>
        <v>3.2804631243208426E-2</v>
      </c>
      <c r="M57" s="30">
        <f t="shared" si="9"/>
        <v>1.9405500642577289E-2</v>
      </c>
      <c r="N57" s="8">
        <v>64.540000000000006</v>
      </c>
      <c r="O57" s="31">
        <f t="shared" si="4"/>
        <v>3</v>
      </c>
      <c r="P57" s="31">
        <f t="shared" si="4"/>
        <v>4</v>
      </c>
      <c r="Q57" s="31">
        <f t="shared" si="4"/>
        <v>1</v>
      </c>
      <c r="R57" s="31">
        <f t="shared" si="4"/>
        <v>2</v>
      </c>
      <c r="S57" s="31">
        <f t="shared" si="4"/>
        <v>5</v>
      </c>
      <c r="T57" s="31">
        <f t="shared" si="4"/>
        <v>6</v>
      </c>
      <c r="U57" t="str">
        <f t="shared" si="5"/>
        <v>봄</v>
      </c>
      <c r="AB57" s="20"/>
      <c r="AC57" s="21"/>
      <c r="AD57" s="22"/>
      <c r="AE57" s="23"/>
      <c r="AF57" s="24"/>
      <c r="AG57" s="25"/>
      <c r="AH57" s="26"/>
      <c r="AI57" s="26"/>
      <c r="AJ57">
        <v>24.58</v>
      </c>
      <c r="AK57">
        <v>16.41</v>
      </c>
    </row>
    <row r="58" spans="1:37" x14ac:dyDescent="0.6">
      <c r="A58" s="27">
        <v>44136</v>
      </c>
      <c r="B58" s="28">
        <v>3621.63</v>
      </c>
      <c r="C58" s="29">
        <v>445.78</v>
      </c>
      <c r="D58" s="29">
        <v>2477.7748999999999</v>
      </c>
      <c r="E58" s="29">
        <v>673.7</v>
      </c>
      <c r="F58" s="29">
        <v>1226.93103</v>
      </c>
      <c r="G58" s="29">
        <v>8893.8700000000008</v>
      </c>
      <c r="H58" s="30">
        <f t="shared" si="9"/>
        <v>0.10754565805086314</v>
      </c>
      <c r="I58" s="30">
        <f t="shared" si="9"/>
        <v>7.044147486462804E-2</v>
      </c>
      <c r="J58" s="30">
        <f t="shared" si="9"/>
        <v>9.5767057358294938E-2</v>
      </c>
      <c r="K58" s="30">
        <f t="shared" si="9"/>
        <v>9.7696092808029489E-2</v>
      </c>
      <c r="L58" s="30">
        <f t="shared" si="9"/>
        <v>0.12585616677188693</v>
      </c>
      <c r="M58" s="30">
        <f t="shared" si="9"/>
        <v>5.9810961470172508E-2</v>
      </c>
      <c r="N58" s="8">
        <v>63.45</v>
      </c>
      <c r="O58" s="31">
        <f t="shared" si="4"/>
        <v>2</v>
      </c>
      <c r="P58" s="31">
        <f t="shared" si="4"/>
        <v>5</v>
      </c>
      <c r="Q58" s="31">
        <f t="shared" si="4"/>
        <v>4</v>
      </c>
      <c r="R58" s="31">
        <f t="shared" si="4"/>
        <v>3</v>
      </c>
      <c r="S58" s="31">
        <f t="shared" si="4"/>
        <v>1</v>
      </c>
      <c r="T58" s="31">
        <f t="shared" si="4"/>
        <v>6</v>
      </c>
      <c r="U58" t="str">
        <f t="shared" si="5"/>
        <v>봄</v>
      </c>
      <c r="AB58" s="20"/>
      <c r="AC58" s="21"/>
      <c r="AD58" s="22"/>
      <c r="AE58" s="23"/>
      <c r="AF58" s="24"/>
      <c r="AG58" s="25"/>
      <c r="AH58" s="26"/>
      <c r="AI58" s="26"/>
      <c r="AJ58">
        <v>20.69</v>
      </c>
      <c r="AK58">
        <v>17.510000000000002</v>
      </c>
    </row>
    <row r="59" spans="1:37" x14ac:dyDescent="0.6">
      <c r="A59" s="27">
        <v>44105</v>
      </c>
      <c r="B59" s="28">
        <v>3269.96</v>
      </c>
      <c r="C59" s="29">
        <v>416.44499999999999</v>
      </c>
      <c r="D59" s="29">
        <v>2261.2241199999999</v>
      </c>
      <c r="E59" s="29">
        <v>613.74</v>
      </c>
      <c r="F59" s="29">
        <v>1089.7760000000001</v>
      </c>
      <c r="G59" s="29">
        <v>8391.94</v>
      </c>
      <c r="H59" s="30">
        <f t="shared" si="9"/>
        <v>-2.7665774606006499E-2</v>
      </c>
      <c r="I59" s="30">
        <f t="shared" si="9"/>
        <v>-3.7648733526368328E-2</v>
      </c>
      <c r="J59" s="30">
        <f t="shared" si="9"/>
        <v>-3.137285682018276E-2</v>
      </c>
      <c r="K59" s="30">
        <f t="shared" si="9"/>
        <v>-4.2004214469679169E-2</v>
      </c>
      <c r="L59" s="30">
        <f t="shared" si="9"/>
        <v>-2.1853958412995977E-2</v>
      </c>
      <c r="M59" s="30">
        <f t="shared" si="9"/>
        <v>-3.0250574319483303E-2</v>
      </c>
      <c r="N59" s="8">
        <v>58.19</v>
      </c>
      <c r="O59" s="31">
        <f t="shared" ref="O59:T122" si="20">RANK(H59,$H59:$M59,0)</f>
        <v>2</v>
      </c>
      <c r="P59" s="31">
        <f t="shared" si="20"/>
        <v>5</v>
      </c>
      <c r="Q59" s="31">
        <f t="shared" si="20"/>
        <v>4</v>
      </c>
      <c r="R59" s="31">
        <f t="shared" si="20"/>
        <v>6</v>
      </c>
      <c r="S59" s="31">
        <f t="shared" si="20"/>
        <v>1</v>
      </c>
      <c r="T59" s="31">
        <f t="shared" si="20"/>
        <v>3</v>
      </c>
      <c r="U59" t="str">
        <f t="shared" si="5"/>
        <v>봄</v>
      </c>
      <c r="AB59" s="20"/>
      <c r="AC59" s="21"/>
      <c r="AD59" s="22"/>
      <c r="AE59" s="23"/>
      <c r="AF59" s="24"/>
      <c r="AG59" s="25"/>
      <c r="AH59" s="26"/>
      <c r="AI59" s="26"/>
      <c r="AJ59">
        <v>19.78</v>
      </c>
      <c r="AK59">
        <v>20.79</v>
      </c>
    </row>
    <row r="60" spans="1:37" x14ac:dyDescent="0.6">
      <c r="A60" s="27">
        <v>44075</v>
      </c>
      <c r="B60" s="28">
        <v>3363</v>
      </c>
      <c r="C60" s="29">
        <v>432.73700000000002</v>
      </c>
      <c r="D60" s="29">
        <v>2334.4628899999998</v>
      </c>
      <c r="E60" s="29">
        <v>640.65</v>
      </c>
      <c r="F60" s="29">
        <v>1114.12402</v>
      </c>
      <c r="G60" s="29">
        <v>8653.7199999999993</v>
      </c>
      <c r="H60" s="30">
        <f t="shared" si="9"/>
        <v>-3.9227954095494399E-2</v>
      </c>
      <c r="I60" s="30">
        <f t="shared" si="9"/>
        <v>-1.7645456402805793E-2</v>
      </c>
      <c r="J60" s="30">
        <f t="shared" si="9"/>
        <v>-4.7513744091268073E-2</v>
      </c>
      <c r="K60" s="30">
        <f t="shared" si="9"/>
        <v>-2.5834803235812887E-2</v>
      </c>
      <c r="L60" s="30">
        <f t="shared" si="9"/>
        <v>-2.5999585387777024E-2</v>
      </c>
      <c r="M60" s="30">
        <f t="shared" si="9"/>
        <v>-1.8981630533852711E-2</v>
      </c>
      <c r="N60" s="8">
        <v>59.3</v>
      </c>
      <c r="O60" s="31">
        <f t="shared" si="20"/>
        <v>5</v>
      </c>
      <c r="P60" s="31">
        <f t="shared" si="20"/>
        <v>1</v>
      </c>
      <c r="Q60" s="31">
        <f t="shared" si="20"/>
        <v>6</v>
      </c>
      <c r="R60" s="31">
        <f t="shared" si="20"/>
        <v>3</v>
      </c>
      <c r="S60" s="31">
        <f t="shared" si="20"/>
        <v>4</v>
      </c>
      <c r="T60" s="31">
        <f t="shared" si="20"/>
        <v>2</v>
      </c>
      <c r="U60" t="str">
        <f t="shared" si="5"/>
        <v>봄</v>
      </c>
      <c r="AB60" s="20"/>
      <c r="AC60" s="21"/>
      <c r="AD60" s="22"/>
      <c r="AE60" s="23"/>
      <c r="AF60" s="24"/>
      <c r="AG60" s="25"/>
      <c r="AH60" s="26"/>
      <c r="AI60" s="26"/>
      <c r="AJ60">
        <v>22.91</v>
      </c>
      <c r="AK60">
        <v>24.09</v>
      </c>
    </row>
    <row r="61" spans="1:37" x14ac:dyDescent="0.6">
      <c r="A61" s="27">
        <v>44044</v>
      </c>
      <c r="B61" s="28">
        <v>3500.31</v>
      </c>
      <c r="C61" s="29">
        <v>440.51</v>
      </c>
      <c r="D61" s="29">
        <v>2450.9150399999999</v>
      </c>
      <c r="E61" s="29">
        <v>657.64</v>
      </c>
      <c r="F61" s="29">
        <v>1143.86401</v>
      </c>
      <c r="G61" s="29">
        <v>8821.16</v>
      </c>
      <c r="H61" s="30">
        <f t="shared" si="9"/>
        <v>7.0064687324219221E-2</v>
      </c>
      <c r="I61" s="30">
        <f t="shared" si="9"/>
        <v>8.1600683565935528E-2</v>
      </c>
      <c r="J61" s="30">
        <f t="shared" si="9"/>
        <v>9.4470678216842074E-2</v>
      </c>
      <c r="K61" s="30">
        <f t="shared" ref="K61:M124" si="21">E61/E62-1</f>
        <v>7.9921835229978422E-2</v>
      </c>
      <c r="L61" s="30">
        <f t="shared" si="21"/>
        <v>3.3174815779694278E-2</v>
      </c>
      <c r="M61" s="30">
        <f t="shared" si="21"/>
        <v>2.7355269103732871E-2</v>
      </c>
      <c r="N61" s="8">
        <v>64.260000000000005</v>
      </c>
      <c r="O61" s="31">
        <f t="shared" si="20"/>
        <v>4</v>
      </c>
      <c r="P61" s="31">
        <f t="shared" si="20"/>
        <v>2</v>
      </c>
      <c r="Q61" s="31">
        <f t="shared" si="20"/>
        <v>1</v>
      </c>
      <c r="R61" s="31">
        <f t="shared" si="20"/>
        <v>3</v>
      </c>
      <c r="S61" s="31">
        <f t="shared" si="20"/>
        <v>5</v>
      </c>
      <c r="T61" s="31">
        <f t="shared" si="20"/>
        <v>6</v>
      </c>
      <c r="U61" t="str">
        <f t="shared" si="5"/>
        <v>봄</v>
      </c>
      <c r="AB61" s="20"/>
      <c r="AC61" s="21"/>
      <c r="AD61" s="22"/>
      <c r="AE61" s="23"/>
      <c r="AF61" s="24"/>
      <c r="AG61" s="25"/>
      <c r="AH61" s="26"/>
      <c r="AI61" s="26"/>
      <c r="AJ61">
        <v>27.42</v>
      </c>
      <c r="AK61">
        <v>24.92</v>
      </c>
    </row>
    <row r="62" spans="1:37" x14ac:dyDescent="0.6">
      <c r="A62" s="27">
        <v>44013</v>
      </c>
      <c r="B62" s="28">
        <v>3271.12</v>
      </c>
      <c r="C62" s="29">
        <v>407.27600000000001</v>
      </c>
      <c r="D62" s="29">
        <v>2239.3610800000001</v>
      </c>
      <c r="E62" s="29">
        <v>608.97</v>
      </c>
      <c r="F62" s="29">
        <v>1107.13501</v>
      </c>
      <c r="G62" s="29">
        <v>8586.2800000000007</v>
      </c>
      <c r="H62" s="30">
        <f t="shared" ref="H62:M125" si="22">B62/B63-1</f>
        <v>5.5101296975444303E-2</v>
      </c>
      <c r="I62" s="30">
        <f t="shared" si="22"/>
        <v>7.8719656738753363E-2</v>
      </c>
      <c r="J62" s="30">
        <f t="shared" si="22"/>
        <v>6.9307066663921502E-2</v>
      </c>
      <c r="K62" s="30">
        <f t="shared" si="21"/>
        <v>4.129475736123922E-2</v>
      </c>
      <c r="L62" s="30">
        <f t="shared" si="21"/>
        <v>3.4341229040853127E-2</v>
      </c>
      <c r="M62" s="30">
        <f t="shared" si="21"/>
        <v>7.2689657240231798E-2</v>
      </c>
      <c r="N62" s="8">
        <v>63.52</v>
      </c>
      <c r="O62" s="31">
        <f t="shared" si="20"/>
        <v>4</v>
      </c>
      <c r="P62" s="31">
        <f t="shared" si="20"/>
        <v>1</v>
      </c>
      <c r="Q62" s="31">
        <f t="shared" si="20"/>
        <v>3</v>
      </c>
      <c r="R62" s="31">
        <f t="shared" si="20"/>
        <v>5</v>
      </c>
      <c r="S62" s="31">
        <f t="shared" si="20"/>
        <v>6</v>
      </c>
      <c r="T62" s="31">
        <f t="shared" si="20"/>
        <v>2</v>
      </c>
      <c r="U62" t="str">
        <f t="shared" si="5"/>
        <v>봄</v>
      </c>
      <c r="AB62" s="20"/>
      <c r="AC62" s="21"/>
      <c r="AD62" s="22"/>
      <c r="AE62" s="23"/>
      <c r="AF62" s="24"/>
      <c r="AG62" s="25"/>
      <c r="AH62" s="26"/>
      <c r="AI62" s="26"/>
      <c r="AJ62">
        <v>18.920000000000002</v>
      </c>
      <c r="AK62">
        <v>28</v>
      </c>
    </row>
    <row r="63" spans="1:37" x14ac:dyDescent="0.6">
      <c r="A63" s="27">
        <v>43983</v>
      </c>
      <c r="B63" s="28">
        <v>3100.29</v>
      </c>
      <c r="C63" s="29">
        <v>377.55500000000001</v>
      </c>
      <c r="D63" s="29">
        <v>2094.21704</v>
      </c>
      <c r="E63" s="29">
        <v>584.82000000000005</v>
      </c>
      <c r="F63" s="29">
        <v>1070.3769500000001</v>
      </c>
      <c r="G63" s="29">
        <v>8004.44</v>
      </c>
      <c r="H63" s="30">
        <f t="shared" si="22"/>
        <v>1.8388403283502663E-2</v>
      </c>
      <c r="I63" s="30">
        <f t="shared" si="22"/>
        <v>2.664817609549841E-2</v>
      </c>
      <c r="J63" s="30">
        <f t="shared" si="22"/>
        <v>4.0034708330767721E-2</v>
      </c>
      <c r="K63" s="30">
        <f t="shared" si="21"/>
        <v>5.9688655715146588E-3</v>
      </c>
      <c r="L63" s="30">
        <f t="shared" si="21"/>
        <v>-1.1720459259994542E-2</v>
      </c>
      <c r="M63" s="30">
        <f t="shared" si="21"/>
        <v>-5.8238825138207106E-3</v>
      </c>
      <c r="N63" s="8">
        <v>53.98</v>
      </c>
      <c r="O63" s="31">
        <f t="shared" si="20"/>
        <v>3</v>
      </c>
      <c r="P63" s="31">
        <f t="shared" si="20"/>
        <v>2</v>
      </c>
      <c r="Q63" s="31">
        <f t="shared" si="20"/>
        <v>1</v>
      </c>
      <c r="R63" s="31">
        <f t="shared" si="20"/>
        <v>4</v>
      </c>
      <c r="S63" s="31">
        <f t="shared" si="20"/>
        <v>6</v>
      </c>
      <c r="T63" s="31">
        <f t="shared" si="20"/>
        <v>5</v>
      </c>
      <c r="U63" t="str">
        <f t="shared" si="5"/>
        <v>봄</v>
      </c>
      <c r="AB63" s="20"/>
      <c r="AC63" s="21"/>
      <c r="AD63" s="22"/>
      <c r="AE63" s="23"/>
      <c r="AF63" s="24"/>
      <c r="AG63" s="25"/>
      <c r="AH63" s="26"/>
      <c r="AI63" s="26"/>
      <c r="AJ63">
        <v>18.309999999999999</v>
      </c>
      <c r="AK63">
        <v>30.39</v>
      </c>
    </row>
    <row r="64" spans="1:37" x14ac:dyDescent="0.6">
      <c r="A64" s="27">
        <v>43952</v>
      </c>
      <c r="B64" s="28">
        <v>3044.31</v>
      </c>
      <c r="C64" s="29">
        <v>367.755</v>
      </c>
      <c r="D64" s="29">
        <v>2013.60303</v>
      </c>
      <c r="E64" s="29">
        <v>581.35</v>
      </c>
      <c r="F64" s="29">
        <v>1083.07104</v>
      </c>
      <c r="G64" s="29">
        <v>8051.33</v>
      </c>
      <c r="H64" s="30">
        <f t="shared" si="22"/>
        <v>4.528177501261843E-2</v>
      </c>
      <c r="I64" s="30">
        <f t="shared" si="22"/>
        <v>6.7705082236125813E-2</v>
      </c>
      <c r="J64" s="30">
        <f t="shared" si="22"/>
        <v>5.7951913677978917E-2</v>
      </c>
      <c r="K64" s="30">
        <f t="shared" si="21"/>
        <v>5.1954443957889174E-2</v>
      </c>
      <c r="L64" s="30">
        <f t="shared" si="21"/>
        <v>2.8420751007266265E-2</v>
      </c>
      <c r="M64" s="30">
        <f t="shared" si="21"/>
        <v>1.0879593364319096E-3</v>
      </c>
      <c r="N64" s="8">
        <v>55.25</v>
      </c>
      <c r="O64" s="31">
        <f t="shared" si="20"/>
        <v>4</v>
      </c>
      <c r="P64" s="31">
        <f t="shared" si="20"/>
        <v>1</v>
      </c>
      <c r="Q64" s="31">
        <f t="shared" si="20"/>
        <v>2</v>
      </c>
      <c r="R64" s="31">
        <f t="shared" si="20"/>
        <v>3</v>
      </c>
      <c r="S64" s="31">
        <f t="shared" si="20"/>
        <v>5</v>
      </c>
      <c r="T64" s="31">
        <f t="shared" si="20"/>
        <v>6</v>
      </c>
      <c r="U64" t="str">
        <f t="shared" si="5"/>
        <v>봄</v>
      </c>
      <c r="AB64" s="20"/>
      <c r="AC64" s="21"/>
      <c r="AD64" s="22"/>
      <c r="AE64" s="23"/>
      <c r="AF64" s="24"/>
      <c r="AG64" s="25"/>
      <c r="AH64" s="26"/>
      <c r="AI64" s="26"/>
      <c r="AJ64">
        <v>12.95</v>
      </c>
      <c r="AK64">
        <v>34.159999999999997</v>
      </c>
    </row>
    <row r="65" spans="1:37" x14ac:dyDescent="0.6">
      <c r="A65" s="27">
        <v>43922</v>
      </c>
      <c r="B65" s="28">
        <v>2912.43</v>
      </c>
      <c r="C65" s="29">
        <v>344.435</v>
      </c>
      <c r="D65" s="29">
        <v>1903.3029799999999</v>
      </c>
      <c r="E65" s="29">
        <v>552.63800000000003</v>
      </c>
      <c r="F65" s="29">
        <v>1053.1400100000001</v>
      </c>
      <c r="G65" s="29">
        <v>8042.58</v>
      </c>
      <c r="H65" s="30">
        <f t="shared" si="22"/>
        <v>0.12684410293315374</v>
      </c>
      <c r="I65" s="30">
        <f t="shared" si="22"/>
        <v>0.10948441919045493</v>
      </c>
      <c r="J65" s="30">
        <f t="shared" si="22"/>
        <v>0.14378092794892128</v>
      </c>
      <c r="K65" s="30">
        <f t="shared" si="21"/>
        <v>0.12251787455313634</v>
      </c>
      <c r="L65" s="30">
        <f t="shared" si="21"/>
        <v>0.10497249052480928</v>
      </c>
      <c r="M65" s="30">
        <f t="shared" si="21"/>
        <v>6.5703953897913392E-2</v>
      </c>
      <c r="N65" s="8">
        <v>53.34</v>
      </c>
      <c r="O65" s="31">
        <f t="shared" si="20"/>
        <v>2</v>
      </c>
      <c r="P65" s="31">
        <f t="shared" si="20"/>
        <v>4</v>
      </c>
      <c r="Q65" s="31">
        <f t="shared" si="20"/>
        <v>1</v>
      </c>
      <c r="R65" s="31">
        <f t="shared" si="20"/>
        <v>3</v>
      </c>
      <c r="S65" s="31">
        <f t="shared" si="20"/>
        <v>5</v>
      </c>
      <c r="T65" s="31">
        <f t="shared" si="20"/>
        <v>6</v>
      </c>
      <c r="U65" t="str">
        <f t="shared" si="5"/>
        <v>봄</v>
      </c>
      <c r="AB65" s="20"/>
      <c r="AC65" s="21"/>
      <c r="AD65" s="22"/>
      <c r="AE65" s="23"/>
      <c r="AF65" s="24"/>
      <c r="AG65" s="25"/>
      <c r="AH65" s="26"/>
      <c r="AI65" s="26"/>
      <c r="AJ65">
        <v>9.5299999999999994</v>
      </c>
      <c r="AK65">
        <v>38.880000000000003</v>
      </c>
    </row>
    <row r="66" spans="1:37" x14ac:dyDescent="0.6">
      <c r="A66" s="33">
        <v>43891</v>
      </c>
      <c r="B66" s="34">
        <v>2584.59</v>
      </c>
      <c r="C66" s="35">
        <v>310.44600000000003</v>
      </c>
      <c r="D66" s="35">
        <v>1664.04504</v>
      </c>
      <c r="E66" s="35">
        <v>492.32</v>
      </c>
      <c r="F66" s="35">
        <v>953.09160999999995</v>
      </c>
      <c r="G66" s="35">
        <v>7546.73</v>
      </c>
      <c r="H66" s="36">
        <f t="shared" si="22"/>
        <v>-0.12511932083595656</v>
      </c>
      <c r="I66" s="36">
        <f t="shared" si="22"/>
        <v>-8.9473004997770889E-2</v>
      </c>
      <c r="J66" s="36">
        <f t="shared" si="22"/>
        <v>-0.1006099013197409</v>
      </c>
      <c r="K66" s="36">
        <f t="shared" si="21"/>
        <v>-9.1911832518675629E-2</v>
      </c>
      <c r="L66" s="36">
        <f t="shared" si="21"/>
        <v>-0.15488549293690512</v>
      </c>
      <c r="M66" s="36">
        <f t="shared" si="21"/>
        <v>-0.1337804427324254</v>
      </c>
      <c r="N66" s="37">
        <v>46.42</v>
      </c>
      <c r="O66" s="38">
        <f t="shared" si="20"/>
        <v>4</v>
      </c>
      <c r="P66" s="38">
        <f t="shared" si="20"/>
        <v>1</v>
      </c>
      <c r="Q66" s="38">
        <f t="shared" si="20"/>
        <v>3</v>
      </c>
      <c r="R66" s="38">
        <f t="shared" si="20"/>
        <v>2</v>
      </c>
      <c r="S66" s="38">
        <f t="shared" si="20"/>
        <v>6</v>
      </c>
      <c r="T66" s="38">
        <f t="shared" si="20"/>
        <v>5</v>
      </c>
      <c r="U66" t="str">
        <f t="shared" si="5"/>
        <v>가을</v>
      </c>
      <c r="V66" s="14">
        <f t="shared" ref="V66:AA66" si="23">H66</f>
        <v>-0.12511932083595656</v>
      </c>
      <c r="W66" s="15">
        <f t="shared" si="23"/>
        <v>-8.9473004997770889E-2</v>
      </c>
      <c r="X66" s="16">
        <f t="shared" si="23"/>
        <v>-0.1006099013197409</v>
      </c>
      <c r="Y66" s="17">
        <f t="shared" si="23"/>
        <v>-9.1911832518675629E-2</v>
      </c>
      <c r="Z66" s="18">
        <f t="shared" si="23"/>
        <v>-0.15488549293690512</v>
      </c>
      <c r="AA66" s="19">
        <f t="shared" si="23"/>
        <v>-0.1337804427324254</v>
      </c>
      <c r="AB66" s="20">
        <f t="shared" ref="AB66:AG67" si="24">RANK(V66,$V66:$AA66,0)</f>
        <v>4</v>
      </c>
      <c r="AC66" s="21">
        <f t="shared" si="24"/>
        <v>1</v>
      </c>
      <c r="AD66" s="22">
        <f t="shared" si="24"/>
        <v>3</v>
      </c>
      <c r="AE66" s="23">
        <f t="shared" si="24"/>
        <v>2</v>
      </c>
      <c r="AF66" s="24">
        <f t="shared" si="24"/>
        <v>6</v>
      </c>
      <c r="AG66" s="25">
        <f t="shared" si="24"/>
        <v>5</v>
      </c>
      <c r="AH66" s="26" t="s">
        <v>4</v>
      </c>
      <c r="AI66" s="26" t="s">
        <v>6</v>
      </c>
      <c r="AJ66">
        <v>11.93</v>
      </c>
      <c r="AK66">
        <v>48.67</v>
      </c>
    </row>
    <row r="67" spans="1:37" x14ac:dyDescent="0.6">
      <c r="A67" s="27">
        <v>43862</v>
      </c>
      <c r="B67" s="28">
        <v>2954.22</v>
      </c>
      <c r="C67" s="29">
        <v>340.952</v>
      </c>
      <c r="D67" s="29">
        <v>1850.1927499999999</v>
      </c>
      <c r="E67" s="29">
        <v>542.15</v>
      </c>
      <c r="F67" s="29">
        <v>1127.7662399999999</v>
      </c>
      <c r="G67" s="29">
        <v>8712.26</v>
      </c>
      <c r="H67" s="30">
        <f t="shared" si="22"/>
        <v>-8.4110469009648137E-2</v>
      </c>
      <c r="I67" s="30">
        <f t="shared" si="22"/>
        <v>-8.0647466301390525E-2</v>
      </c>
      <c r="J67" s="30">
        <f t="shared" si="22"/>
        <v>-7.2862555093474501E-2</v>
      </c>
      <c r="K67" s="30">
        <f t="shared" si="21"/>
        <v>-8.4839891291504155E-2</v>
      </c>
      <c r="L67" s="30">
        <f t="shared" si="21"/>
        <v>-9.7404993689529151E-2</v>
      </c>
      <c r="M67" s="30">
        <f t="shared" si="21"/>
        <v>-9.7538919544349456E-2</v>
      </c>
      <c r="N67" s="8">
        <v>64.95</v>
      </c>
      <c r="O67" s="31">
        <f t="shared" si="20"/>
        <v>3</v>
      </c>
      <c r="P67" s="31">
        <f t="shared" si="20"/>
        <v>2</v>
      </c>
      <c r="Q67" s="31">
        <f t="shared" si="20"/>
        <v>1</v>
      </c>
      <c r="R67" s="31">
        <f t="shared" si="20"/>
        <v>4</v>
      </c>
      <c r="S67" s="31">
        <f t="shared" si="20"/>
        <v>5</v>
      </c>
      <c r="T67" s="31">
        <f t="shared" si="20"/>
        <v>6</v>
      </c>
      <c r="U67" t="str">
        <f t="shared" si="5"/>
        <v>봄</v>
      </c>
      <c r="V67" s="14">
        <f t="shared" ref="V67:AA67" si="25">LN(B67/B81)</f>
        <v>0.16420767170675077</v>
      </c>
      <c r="W67" s="15">
        <f t="shared" si="25"/>
        <v>0.17259752537447018</v>
      </c>
      <c r="X67" s="16">
        <f t="shared" si="25"/>
        <v>0.20184596975385835</v>
      </c>
      <c r="Y67" s="17">
        <f t="shared" si="25"/>
        <v>0.18734457251161898</v>
      </c>
      <c r="Z67" s="18">
        <f t="shared" si="25"/>
        <v>0.12053966278269881</v>
      </c>
      <c r="AA67" s="19">
        <f t="shared" si="25"/>
        <v>0.1493936363100779</v>
      </c>
      <c r="AB67" s="20">
        <f t="shared" si="24"/>
        <v>4</v>
      </c>
      <c r="AC67" s="21">
        <f t="shared" si="24"/>
        <v>3</v>
      </c>
      <c r="AD67" s="22">
        <f t="shared" si="24"/>
        <v>1</v>
      </c>
      <c r="AE67" s="23">
        <f t="shared" si="24"/>
        <v>2</v>
      </c>
      <c r="AF67" s="24">
        <f t="shared" si="24"/>
        <v>6</v>
      </c>
      <c r="AG67" s="25">
        <f t="shared" si="24"/>
        <v>5</v>
      </c>
      <c r="AH67" s="26" t="s">
        <v>5</v>
      </c>
      <c r="AI67" s="26" t="s">
        <v>6</v>
      </c>
      <c r="AJ67">
        <v>20.100000000000001</v>
      </c>
      <c r="AK67">
        <v>33.880000000000003</v>
      </c>
    </row>
    <row r="68" spans="1:37" x14ac:dyDescent="0.6">
      <c r="A68" s="27">
        <v>43831</v>
      </c>
      <c r="B68" s="28">
        <v>3225.52</v>
      </c>
      <c r="C68" s="29">
        <v>370.86099999999999</v>
      </c>
      <c r="D68" s="29">
        <v>1995.5970500000001</v>
      </c>
      <c r="E68" s="29">
        <v>592.41</v>
      </c>
      <c r="F68" s="29">
        <v>1249.4709499999999</v>
      </c>
      <c r="G68" s="29">
        <v>9653.89</v>
      </c>
      <c r="H68" s="30">
        <f t="shared" si="22"/>
        <v>-1.6280898111292741E-3</v>
      </c>
      <c r="I68" s="30">
        <f t="shared" si="22"/>
        <v>2.8917594704221061E-2</v>
      </c>
      <c r="J68" s="30">
        <f t="shared" si="22"/>
        <v>2.2010966363908091E-2</v>
      </c>
      <c r="K68" s="30">
        <f t="shared" si="21"/>
        <v>-1.0191976742243258E-2</v>
      </c>
      <c r="L68" s="30">
        <f t="shared" si="21"/>
        <v>-2.8229081044133575E-2</v>
      </c>
      <c r="M68" s="30">
        <f t="shared" si="21"/>
        <v>2.9457273410715912E-2</v>
      </c>
      <c r="N68" s="8">
        <v>65.739999999999995</v>
      </c>
      <c r="O68" s="31">
        <f t="shared" si="20"/>
        <v>4</v>
      </c>
      <c r="P68" s="31">
        <f t="shared" si="20"/>
        <v>2</v>
      </c>
      <c r="Q68" s="31">
        <f t="shared" si="20"/>
        <v>3</v>
      </c>
      <c r="R68" s="31">
        <f t="shared" si="20"/>
        <v>5</v>
      </c>
      <c r="S68" s="31">
        <f t="shared" si="20"/>
        <v>6</v>
      </c>
      <c r="T68" s="31">
        <f t="shared" si="20"/>
        <v>1</v>
      </c>
      <c r="U68" t="str">
        <f t="shared" ref="U68:U131" si="26">IF(N68&gt;=70,"여름",IF(N68&lt;=30,"겨울",IF(AND(N68&lt;70,N68&gt;=50),"봄","가을")))</f>
        <v>봄</v>
      </c>
      <c r="AB68" s="20"/>
      <c r="AC68" s="21"/>
      <c r="AD68" s="22"/>
      <c r="AE68" s="23"/>
      <c r="AF68" s="24"/>
      <c r="AG68" s="25"/>
      <c r="AH68" s="26"/>
      <c r="AI68" s="26"/>
      <c r="AJ68">
        <v>30.35</v>
      </c>
      <c r="AK68">
        <v>17.14</v>
      </c>
    </row>
    <row r="69" spans="1:37" x14ac:dyDescent="0.6">
      <c r="A69" s="27">
        <v>43800</v>
      </c>
      <c r="B69" s="28">
        <v>3230.78</v>
      </c>
      <c r="C69" s="29">
        <v>360.43799999999999</v>
      </c>
      <c r="D69" s="29">
        <v>1952.6180400000001</v>
      </c>
      <c r="E69" s="29">
        <v>598.51</v>
      </c>
      <c r="F69" s="29">
        <v>1285.7669699999999</v>
      </c>
      <c r="G69" s="29">
        <v>9377.65</v>
      </c>
      <c r="H69" s="30">
        <f t="shared" si="22"/>
        <v>2.8589803182446305E-2</v>
      </c>
      <c r="I69" s="30">
        <f t="shared" si="22"/>
        <v>2.1044789226337013E-2</v>
      </c>
      <c r="J69" s="30">
        <f t="shared" si="22"/>
        <v>2.8180223910687863E-2</v>
      </c>
      <c r="K69" s="30">
        <f t="shared" si="21"/>
        <v>3.4364166145316677E-2</v>
      </c>
      <c r="L69" s="30">
        <f t="shared" si="21"/>
        <v>2.9072138777616274E-2</v>
      </c>
      <c r="M69" s="30">
        <f t="shared" si="21"/>
        <v>1.4714888883598842E-2</v>
      </c>
      <c r="N69" s="8">
        <v>67.06</v>
      </c>
      <c r="O69" s="31">
        <f t="shared" si="20"/>
        <v>3</v>
      </c>
      <c r="P69" s="31">
        <f t="shared" si="20"/>
        <v>5</v>
      </c>
      <c r="Q69" s="31">
        <f t="shared" si="20"/>
        <v>4</v>
      </c>
      <c r="R69" s="31">
        <f t="shared" si="20"/>
        <v>1</v>
      </c>
      <c r="S69" s="31">
        <f t="shared" si="20"/>
        <v>2</v>
      </c>
      <c r="T69" s="31">
        <f t="shared" si="20"/>
        <v>6</v>
      </c>
      <c r="U69" t="str">
        <f t="shared" si="26"/>
        <v>봄</v>
      </c>
      <c r="AB69" s="20"/>
      <c r="AC69" s="21"/>
      <c r="AD69" s="22"/>
      <c r="AE69" s="23"/>
      <c r="AF69" s="24"/>
      <c r="AG69" s="25"/>
      <c r="AH69" s="26"/>
      <c r="AI69" s="26"/>
      <c r="AJ69">
        <v>25.55</v>
      </c>
      <c r="AK69">
        <v>19.07</v>
      </c>
    </row>
    <row r="70" spans="1:37" x14ac:dyDescent="0.6">
      <c r="A70" s="27">
        <v>43770</v>
      </c>
      <c r="B70" s="28">
        <v>3140.98</v>
      </c>
      <c r="C70" s="29">
        <v>353.00900000000001</v>
      </c>
      <c r="D70" s="29">
        <v>1899.10095</v>
      </c>
      <c r="E70" s="29">
        <v>578.62599999999998</v>
      </c>
      <c r="F70" s="29">
        <v>1249.44299</v>
      </c>
      <c r="G70" s="29">
        <v>9241.66</v>
      </c>
      <c r="H70" s="30">
        <f t="shared" si="22"/>
        <v>3.404706409091518E-2</v>
      </c>
      <c r="I70" s="30">
        <f t="shared" si="22"/>
        <v>1.8517503339671171E-2</v>
      </c>
      <c r="J70" s="30">
        <f t="shared" si="22"/>
        <v>3.2510662348598451E-2</v>
      </c>
      <c r="K70" s="30">
        <f t="shared" si="21"/>
        <v>3.3094681211947918E-2</v>
      </c>
      <c r="L70" s="30">
        <f t="shared" si="21"/>
        <v>3.5792255243059845E-2</v>
      </c>
      <c r="M70" s="30">
        <f t="shared" si="21"/>
        <v>-2.1648270135860015E-3</v>
      </c>
      <c r="N70" s="8">
        <v>56.95</v>
      </c>
      <c r="O70" s="31">
        <f t="shared" si="20"/>
        <v>2</v>
      </c>
      <c r="P70" s="31">
        <f t="shared" si="20"/>
        <v>5</v>
      </c>
      <c r="Q70" s="31">
        <f t="shared" si="20"/>
        <v>4</v>
      </c>
      <c r="R70" s="31">
        <f t="shared" si="20"/>
        <v>3</v>
      </c>
      <c r="S70" s="31">
        <f t="shared" si="20"/>
        <v>1</v>
      </c>
      <c r="T70" s="31">
        <f t="shared" si="20"/>
        <v>6</v>
      </c>
      <c r="U70" t="str">
        <f t="shared" si="26"/>
        <v>봄</v>
      </c>
      <c r="AB70" s="20"/>
      <c r="AC70" s="21"/>
      <c r="AD70" s="22"/>
      <c r="AE70" s="23"/>
      <c r="AF70" s="24"/>
      <c r="AG70" s="25"/>
      <c r="AH70" s="26"/>
      <c r="AI70" s="26"/>
      <c r="AJ70">
        <v>21.1</v>
      </c>
      <c r="AK70">
        <v>22.19</v>
      </c>
    </row>
    <row r="71" spans="1:37" x14ac:dyDescent="0.6">
      <c r="A71" s="27">
        <v>43739</v>
      </c>
      <c r="B71" s="28">
        <v>3037.56</v>
      </c>
      <c r="C71" s="29">
        <v>346.59100000000001</v>
      </c>
      <c r="D71" s="29">
        <v>1839.30396</v>
      </c>
      <c r="E71" s="29">
        <v>560.09</v>
      </c>
      <c r="F71" s="29">
        <v>1206.26794</v>
      </c>
      <c r="G71" s="29">
        <v>9261.7099999999991</v>
      </c>
      <c r="H71" s="30">
        <f t="shared" si="22"/>
        <v>2.0431747482144935E-2</v>
      </c>
      <c r="I71" s="30">
        <f t="shared" si="22"/>
        <v>-1.5153392083937511E-3</v>
      </c>
      <c r="J71" s="30">
        <f t="shared" si="22"/>
        <v>1.6514098967141955E-2</v>
      </c>
      <c r="K71" s="30">
        <f t="shared" si="21"/>
        <v>2.4544882488951369E-2</v>
      </c>
      <c r="L71" s="30">
        <f t="shared" si="21"/>
        <v>2.4937137769767359E-2</v>
      </c>
      <c r="M71" s="30">
        <f t="shared" si="21"/>
        <v>-4.735766373157535E-3</v>
      </c>
      <c r="N71" s="8">
        <v>54.41</v>
      </c>
      <c r="O71" s="31">
        <f t="shared" si="20"/>
        <v>3</v>
      </c>
      <c r="P71" s="31">
        <f t="shared" si="20"/>
        <v>5</v>
      </c>
      <c r="Q71" s="31">
        <f t="shared" si="20"/>
        <v>4</v>
      </c>
      <c r="R71" s="31">
        <f t="shared" si="20"/>
        <v>2</v>
      </c>
      <c r="S71" s="31">
        <f t="shared" si="20"/>
        <v>1</v>
      </c>
      <c r="T71" s="31">
        <f t="shared" si="20"/>
        <v>6</v>
      </c>
      <c r="U71" t="str">
        <f t="shared" si="26"/>
        <v>봄</v>
      </c>
      <c r="AB71" s="20"/>
      <c r="AC71" s="21"/>
      <c r="AD71" s="22"/>
      <c r="AE71" s="23"/>
      <c r="AF71" s="24"/>
      <c r="AG71" s="25"/>
      <c r="AH71" s="26"/>
      <c r="AI71" s="26"/>
      <c r="AJ71">
        <v>14.09</v>
      </c>
      <c r="AK71">
        <v>24.47</v>
      </c>
    </row>
    <row r="72" spans="1:37" x14ac:dyDescent="0.6">
      <c r="A72" s="27">
        <v>43709</v>
      </c>
      <c r="B72" s="28">
        <v>2976.74</v>
      </c>
      <c r="C72" s="29">
        <v>347.11700000000002</v>
      </c>
      <c r="D72" s="29">
        <v>1809.4229700000001</v>
      </c>
      <c r="E72" s="29">
        <v>546.67200000000003</v>
      </c>
      <c r="F72" s="29">
        <v>1176.91895</v>
      </c>
      <c r="G72" s="29">
        <v>9305.7800000000007</v>
      </c>
      <c r="H72" s="30">
        <f t="shared" si="22"/>
        <v>1.7181167690656807E-2</v>
      </c>
      <c r="I72" s="30">
        <f t="shared" si="22"/>
        <v>3.1007617528406861E-3</v>
      </c>
      <c r="J72" s="30">
        <f t="shared" si="22"/>
        <v>1.7528015504506556E-3</v>
      </c>
      <c r="K72" s="30">
        <f t="shared" si="21"/>
        <v>1.7556399374581311E-2</v>
      </c>
      <c r="L72" s="30">
        <f t="shared" si="21"/>
        <v>3.5359449917252705E-2</v>
      </c>
      <c r="M72" s="30">
        <f t="shared" si="21"/>
        <v>1.921617290941291E-2</v>
      </c>
      <c r="N72" s="8">
        <v>55.12</v>
      </c>
      <c r="O72" s="31">
        <f t="shared" si="20"/>
        <v>4</v>
      </c>
      <c r="P72" s="31">
        <f t="shared" si="20"/>
        <v>5</v>
      </c>
      <c r="Q72" s="31">
        <f t="shared" si="20"/>
        <v>6</v>
      </c>
      <c r="R72" s="31">
        <f t="shared" si="20"/>
        <v>3</v>
      </c>
      <c r="S72" s="31">
        <f t="shared" si="20"/>
        <v>1</v>
      </c>
      <c r="T72" s="31">
        <f t="shared" si="20"/>
        <v>2</v>
      </c>
      <c r="U72" t="str">
        <f t="shared" si="26"/>
        <v>봄</v>
      </c>
      <c r="AB72" s="20"/>
      <c r="AC72" s="21"/>
      <c r="AD72" s="22"/>
      <c r="AE72" s="23"/>
      <c r="AF72" s="24"/>
      <c r="AG72" s="25"/>
      <c r="AH72" s="26"/>
      <c r="AI72" s="26"/>
      <c r="AJ72">
        <v>16.55</v>
      </c>
      <c r="AK72">
        <v>25.52</v>
      </c>
    </row>
    <row r="73" spans="1:37" x14ac:dyDescent="0.6">
      <c r="A73" s="27">
        <v>43678</v>
      </c>
      <c r="B73" s="28">
        <v>2926.46</v>
      </c>
      <c r="C73" s="29">
        <v>346.04399999999998</v>
      </c>
      <c r="D73" s="29">
        <v>1806.2569599999999</v>
      </c>
      <c r="E73" s="29">
        <v>537.24</v>
      </c>
      <c r="F73" s="29">
        <v>1136.72498</v>
      </c>
      <c r="G73" s="29">
        <v>9130.33</v>
      </c>
      <c r="H73" s="30">
        <f t="shared" si="22"/>
        <v>-1.8091652742267761E-2</v>
      </c>
      <c r="I73" s="30">
        <f t="shared" si="22"/>
        <v>-5.1404126129855898E-3</v>
      </c>
      <c r="J73" s="30">
        <f t="shared" si="22"/>
        <v>-8.8657025966339953E-3</v>
      </c>
      <c r="K73" s="30">
        <f t="shared" si="21"/>
        <v>-1.2308455973599641E-2</v>
      </c>
      <c r="L73" s="30">
        <f t="shared" si="21"/>
        <v>-2.8729095470251598E-2</v>
      </c>
      <c r="M73" s="30">
        <f t="shared" si="21"/>
        <v>2.1730859185285833E-2</v>
      </c>
      <c r="N73" s="8">
        <v>56.44</v>
      </c>
      <c r="O73" s="31">
        <f t="shared" si="20"/>
        <v>5</v>
      </c>
      <c r="P73" s="31">
        <f t="shared" si="20"/>
        <v>2</v>
      </c>
      <c r="Q73" s="31">
        <f t="shared" si="20"/>
        <v>3</v>
      </c>
      <c r="R73" s="31">
        <f t="shared" si="20"/>
        <v>4</v>
      </c>
      <c r="S73" s="31">
        <f t="shared" si="20"/>
        <v>6</v>
      </c>
      <c r="T73" s="31">
        <f t="shared" si="20"/>
        <v>1</v>
      </c>
      <c r="U73" t="str">
        <f t="shared" si="26"/>
        <v>봄</v>
      </c>
      <c r="AB73" s="20"/>
      <c r="AC73" s="21"/>
      <c r="AD73" s="22"/>
      <c r="AE73" s="23"/>
      <c r="AF73" s="24"/>
      <c r="AG73" s="25"/>
      <c r="AH73" s="26"/>
      <c r="AI73" s="26"/>
      <c r="AJ73">
        <v>17.68</v>
      </c>
      <c r="AK73">
        <v>28.39</v>
      </c>
    </row>
    <row r="74" spans="1:37" x14ac:dyDescent="0.6">
      <c r="A74" s="27">
        <v>43647</v>
      </c>
      <c r="B74" s="28">
        <v>2980.38</v>
      </c>
      <c r="C74" s="29">
        <v>347.83199999999999</v>
      </c>
      <c r="D74" s="29">
        <v>1822.4139399999999</v>
      </c>
      <c r="E74" s="29">
        <v>543.93499999999995</v>
      </c>
      <c r="F74" s="29">
        <v>1170.3480199999999</v>
      </c>
      <c r="G74" s="29">
        <v>8936.14</v>
      </c>
      <c r="H74" s="30">
        <f t="shared" si="22"/>
        <v>1.3128195366039375E-2</v>
      </c>
      <c r="I74" s="30">
        <f t="shared" si="22"/>
        <v>7.8844197953702455E-3</v>
      </c>
      <c r="J74" s="30">
        <f t="shared" si="22"/>
        <v>1.0591050723508078E-2</v>
      </c>
      <c r="K74" s="30">
        <f t="shared" si="21"/>
        <v>1.0468140442132734E-2</v>
      </c>
      <c r="L74" s="30">
        <f t="shared" si="21"/>
        <v>1.605145233877181E-2</v>
      </c>
      <c r="M74" s="30">
        <f t="shared" si="21"/>
        <v>9.5930170157141337E-3</v>
      </c>
      <c r="N74" s="8">
        <v>58.74</v>
      </c>
      <c r="O74" s="31">
        <f t="shared" si="20"/>
        <v>2</v>
      </c>
      <c r="P74" s="31">
        <f t="shared" si="20"/>
        <v>6</v>
      </c>
      <c r="Q74" s="31">
        <f t="shared" si="20"/>
        <v>3</v>
      </c>
      <c r="R74" s="31">
        <f t="shared" si="20"/>
        <v>4</v>
      </c>
      <c r="S74" s="31">
        <f t="shared" si="20"/>
        <v>1</v>
      </c>
      <c r="T74" s="31">
        <f t="shared" si="20"/>
        <v>5</v>
      </c>
      <c r="U74" t="str">
        <f t="shared" si="26"/>
        <v>봄</v>
      </c>
      <c r="AB74" s="20"/>
      <c r="AC74" s="21"/>
      <c r="AD74" s="22"/>
      <c r="AE74" s="23"/>
      <c r="AF74" s="24"/>
      <c r="AG74" s="25"/>
      <c r="AH74" s="26"/>
      <c r="AI74" s="26"/>
      <c r="AJ74">
        <v>20.64</v>
      </c>
      <c r="AK74">
        <v>21.76</v>
      </c>
    </row>
    <row r="75" spans="1:37" x14ac:dyDescent="0.6">
      <c r="A75" s="27">
        <v>43617</v>
      </c>
      <c r="B75" s="28">
        <v>2941.76</v>
      </c>
      <c r="C75" s="29">
        <v>345.11099999999999</v>
      </c>
      <c r="D75" s="29">
        <v>1803.31494</v>
      </c>
      <c r="E75" s="29">
        <v>538.29999999999995</v>
      </c>
      <c r="F75" s="29">
        <v>1151.8590099999999</v>
      </c>
      <c r="G75" s="29">
        <v>8851.23</v>
      </c>
      <c r="H75" s="30">
        <f t="shared" si="22"/>
        <v>6.8930183208214979E-2</v>
      </c>
      <c r="I75" s="30">
        <f t="shared" si="22"/>
        <v>4.9534247908449291E-2</v>
      </c>
      <c r="J75" s="30">
        <f t="shared" si="22"/>
        <v>6.0561400553325706E-2</v>
      </c>
      <c r="K75" s="30">
        <f t="shared" si="21"/>
        <v>6.8625913433955743E-2</v>
      </c>
      <c r="L75" s="30">
        <f t="shared" si="21"/>
        <v>7.875603904559636E-2</v>
      </c>
      <c r="M75" s="30">
        <f t="shared" si="21"/>
        <v>3.4759583347946599E-2</v>
      </c>
      <c r="N75" s="8">
        <v>59.22</v>
      </c>
      <c r="O75" s="31">
        <f t="shared" si="20"/>
        <v>2</v>
      </c>
      <c r="P75" s="31">
        <f t="shared" si="20"/>
        <v>5</v>
      </c>
      <c r="Q75" s="31">
        <f t="shared" si="20"/>
        <v>4</v>
      </c>
      <c r="R75" s="31">
        <f t="shared" si="20"/>
        <v>3</v>
      </c>
      <c r="S75" s="31">
        <f t="shared" si="20"/>
        <v>1</v>
      </c>
      <c r="T75" s="31">
        <f t="shared" si="20"/>
        <v>6</v>
      </c>
      <c r="U75" t="str">
        <f t="shared" si="26"/>
        <v>봄</v>
      </c>
      <c r="AB75" s="20"/>
      <c r="AC75" s="21"/>
      <c r="AD75" s="22"/>
      <c r="AE75" s="23"/>
      <c r="AF75" s="24"/>
      <c r="AG75" s="25"/>
      <c r="AH75" s="26"/>
      <c r="AI75" s="26"/>
      <c r="AJ75">
        <v>16.91</v>
      </c>
      <c r="AK75">
        <v>23.28</v>
      </c>
    </row>
    <row r="76" spans="1:37" x14ac:dyDescent="0.6">
      <c r="A76" s="27">
        <v>43586</v>
      </c>
      <c r="B76" s="28">
        <v>2752.06</v>
      </c>
      <c r="C76" s="29">
        <v>328.82299999999998</v>
      </c>
      <c r="D76" s="29">
        <v>1700.33997</v>
      </c>
      <c r="E76" s="29">
        <v>503.73099999999999</v>
      </c>
      <c r="F76" s="29">
        <v>1067.7659900000001</v>
      </c>
      <c r="G76" s="29">
        <v>8553.9</v>
      </c>
      <c r="H76" s="30">
        <f t="shared" si="22"/>
        <v>-6.5777726481161536E-2</v>
      </c>
      <c r="I76" s="30">
        <f t="shared" si="22"/>
        <v>-2.5969371130661445E-2</v>
      </c>
      <c r="J76" s="30">
        <f t="shared" si="22"/>
        <v>-5.4640878615895616E-2</v>
      </c>
      <c r="K76" s="30">
        <f t="shared" si="21"/>
        <v>-6.5418532034857702E-2</v>
      </c>
      <c r="L76" s="30">
        <f t="shared" si="21"/>
        <v>-7.8489685724681624E-2</v>
      </c>
      <c r="M76" s="30">
        <f t="shared" si="21"/>
        <v>-1.2044101647228467E-2</v>
      </c>
      <c r="N76" s="8">
        <v>53.94</v>
      </c>
      <c r="O76" s="31">
        <f t="shared" si="20"/>
        <v>5</v>
      </c>
      <c r="P76" s="31">
        <f t="shared" si="20"/>
        <v>2</v>
      </c>
      <c r="Q76" s="31">
        <f t="shared" si="20"/>
        <v>3</v>
      </c>
      <c r="R76" s="31">
        <f t="shared" si="20"/>
        <v>4</v>
      </c>
      <c r="S76" s="31">
        <f t="shared" si="20"/>
        <v>6</v>
      </c>
      <c r="T76" s="31">
        <f t="shared" si="20"/>
        <v>1</v>
      </c>
      <c r="U76" t="str">
        <f t="shared" si="26"/>
        <v>봄</v>
      </c>
      <c r="AB76" s="20"/>
      <c r="AC76" s="21"/>
      <c r="AD76" s="22"/>
      <c r="AE76" s="23"/>
      <c r="AF76" s="24"/>
      <c r="AG76" s="25"/>
      <c r="AH76" s="26"/>
      <c r="AI76" s="26"/>
      <c r="AJ76">
        <v>20.260000000000002</v>
      </c>
      <c r="AK76">
        <v>26.07</v>
      </c>
    </row>
    <row r="77" spans="1:37" x14ac:dyDescent="0.6">
      <c r="A77" s="27">
        <v>43556</v>
      </c>
      <c r="B77" s="28">
        <v>2945.83</v>
      </c>
      <c r="C77" s="29">
        <v>337.59</v>
      </c>
      <c r="D77" s="29">
        <v>1798.6180400000001</v>
      </c>
      <c r="E77" s="29">
        <v>538.99099999999999</v>
      </c>
      <c r="F77" s="29">
        <v>1158.7130099999999</v>
      </c>
      <c r="G77" s="29">
        <v>8658.18</v>
      </c>
      <c r="H77" s="30">
        <f t="shared" si="22"/>
        <v>3.9313434942139347E-2</v>
      </c>
      <c r="I77" s="30">
        <f t="shared" si="22"/>
        <v>1.0131536426853049E-2</v>
      </c>
      <c r="J77" s="30">
        <f t="shared" si="22"/>
        <v>3.8911777110200552E-2</v>
      </c>
      <c r="K77" s="30">
        <f t="shared" si="21"/>
        <v>3.5107833534981037E-2</v>
      </c>
      <c r="L77" s="30">
        <f t="shared" si="21"/>
        <v>3.9778908174052052E-2</v>
      </c>
      <c r="M77" s="30">
        <f t="shared" si="21"/>
        <v>2.2488854772519273E-2</v>
      </c>
      <c r="N77" s="8">
        <v>59</v>
      </c>
      <c r="O77" s="31">
        <f t="shared" si="20"/>
        <v>2</v>
      </c>
      <c r="P77" s="31">
        <f t="shared" si="20"/>
        <v>6</v>
      </c>
      <c r="Q77" s="31">
        <f t="shared" si="20"/>
        <v>3</v>
      </c>
      <c r="R77" s="31">
        <f t="shared" si="20"/>
        <v>4</v>
      </c>
      <c r="S77" s="31">
        <f t="shared" si="20"/>
        <v>1</v>
      </c>
      <c r="T77" s="31">
        <f t="shared" si="20"/>
        <v>5</v>
      </c>
      <c r="U77" t="str">
        <f t="shared" si="26"/>
        <v>봄</v>
      </c>
      <c r="AB77" s="20"/>
      <c r="AC77" s="21"/>
      <c r="AD77" s="22"/>
      <c r="AE77" s="23"/>
      <c r="AF77" s="24"/>
      <c r="AG77" s="25"/>
      <c r="AH77" s="26"/>
      <c r="AI77" s="26"/>
      <c r="AJ77">
        <v>23.8</v>
      </c>
      <c r="AK77">
        <v>22.21</v>
      </c>
    </row>
    <row r="78" spans="1:37" x14ac:dyDescent="0.6">
      <c r="A78" s="27">
        <v>43525</v>
      </c>
      <c r="B78" s="28">
        <v>2834.4</v>
      </c>
      <c r="C78" s="29">
        <v>334.20400000000001</v>
      </c>
      <c r="D78" s="29">
        <v>1731.2519500000001</v>
      </c>
      <c r="E78" s="29">
        <v>520.71</v>
      </c>
      <c r="F78" s="29">
        <v>1114.3840299999999</v>
      </c>
      <c r="G78" s="29">
        <v>8467.75</v>
      </c>
      <c r="H78" s="30">
        <f t="shared" si="22"/>
        <v>1.7924287751078349E-2</v>
      </c>
      <c r="I78" s="30">
        <f t="shared" si="22"/>
        <v>2.8089075376915407E-2</v>
      </c>
      <c r="J78" s="30">
        <f t="shared" si="22"/>
        <v>2.6156301995874154E-2</v>
      </c>
      <c r="K78" s="30">
        <f t="shared" si="21"/>
        <v>2.9987142715854009E-2</v>
      </c>
      <c r="L78" s="30">
        <f t="shared" si="21"/>
        <v>8.6721797220350449E-3</v>
      </c>
      <c r="M78" s="30">
        <f t="shared" si="21"/>
        <v>2.0310415835762319E-2</v>
      </c>
      <c r="N78" s="8">
        <v>50.41</v>
      </c>
      <c r="O78" s="31">
        <f t="shared" si="20"/>
        <v>5</v>
      </c>
      <c r="P78" s="31">
        <f t="shared" si="20"/>
        <v>2</v>
      </c>
      <c r="Q78" s="31">
        <f t="shared" si="20"/>
        <v>3</v>
      </c>
      <c r="R78" s="31">
        <f t="shared" si="20"/>
        <v>1</v>
      </c>
      <c r="S78" s="31">
        <f t="shared" si="20"/>
        <v>6</v>
      </c>
      <c r="T78" s="31">
        <f t="shared" si="20"/>
        <v>4</v>
      </c>
      <c r="U78" t="str">
        <f t="shared" si="26"/>
        <v>봄</v>
      </c>
      <c r="AB78" s="20"/>
      <c r="AC78" s="21"/>
      <c r="AD78" s="22"/>
      <c r="AE78" s="23"/>
      <c r="AF78" s="24"/>
      <c r="AG78" s="25"/>
      <c r="AH78" s="26"/>
      <c r="AI78" s="26"/>
      <c r="AJ78">
        <v>18.78</v>
      </c>
      <c r="AK78">
        <v>24.28</v>
      </c>
    </row>
    <row r="79" spans="1:37" x14ac:dyDescent="0.6">
      <c r="A79" s="27">
        <v>43497</v>
      </c>
      <c r="B79" s="28">
        <v>2784.49</v>
      </c>
      <c r="C79" s="29">
        <v>325.07299999999998</v>
      </c>
      <c r="D79" s="29">
        <v>1687.1230499999999</v>
      </c>
      <c r="E79" s="29">
        <v>505.55</v>
      </c>
      <c r="F79" s="29">
        <v>1104.8029799999999</v>
      </c>
      <c r="G79" s="29">
        <v>8299.19</v>
      </c>
      <c r="H79" s="30">
        <f t="shared" si="22"/>
        <v>2.9728930143116061E-2</v>
      </c>
      <c r="I79" s="30">
        <f t="shared" si="22"/>
        <v>3.9000099082369344E-2</v>
      </c>
      <c r="J79" s="30">
        <f t="shared" si="22"/>
        <v>3.9012185178251002E-2</v>
      </c>
      <c r="K79" s="30">
        <f t="shared" si="21"/>
        <v>4.9370543729826855E-2</v>
      </c>
      <c r="L79" s="30">
        <f t="shared" si="21"/>
        <v>1.9517346397663671E-2</v>
      </c>
      <c r="M79" s="30">
        <f t="shared" si="21"/>
        <v>3.8409901641723643E-2</v>
      </c>
      <c r="N79" s="8">
        <v>53.99</v>
      </c>
      <c r="O79" s="31">
        <f t="shared" si="20"/>
        <v>5</v>
      </c>
      <c r="P79" s="31">
        <f t="shared" si="20"/>
        <v>3</v>
      </c>
      <c r="Q79" s="31">
        <f t="shared" si="20"/>
        <v>2</v>
      </c>
      <c r="R79" s="31">
        <f t="shared" si="20"/>
        <v>1</v>
      </c>
      <c r="S79" s="31">
        <f t="shared" si="20"/>
        <v>6</v>
      </c>
      <c r="T79" s="31">
        <f t="shared" si="20"/>
        <v>4</v>
      </c>
      <c r="U79" t="str">
        <f t="shared" si="26"/>
        <v>봄</v>
      </c>
      <c r="AB79" s="20"/>
      <c r="AC79" s="21"/>
      <c r="AD79" s="22"/>
      <c r="AE79" s="23"/>
      <c r="AF79" s="24"/>
      <c r="AG79" s="25"/>
      <c r="AH79" s="26"/>
      <c r="AI79" s="26"/>
      <c r="AJ79">
        <v>17.149999999999999</v>
      </c>
      <c r="AK79">
        <v>26.9</v>
      </c>
    </row>
    <row r="80" spans="1:37" x14ac:dyDescent="0.6">
      <c r="A80" s="27">
        <v>43466</v>
      </c>
      <c r="B80" s="28">
        <v>2704.1</v>
      </c>
      <c r="C80" s="29">
        <v>312.87099999999998</v>
      </c>
      <c r="D80" s="29">
        <v>1623.7760000000001</v>
      </c>
      <c r="E80" s="29">
        <v>481.76499999999999</v>
      </c>
      <c r="F80" s="29">
        <v>1083.6529499999999</v>
      </c>
      <c r="G80" s="29">
        <v>7992.21</v>
      </c>
      <c r="H80" s="30">
        <f t="shared" si="22"/>
        <v>7.8684404731036883E-2</v>
      </c>
      <c r="I80" s="30">
        <f t="shared" si="22"/>
        <v>9.0511427207104589E-2</v>
      </c>
      <c r="J80" s="30">
        <f t="shared" si="22"/>
        <v>7.3914568853203688E-2</v>
      </c>
      <c r="K80" s="30">
        <f t="shared" si="21"/>
        <v>7.1712996743250601E-2</v>
      </c>
      <c r="L80" s="30">
        <f t="shared" si="21"/>
        <v>8.3978924142067868E-2</v>
      </c>
      <c r="M80" s="30">
        <f t="shared" si="21"/>
        <v>6.5165008276402592E-2</v>
      </c>
      <c r="N80" s="40">
        <v>52.12</v>
      </c>
      <c r="O80" s="31">
        <f t="shared" si="20"/>
        <v>3</v>
      </c>
      <c r="P80" s="31">
        <f t="shared" si="20"/>
        <v>1</v>
      </c>
      <c r="Q80" s="31">
        <f t="shared" si="20"/>
        <v>4</v>
      </c>
      <c r="R80" s="31">
        <f t="shared" si="20"/>
        <v>5</v>
      </c>
      <c r="S80" s="31">
        <f t="shared" si="20"/>
        <v>2</v>
      </c>
      <c r="T80" s="31">
        <f t="shared" si="20"/>
        <v>6</v>
      </c>
      <c r="U80" t="str">
        <f t="shared" si="26"/>
        <v>봄</v>
      </c>
      <c r="AB80" s="20"/>
      <c r="AC80" s="21"/>
      <c r="AD80" s="22"/>
      <c r="AE80" s="23"/>
      <c r="AF80" s="24"/>
      <c r="AG80" s="25"/>
      <c r="AH80" s="26"/>
      <c r="AI80" s="26"/>
      <c r="AJ80">
        <v>11.06</v>
      </c>
      <c r="AK80">
        <v>29.53</v>
      </c>
    </row>
    <row r="81" spans="1:37" x14ac:dyDescent="0.6">
      <c r="A81" s="33">
        <v>43435</v>
      </c>
      <c r="B81" s="34">
        <v>2506.85</v>
      </c>
      <c r="C81" s="35">
        <v>286.90300000000002</v>
      </c>
      <c r="D81" s="35">
        <v>1512.0159900000001</v>
      </c>
      <c r="E81" s="35">
        <v>449.52800000000002</v>
      </c>
      <c r="F81" s="35">
        <v>999.69928000000004</v>
      </c>
      <c r="G81" s="35">
        <v>7503.26</v>
      </c>
      <c r="H81" s="36">
        <f t="shared" si="22"/>
        <v>-9.1776955767217339E-2</v>
      </c>
      <c r="I81" s="36">
        <f t="shared" si="22"/>
        <v>-8.712474346532606E-2</v>
      </c>
      <c r="J81" s="36">
        <f t="shared" si="22"/>
        <v>-8.724150063758096E-2</v>
      </c>
      <c r="K81" s="36">
        <f t="shared" si="21"/>
        <v>-8.3138550653694798E-2</v>
      </c>
      <c r="L81" s="36">
        <f t="shared" si="21"/>
        <v>-9.6753092016883535E-2</v>
      </c>
      <c r="M81" s="36">
        <f t="shared" si="21"/>
        <v>-7.2017275241294421E-2</v>
      </c>
      <c r="N81" s="37">
        <v>47.17</v>
      </c>
      <c r="O81" s="38">
        <f t="shared" si="20"/>
        <v>5</v>
      </c>
      <c r="P81" s="38">
        <f t="shared" si="20"/>
        <v>3</v>
      </c>
      <c r="Q81" s="38">
        <f t="shared" si="20"/>
        <v>4</v>
      </c>
      <c r="R81" s="38">
        <f t="shared" si="20"/>
        <v>2</v>
      </c>
      <c r="S81" s="38">
        <f t="shared" si="20"/>
        <v>6</v>
      </c>
      <c r="T81" s="38">
        <f t="shared" si="20"/>
        <v>1</v>
      </c>
      <c r="U81" t="str">
        <f t="shared" si="26"/>
        <v>가을</v>
      </c>
      <c r="V81" s="14">
        <f t="shared" ref="V81:AA81" si="27">H81</f>
        <v>-9.1776955767217339E-2</v>
      </c>
      <c r="W81" s="15">
        <f t="shared" si="27"/>
        <v>-8.712474346532606E-2</v>
      </c>
      <c r="X81" s="16">
        <f t="shared" si="27"/>
        <v>-8.724150063758096E-2</v>
      </c>
      <c r="Y81" s="17">
        <f t="shared" si="27"/>
        <v>-8.3138550653694798E-2</v>
      </c>
      <c r="Z81" s="18">
        <f t="shared" si="27"/>
        <v>-9.6753092016883535E-2</v>
      </c>
      <c r="AA81" s="19">
        <f t="shared" si="27"/>
        <v>-7.2017275241294421E-2</v>
      </c>
      <c r="AB81" s="20">
        <f t="shared" ref="AB81:AG82" si="28">RANK(V81,$V81:$AA81,0)</f>
        <v>5</v>
      </c>
      <c r="AC81" s="21">
        <f t="shared" si="28"/>
        <v>3</v>
      </c>
      <c r="AD81" s="22">
        <f t="shared" si="28"/>
        <v>4</v>
      </c>
      <c r="AE81" s="23">
        <f t="shared" si="28"/>
        <v>2</v>
      </c>
      <c r="AF81" s="24">
        <f t="shared" si="28"/>
        <v>6</v>
      </c>
      <c r="AG81" s="25">
        <f t="shared" si="28"/>
        <v>1</v>
      </c>
      <c r="AH81" s="26" t="s">
        <v>20</v>
      </c>
      <c r="AI81" s="26" t="s">
        <v>6</v>
      </c>
      <c r="AJ81">
        <v>13.34</v>
      </c>
      <c r="AK81">
        <v>35.6</v>
      </c>
    </row>
    <row r="82" spans="1:37" x14ac:dyDescent="0.6">
      <c r="A82" s="27">
        <v>43405</v>
      </c>
      <c r="B82" s="28">
        <v>2760.17</v>
      </c>
      <c r="C82" s="29">
        <v>314.28500000000003</v>
      </c>
      <c r="D82" s="29">
        <v>1656.5345500000001</v>
      </c>
      <c r="E82" s="29">
        <v>490.29</v>
      </c>
      <c r="F82" s="29">
        <v>1106.78406</v>
      </c>
      <c r="G82" s="29">
        <v>8085.56</v>
      </c>
      <c r="H82" s="30">
        <f t="shared" si="22"/>
        <v>1.785938179914015E-2</v>
      </c>
      <c r="I82" s="30">
        <f t="shared" si="22"/>
        <v>1.6389784520256079E-2</v>
      </c>
      <c r="J82" s="30">
        <f t="shared" si="22"/>
        <v>1.3362470011458738E-2</v>
      </c>
      <c r="K82" s="30">
        <f t="shared" si="21"/>
        <v>-8.9458744031833959E-4</v>
      </c>
      <c r="L82" s="30">
        <f t="shared" si="21"/>
        <v>2.3162966388140971E-2</v>
      </c>
      <c r="M82" s="30">
        <f t="shared" si="21"/>
        <v>4.5695743659979193E-2</v>
      </c>
      <c r="N82" s="8">
        <v>61.91</v>
      </c>
      <c r="O82" s="31">
        <f t="shared" si="20"/>
        <v>3</v>
      </c>
      <c r="P82" s="31">
        <f t="shared" si="20"/>
        <v>4</v>
      </c>
      <c r="Q82" s="31">
        <f t="shared" si="20"/>
        <v>5</v>
      </c>
      <c r="R82" s="31">
        <f t="shared" si="20"/>
        <v>6</v>
      </c>
      <c r="S82" s="31">
        <f t="shared" si="20"/>
        <v>2</v>
      </c>
      <c r="T82" s="31">
        <f t="shared" si="20"/>
        <v>1</v>
      </c>
      <c r="U82" t="str">
        <f t="shared" si="26"/>
        <v>봄</v>
      </c>
      <c r="V82" s="14">
        <f t="shared" ref="V82:AA82" si="29">LN(B82/B84)</f>
        <v>-5.4227572296365448E-2</v>
      </c>
      <c r="W82" s="15">
        <f t="shared" si="29"/>
        <v>-8.8246223122030537E-2</v>
      </c>
      <c r="X82" s="16">
        <f t="shared" si="29"/>
        <v>-7.161326903857157E-2</v>
      </c>
      <c r="Y82" s="17">
        <f t="shared" si="29"/>
        <v>-7.4245053633871613E-2</v>
      </c>
      <c r="Z82" s="18">
        <f t="shared" si="29"/>
        <v>-3.3512176813870455E-2</v>
      </c>
      <c r="AA82" s="19">
        <f t="shared" si="29"/>
        <v>1.4565916357833452E-2</v>
      </c>
      <c r="AB82" s="20">
        <f t="shared" si="28"/>
        <v>3</v>
      </c>
      <c r="AC82" s="21">
        <f t="shared" si="28"/>
        <v>6</v>
      </c>
      <c r="AD82" s="22">
        <f t="shared" si="28"/>
        <v>4</v>
      </c>
      <c r="AE82" s="23">
        <f t="shared" si="28"/>
        <v>5</v>
      </c>
      <c r="AF82" s="24">
        <f t="shared" si="28"/>
        <v>2</v>
      </c>
      <c r="AG82" s="25">
        <f t="shared" si="28"/>
        <v>1</v>
      </c>
      <c r="AH82" s="26" t="s">
        <v>20</v>
      </c>
      <c r="AI82" s="26" t="s">
        <v>7</v>
      </c>
      <c r="AJ82">
        <v>19.190000000000001</v>
      </c>
      <c r="AK82">
        <v>23.7</v>
      </c>
    </row>
    <row r="83" spans="1:37" x14ac:dyDescent="0.6">
      <c r="A83" s="27">
        <v>43374</v>
      </c>
      <c r="B83" s="28">
        <v>2711.74</v>
      </c>
      <c r="C83" s="29">
        <v>309.21699999999998</v>
      </c>
      <c r="D83" s="29">
        <v>1634.6910399999999</v>
      </c>
      <c r="E83" s="29">
        <v>490.72899999999998</v>
      </c>
      <c r="F83" s="29">
        <v>1081.72803</v>
      </c>
      <c r="G83" s="29">
        <v>7732.23</v>
      </c>
      <c r="H83" s="30">
        <f t="shared" si="22"/>
        <v>-6.9403358979814644E-2</v>
      </c>
      <c r="I83" s="30">
        <f t="shared" si="22"/>
        <v>-9.9228035422978311E-2</v>
      </c>
      <c r="J83" s="30">
        <f t="shared" si="22"/>
        <v>-8.1384146283692171E-2</v>
      </c>
      <c r="K83" s="30">
        <f t="shared" si="21"/>
        <v>-7.0724534490235302E-2</v>
      </c>
      <c r="L83" s="30">
        <f t="shared" si="21"/>
        <v>-5.4849356921906733E-2</v>
      </c>
      <c r="M83" s="30">
        <f t="shared" si="21"/>
        <v>-2.9667546783391008E-2</v>
      </c>
      <c r="N83" s="8">
        <v>61.88</v>
      </c>
      <c r="O83" s="31">
        <f t="shared" si="20"/>
        <v>3</v>
      </c>
      <c r="P83" s="31">
        <f t="shared" si="20"/>
        <v>6</v>
      </c>
      <c r="Q83" s="31">
        <f t="shared" si="20"/>
        <v>5</v>
      </c>
      <c r="R83" s="31">
        <f t="shared" si="20"/>
        <v>4</v>
      </c>
      <c r="S83" s="31">
        <f t="shared" si="20"/>
        <v>2</v>
      </c>
      <c r="T83" s="31">
        <f t="shared" si="20"/>
        <v>1</v>
      </c>
      <c r="U83" t="str">
        <f t="shared" si="26"/>
        <v>봄</v>
      </c>
      <c r="AB83" s="20"/>
      <c r="AC83" s="21"/>
      <c r="AD83" s="22"/>
      <c r="AE83" s="23"/>
      <c r="AF83" s="24"/>
      <c r="AG83" s="25"/>
      <c r="AH83" s="26"/>
      <c r="AI83" s="26"/>
      <c r="AJ83">
        <v>22.68</v>
      </c>
      <c r="AK83">
        <v>28.02</v>
      </c>
    </row>
    <row r="84" spans="1:37" x14ac:dyDescent="0.6">
      <c r="A84" s="9">
        <v>43344</v>
      </c>
      <c r="B84" s="10">
        <v>2913.98</v>
      </c>
      <c r="C84" s="3">
        <v>343.28</v>
      </c>
      <c r="D84" s="3">
        <v>1779.5153800000001</v>
      </c>
      <c r="E84" s="3">
        <v>528.077</v>
      </c>
      <c r="F84" s="3">
        <v>1144.5033000000001</v>
      </c>
      <c r="G84" s="3">
        <v>7968.64</v>
      </c>
      <c r="H84" s="11">
        <f t="shared" si="22"/>
        <v>4.2943009181395375E-3</v>
      </c>
      <c r="I84" s="11">
        <f t="shared" si="22"/>
        <v>1.4127114488120984E-2</v>
      </c>
      <c r="J84" s="11">
        <f t="shared" si="22"/>
        <v>6.2912422808811819E-3</v>
      </c>
      <c r="K84" s="11">
        <f t="shared" si="21"/>
        <v>1.8028820666056156E-2</v>
      </c>
      <c r="L84" s="11">
        <f t="shared" si="21"/>
        <v>1.8919552326026601E-3</v>
      </c>
      <c r="M84" s="11">
        <f t="shared" si="21"/>
        <v>-6.1251598016899278E-3</v>
      </c>
      <c r="N84" s="12">
        <v>77.400000000000006</v>
      </c>
      <c r="O84" s="13">
        <f t="shared" si="20"/>
        <v>4</v>
      </c>
      <c r="P84" s="13">
        <f t="shared" si="20"/>
        <v>2</v>
      </c>
      <c r="Q84" s="13">
        <f t="shared" si="20"/>
        <v>3</v>
      </c>
      <c r="R84" s="13">
        <f t="shared" si="20"/>
        <v>1</v>
      </c>
      <c r="S84" s="13">
        <f t="shared" si="20"/>
        <v>5</v>
      </c>
      <c r="T84" s="13">
        <f t="shared" si="20"/>
        <v>6</v>
      </c>
      <c r="U84" t="str">
        <f t="shared" si="26"/>
        <v>여름</v>
      </c>
      <c r="V84" s="14">
        <f t="shared" ref="V84:AA84" si="30">LN(B84/B104)</f>
        <v>0.24584013825744666</v>
      </c>
      <c r="W84" s="15">
        <f t="shared" si="30"/>
        <v>0.40022368313522566</v>
      </c>
      <c r="X84" s="16">
        <f t="shared" si="30"/>
        <v>0.34625283968768666</v>
      </c>
      <c r="Y84" s="17">
        <f t="shared" si="30"/>
        <v>0.24188449200760048</v>
      </c>
      <c r="Z84" s="18">
        <f t="shared" si="30"/>
        <v>0.12866965736820113</v>
      </c>
      <c r="AA84" s="19">
        <f t="shared" si="30"/>
        <v>0.1695228177035665</v>
      </c>
      <c r="AB84" s="20">
        <f t="shared" ref="AB84:AG84" si="31">RANK(V84,$V84:$AA84,0)</f>
        <v>3</v>
      </c>
      <c r="AC84" s="21">
        <f t="shared" si="31"/>
        <v>1</v>
      </c>
      <c r="AD84" s="22">
        <f t="shared" si="31"/>
        <v>2</v>
      </c>
      <c r="AE84" s="23">
        <f t="shared" si="31"/>
        <v>4</v>
      </c>
      <c r="AF84" s="24">
        <f t="shared" si="31"/>
        <v>6</v>
      </c>
      <c r="AG84" s="25">
        <f t="shared" si="31"/>
        <v>5</v>
      </c>
      <c r="AH84" s="26" t="s">
        <v>4</v>
      </c>
      <c r="AI84" s="26" t="s">
        <v>5</v>
      </c>
      <c r="AJ84">
        <v>31.89</v>
      </c>
      <c r="AK84">
        <v>7.95</v>
      </c>
    </row>
    <row r="85" spans="1:37" x14ac:dyDescent="0.6">
      <c r="A85" s="9">
        <v>43313</v>
      </c>
      <c r="B85" s="10">
        <v>2901.52</v>
      </c>
      <c r="C85" s="3">
        <v>338.49799999999999</v>
      </c>
      <c r="D85" s="3">
        <v>1768.3900100000001</v>
      </c>
      <c r="E85" s="3">
        <v>518.72500000000002</v>
      </c>
      <c r="F85" s="3">
        <v>1142.34204</v>
      </c>
      <c r="G85" s="3">
        <v>8017.75</v>
      </c>
      <c r="H85" s="11">
        <f t="shared" si="22"/>
        <v>3.0263218631604083E-2</v>
      </c>
      <c r="I85" s="11">
        <f t="shared" si="22"/>
        <v>4.2995710905146867E-2</v>
      </c>
      <c r="J85" s="11">
        <f t="shared" si="22"/>
        <v>4.7118198853677518E-2</v>
      </c>
      <c r="K85" s="11">
        <f t="shared" si="21"/>
        <v>4.4485655374603361E-2</v>
      </c>
      <c r="L85" s="11">
        <f t="shared" si="21"/>
        <v>1.0597480257316327E-2</v>
      </c>
      <c r="M85" s="11">
        <f t="shared" si="21"/>
        <v>1.5625E-2</v>
      </c>
      <c r="N85" s="12">
        <v>78.319999999999993</v>
      </c>
      <c r="O85" s="13">
        <f t="shared" si="20"/>
        <v>4</v>
      </c>
      <c r="P85" s="13">
        <f t="shared" si="20"/>
        <v>3</v>
      </c>
      <c r="Q85" s="13">
        <f t="shared" si="20"/>
        <v>1</v>
      </c>
      <c r="R85" s="13">
        <f t="shared" si="20"/>
        <v>2</v>
      </c>
      <c r="S85" s="13">
        <f t="shared" si="20"/>
        <v>6</v>
      </c>
      <c r="T85" s="13">
        <f t="shared" si="20"/>
        <v>5</v>
      </c>
      <c r="U85" t="str">
        <f t="shared" si="26"/>
        <v>여름</v>
      </c>
      <c r="AB85" s="20"/>
      <c r="AC85" s="21"/>
      <c r="AD85" s="22"/>
      <c r="AE85" s="23"/>
      <c r="AF85" s="24"/>
      <c r="AG85" s="25"/>
      <c r="AH85" s="26"/>
      <c r="AI85" s="26"/>
      <c r="AJ85">
        <v>31.9</v>
      </c>
      <c r="AK85">
        <v>8.64</v>
      </c>
    </row>
    <row r="86" spans="1:37" x14ac:dyDescent="0.6">
      <c r="A86" s="9">
        <v>43282</v>
      </c>
      <c r="B86" s="10">
        <v>2816.29</v>
      </c>
      <c r="C86" s="3">
        <v>324.54399999999998</v>
      </c>
      <c r="D86" s="3">
        <v>1688.8160399999999</v>
      </c>
      <c r="E86" s="3">
        <v>496.63200000000001</v>
      </c>
      <c r="F86" s="3">
        <v>1130.36304</v>
      </c>
      <c r="G86" s="3">
        <v>7894.4</v>
      </c>
      <c r="H86" s="11">
        <f t="shared" si="22"/>
        <v>3.6021586465418753E-2</v>
      </c>
      <c r="I86" s="11">
        <f t="shared" si="22"/>
        <v>3.684866298201328E-2</v>
      </c>
      <c r="J86" s="11">
        <f t="shared" si="22"/>
        <v>3.3698818415982323E-2</v>
      </c>
      <c r="K86" s="11">
        <f t="shared" si="21"/>
        <v>3.2029076158672121E-2</v>
      </c>
      <c r="L86" s="11">
        <f t="shared" si="21"/>
        <v>3.8733835416688844E-2</v>
      </c>
      <c r="M86" s="11">
        <f t="shared" si="21"/>
        <v>3.4305658913916126E-2</v>
      </c>
      <c r="N86" s="12">
        <v>76.25</v>
      </c>
      <c r="O86" s="13">
        <f t="shared" si="20"/>
        <v>3</v>
      </c>
      <c r="P86" s="13">
        <f t="shared" si="20"/>
        <v>2</v>
      </c>
      <c r="Q86" s="13">
        <f t="shared" si="20"/>
        <v>5</v>
      </c>
      <c r="R86" s="13">
        <f t="shared" si="20"/>
        <v>6</v>
      </c>
      <c r="S86" s="13">
        <f t="shared" si="20"/>
        <v>1</v>
      </c>
      <c r="T86" s="13">
        <f t="shared" si="20"/>
        <v>4</v>
      </c>
      <c r="U86" t="str">
        <f t="shared" si="26"/>
        <v>여름</v>
      </c>
      <c r="AB86" s="20"/>
      <c r="AC86" s="21"/>
      <c r="AD86" s="22"/>
      <c r="AE86" s="23"/>
      <c r="AF86" s="24"/>
      <c r="AG86" s="25"/>
      <c r="AH86" s="26"/>
      <c r="AI86" s="26"/>
      <c r="AJ86">
        <v>28.53</v>
      </c>
      <c r="AK86">
        <v>9.8000000000000007</v>
      </c>
    </row>
    <row r="87" spans="1:37" x14ac:dyDescent="0.6">
      <c r="A87" s="9">
        <v>43252</v>
      </c>
      <c r="B87" s="10">
        <v>2718.37</v>
      </c>
      <c r="C87" s="3">
        <v>313.01</v>
      </c>
      <c r="D87" s="3">
        <v>1633.76025</v>
      </c>
      <c r="E87" s="3">
        <v>481.21899999999999</v>
      </c>
      <c r="F87" s="3">
        <v>1088.2123999999999</v>
      </c>
      <c r="G87" s="3">
        <v>7632.56</v>
      </c>
      <c r="H87" s="11">
        <f t="shared" si="22"/>
        <v>4.8424002040461378E-3</v>
      </c>
      <c r="I87" s="11">
        <f t="shared" si="22"/>
        <v>9.9136552606338135E-4</v>
      </c>
      <c r="J87" s="11">
        <f t="shared" si="22"/>
        <v>5.0736661622639012E-3</v>
      </c>
      <c r="K87" s="11">
        <f t="shared" si="21"/>
        <v>-3.3345138755128678E-3</v>
      </c>
      <c r="L87" s="11">
        <f t="shared" si="21"/>
        <v>4.6033332196295795E-3</v>
      </c>
      <c r="M87" s="11">
        <f t="shared" si="21"/>
        <v>1.191618894080082E-2</v>
      </c>
      <c r="N87" s="12">
        <v>73.87</v>
      </c>
      <c r="O87" s="13">
        <f t="shared" si="20"/>
        <v>3</v>
      </c>
      <c r="P87" s="13">
        <f t="shared" si="20"/>
        <v>5</v>
      </c>
      <c r="Q87" s="13">
        <f t="shared" si="20"/>
        <v>2</v>
      </c>
      <c r="R87" s="13">
        <f t="shared" si="20"/>
        <v>6</v>
      </c>
      <c r="S87" s="13">
        <f t="shared" si="20"/>
        <v>4</v>
      </c>
      <c r="T87" s="13">
        <f t="shared" si="20"/>
        <v>1</v>
      </c>
      <c r="U87" t="str">
        <f t="shared" si="26"/>
        <v>여름</v>
      </c>
      <c r="AB87" s="20"/>
      <c r="AC87" s="21"/>
      <c r="AD87" s="22"/>
      <c r="AE87" s="23"/>
      <c r="AF87" s="24"/>
      <c r="AG87" s="25"/>
      <c r="AH87" s="26"/>
      <c r="AI87" s="26"/>
      <c r="AJ87">
        <v>26.94</v>
      </c>
      <c r="AK87">
        <v>11.46</v>
      </c>
    </row>
    <row r="88" spans="1:37" x14ac:dyDescent="0.6">
      <c r="A88" s="9">
        <v>43221</v>
      </c>
      <c r="B88" s="10">
        <v>2705.27</v>
      </c>
      <c r="C88" s="3">
        <v>312.7</v>
      </c>
      <c r="D88" s="3">
        <v>1625.5129400000001</v>
      </c>
      <c r="E88" s="3">
        <v>482.82900000000001</v>
      </c>
      <c r="F88" s="3">
        <v>1083.22595</v>
      </c>
      <c r="G88" s="3">
        <v>7542.68</v>
      </c>
      <c r="H88" s="11">
        <f t="shared" si="22"/>
        <v>2.1608353316591389E-2</v>
      </c>
      <c r="I88" s="11">
        <f t="shared" si="22"/>
        <v>3.7522686477034606E-2</v>
      </c>
      <c r="J88" s="11">
        <f t="shared" si="22"/>
        <v>4.1376002498206388E-2</v>
      </c>
      <c r="K88" s="11">
        <f t="shared" si="21"/>
        <v>2.318775469550971E-2</v>
      </c>
      <c r="L88" s="11">
        <f t="shared" si="21"/>
        <v>-4.8906765893919069E-4</v>
      </c>
      <c r="M88" s="11">
        <f t="shared" si="21"/>
        <v>4.4331164049276062E-3</v>
      </c>
      <c r="N88" s="12">
        <v>74.180000000000007</v>
      </c>
      <c r="O88" s="13">
        <f t="shared" si="20"/>
        <v>4</v>
      </c>
      <c r="P88" s="13">
        <f t="shared" si="20"/>
        <v>2</v>
      </c>
      <c r="Q88" s="13">
        <f t="shared" si="20"/>
        <v>1</v>
      </c>
      <c r="R88" s="13">
        <f t="shared" si="20"/>
        <v>3</v>
      </c>
      <c r="S88" s="13">
        <f t="shared" si="20"/>
        <v>6</v>
      </c>
      <c r="T88" s="13">
        <f t="shared" si="20"/>
        <v>5</v>
      </c>
      <c r="U88" t="str">
        <f t="shared" si="26"/>
        <v>여름</v>
      </c>
      <c r="AB88" s="20"/>
      <c r="AC88" s="21"/>
      <c r="AD88" s="22"/>
      <c r="AE88" s="23"/>
      <c r="AF88" s="24"/>
      <c r="AG88" s="25"/>
      <c r="AH88" s="26"/>
      <c r="AI88" s="26"/>
      <c r="AJ88">
        <v>24.5</v>
      </c>
      <c r="AK88">
        <v>12.7</v>
      </c>
    </row>
    <row r="89" spans="1:37" x14ac:dyDescent="0.6">
      <c r="A89" s="9">
        <v>43191</v>
      </c>
      <c r="B89" s="10">
        <v>2648.05</v>
      </c>
      <c r="C89" s="3">
        <v>301.39100000000002</v>
      </c>
      <c r="D89" s="3">
        <v>1560.9279799999999</v>
      </c>
      <c r="E89" s="3">
        <v>471.887</v>
      </c>
      <c r="F89" s="3">
        <v>1083.7559799999999</v>
      </c>
      <c r="G89" s="3">
        <v>7509.39</v>
      </c>
      <c r="H89" s="11">
        <f t="shared" si="22"/>
        <v>2.718801001185378E-3</v>
      </c>
      <c r="I89" s="11">
        <f t="shared" si="22"/>
        <v>1.2949606436824856E-2</v>
      </c>
      <c r="J89" s="11">
        <f t="shared" si="22"/>
        <v>2.0825919013762739E-3</v>
      </c>
      <c r="K89" s="11">
        <f t="shared" si="21"/>
        <v>-1.1001056302605616E-2</v>
      </c>
      <c r="L89" s="11">
        <f t="shared" si="21"/>
        <v>3.4285355149892283E-3</v>
      </c>
      <c r="M89" s="11">
        <f t="shared" si="21"/>
        <v>-6.691816645017501E-3</v>
      </c>
      <c r="N89" s="12">
        <v>71.81</v>
      </c>
      <c r="O89" s="13">
        <f t="shared" si="20"/>
        <v>3</v>
      </c>
      <c r="P89" s="13">
        <f t="shared" si="20"/>
        <v>1</v>
      </c>
      <c r="Q89" s="13">
        <f t="shared" si="20"/>
        <v>4</v>
      </c>
      <c r="R89" s="13">
        <f t="shared" si="20"/>
        <v>6</v>
      </c>
      <c r="S89" s="13">
        <f t="shared" si="20"/>
        <v>2</v>
      </c>
      <c r="T89" s="13">
        <f t="shared" si="20"/>
        <v>5</v>
      </c>
      <c r="U89" t="str">
        <f t="shared" si="26"/>
        <v>여름</v>
      </c>
      <c r="AB89" s="20"/>
      <c r="AC89" s="21"/>
      <c r="AD89" s="22"/>
      <c r="AE89" s="23"/>
      <c r="AF89" s="24"/>
      <c r="AG89" s="25"/>
      <c r="AH89" s="26"/>
      <c r="AI89" s="26"/>
      <c r="AJ89">
        <v>25.75</v>
      </c>
      <c r="AK89">
        <v>14.75</v>
      </c>
    </row>
    <row r="90" spans="1:37" x14ac:dyDescent="0.6">
      <c r="A90" s="9">
        <v>43160</v>
      </c>
      <c r="B90" s="10">
        <v>2640.87</v>
      </c>
      <c r="C90" s="3">
        <v>297.53800000000001</v>
      </c>
      <c r="D90" s="3">
        <v>1557.6839600000001</v>
      </c>
      <c r="E90" s="3">
        <v>477.13600000000002</v>
      </c>
      <c r="F90" s="3">
        <v>1080.0529799999999</v>
      </c>
      <c r="G90" s="3">
        <v>7559.98</v>
      </c>
      <c r="H90" s="11">
        <f t="shared" si="22"/>
        <v>-2.6884513768364315E-2</v>
      </c>
      <c r="I90" s="11">
        <f t="shared" si="22"/>
        <v>-3.6928664139803891E-2</v>
      </c>
      <c r="J90" s="11">
        <f t="shared" si="22"/>
        <v>-3.0914403919433786E-2</v>
      </c>
      <c r="K90" s="11">
        <f t="shared" si="21"/>
        <v>-2.4778287164875845E-2</v>
      </c>
      <c r="L90" s="11">
        <f t="shared" si="21"/>
        <v>-2.2316407156455886E-2</v>
      </c>
      <c r="M90" s="11">
        <f t="shared" si="21"/>
        <v>5.9920558353681042E-3</v>
      </c>
      <c r="N90" s="12">
        <v>74.8</v>
      </c>
      <c r="O90" s="13">
        <f t="shared" si="20"/>
        <v>4</v>
      </c>
      <c r="P90" s="13">
        <f t="shared" si="20"/>
        <v>6</v>
      </c>
      <c r="Q90" s="13">
        <f t="shared" si="20"/>
        <v>5</v>
      </c>
      <c r="R90" s="13">
        <f t="shared" si="20"/>
        <v>3</v>
      </c>
      <c r="S90" s="13">
        <f t="shared" si="20"/>
        <v>2</v>
      </c>
      <c r="T90" s="13">
        <f t="shared" si="20"/>
        <v>1</v>
      </c>
      <c r="U90" t="str">
        <f t="shared" si="26"/>
        <v>여름</v>
      </c>
      <c r="AB90" s="20"/>
      <c r="AC90" s="21"/>
      <c r="AD90" s="22"/>
      <c r="AE90" s="23"/>
      <c r="AF90" s="24"/>
      <c r="AG90" s="25"/>
      <c r="AH90" s="26"/>
      <c r="AI90" s="26"/>
      <c r="AJ90">
        <v>30.49</v>
      </c>
      <c r="AK90">
        <v>13.86</v>
      </c>
    </row>
    <row r="91" spans="1:37" x14ac:dyDescent="0.6">
      <c r="A91" s="9">
        <v>43132</v>
      </c>
      <c r="B91" s="10">
        <v>2713.83</v>
      </c>
      <c r="C91" s="3">
        <v>308.947</v>
      </c>
      <c r="D91" s="3">
        <v>1607.375</v>
      </c>
      <c r="E91" s="3">
        <v>489.25900000000001</v>
      </c>
      <c r="F91" s="3">
        <v>1104.70605</v>
      </c>
      <c r="G91" s="3">
        <v>7514.95</v>
      </c>
      <c r="H91" s="11">
        <f t="shared" si="22"/>
        <v>-3.8947379604151844E-2</v>
      </c>
      <c r="I91" s="11">
        <f t="shared" si="22"/>
        <v>-8.8353903259855704E-3</v>
      </c>
      <c r="J91" s="11">
        <f t="shared" si="22"/>
        <v>-2.1841837422193144E-2</v>
      </c>
      <c r="K91" s="11">
        <f t="shared" si="21"/>
        <v>-3.740334861392558E-2</v>
      </c>
      <c r="L91" s="11">
        <f t="shared" si="21"/>
        <v>-5.7421287194720727E-2</v>
      </c>
      <c r="M91" s="11">
        <f t="shared" si="21"/>
        <v>-4.4661574036995999E-2</v>
      </c>
      <c r="N91" s="12">
        <v>84.08</v>
      </c>
      <c r="O91" s="13">
        <f t="shared" si="20"/>
        <v>4</v>
      </c>
      <c r="P91" s="13">
        <f t="shared" si="20"/>
        <v>1</v>
      </c>
      <c r="Q91" s="13">
        <f t="shared" si="20"/>
        <v>2</v>
      </c>
      <c r="R91" s="13">
        <f t="shared" si="20"/>
        <v>3</v>
      </c>
      <c r="S91" s="13">
        <f t="shared" si="20"/>
        <v>6</v>
      </c>
      <c r="T91" s="13">
        <f t="shared" si="20"/>
        <v>5</v>
      </c>
      <c r="U91" t="str">
        <f t="shared" si="26"/>
        <v>여름</v>
      </c>
      <c r="AB91" s="20"/>
      <c r="AC91" s="21"/>
      <c r="AD91" s="22"/>
      <c r="AE91" s="23"/>
      <c r="AF91" s="24"/>
      <c r="AG91" s="25"/>
      <c r="AH91" s="26"/>
      <c r="AI91" s="26"/>
      <c r="AJ91">
        <v>38.61</v>
      </c>
      <c r="AK91">
        <v>17.55</v>
      </c>
    </row>
    <row r="92" spans="1:37" x14ac:dyDescent="0.6">
      <c r="A92" s="9">
        <v>43101</v>
      </c>
      <c r="B92" s="10">
        <v>2823.81</v>
      </c>
      <c r="C92" s="3">
        <v>311.70100000000002</v>
      </c>
      <c r="D92" s="3">
        <v>1643.2669699999999</v>
      </c>
      <c r="E92" s="3">
        <v>508.27</v>
      </c>
      <c r="F92" s="3">
        <v>1172.0040300000001</v>
      </c>
      <c r="G92" s="3">
        <v>7866.27</v>
      </c>
      <c r="H92" s="11">
        <f t="shared" si="22"/>
        <v>5.6178724645703726E-2</v>
      </c>
      <c r="I92" s="11">
        <f t="shared" si="22"/>
        <v>8.2107273042874462E-2</v>
      </c>
      <c r="J92" s="11">
        <f t="shared" si="22"/>
        <v>7.166254925113269E-2</v>
      </c>
      <c r="K92" s="11">
        <f t="shared" si="21"/>
        <v>4.8063658727196534E-2</v>
      </c>
      <c r="L92" s="11">
        <f t="shared" si="21"/>
        <v>3.9949145241939377E-2</v>
      </c>
      <c r="M92" s="11">
        <f t="shared" si="21"/>
        <v>2.577788094030331E-2</v>
      </c>
      <c r="N92" s="12">
        <v>99.85</v>
      </c>
      <c r="O92" s="13">
        <f t="shared" si="20"/>
        <v>3</v>
      </c>
      <c r="P92" s="13">
        <f t="shared" si="20"/>
        <v>1</v>
      </c>
      <c r="Q92" s="13">
        <f t="shared" si="20"/>
        <v>2</v>
      </c>
      <c r="R92" s="13">
        <f t="shared" si="20"/>
        <v>4</v>
      </c>
      <c r="S92" s="13">
        <f t="shared" si="20"/>
        <v>5</v>
      </c>
      <c r="T92" s="13">
        <f t="shared" si="20"/>
        <v>6</v>
      </c>
      <c r="U92" t="str">
        <f t="shared" si="26"/>
        <v>여름</v>
      </c>
      <c r="AB92" s="20"/>
      <c r="AC92" s="21"/>
      <c r="AD92" s="22"/>
      <c r="AE92" s="23"/>
      <c r="AF92" s="24"/>
      <c r="AG92" s="25"/>
      <c r="AH92" s="26"/>
      <c r="AI92" s="26"/>
      <c r="AJ92">
        <v>57.14</v>
      </c>
      <c r="AK92">
        <v>2.29</v>
      </c>
    </row>
    <row r="93" spans="1:37" x14ac:dyDescent="0.6">
      <c r="A93" s="9">
        <v>43070</v>
      </c>
      <c r="B93" s="10">
        <v>2673.61</v>
      </c>
      <c r="C93" s="3">
        <v>288.05</v>
      </c>
      <c r="D93" s="3">
        <v>1533.3809799999999</v>
      </c>
      <c r="E93" s="3">
        <v>484.96100000000001</v>
      </c>
      <c r="F93" s="3">
        <v>1126.98206</v>
      </c>
      <c r="G93" s="3">
        <v>7668.59</v>
      </c>
      <c r="H93" s="11">
        <f t="shared" si="22"/>
        <v>9.8316198188534987E-3</v>
      </c>
      <c r="I93" s="11">
        <f t="shared" si="22"/>
        <v>5.9262518639582318E-3</v>
      </c>
      <c r="J93" s="11">
        <f t="shared" si="22"/>
        <v>4.7874647310082175E-3</v>
      </c>
      <c r="K93" s="11">
        <f t="shared" si="21"/>
        <v>1.2520774003891733E-2</v>
      </c>
      <c r="L93" s="11">
        <f t="shared" si="21"/>
        <v>1.511439318841834E-2</v>
      </c>
      <c r="M93" s="11">
        <f t="shared" si="21"/>
        <v>-1.308069387907429E-2</v>
      </c>
      <c r="N93" s="12">
        <v>99.83</v>
      </c>
      <c r="O93" s="13">
        <f t="shared" si="20"/>
        <v>3</v>
      </c>
      <c r="P93" s="13">
        <f t="shared" si="20"/>
        <v>4</v>
      </c>
      <c r="Q93" s="13">
        <f t="shared" si="20"/>
        <v>5</v>
      </c>
      <c r="R93" s="13">
        <f t="shared" si="20"/>
        <v>2</v>
      </c>
      <c r="S93" s="13">
        <f t="shared" si="20"/>
        <v>1</v>
      </c>
      <c r="T93" s="13">
        <f t="shared" si="20"/>
        <v>6</v>
      </c>
      <c r="U93" t="str">
        <f t="shared" si="26"/>
        <v>여름</v>
      </c>
      <c r="AB93" s="20"/>
      <c r="AC93" s="21"/>
      <c r="AD93" s="22"/>
      <c r="AE93" s="23"/>
      <c r="AF93" s="24"/>
      <c r="AG93" s="25"/>
      <c r="AH93" s="26"/>
      <c r="AI93" s="26"/>
      <c r="AJ93">
        <v>45.06</v>
      </c>
      <c r="AK93">
        <v>3.15</v>
      </c>
    </row>
    <row r="94" spans="1:37" x14ac:dyDescent="0.6">
      <c r="A94" s="9">
        <v>43040</v>
      </c>
      <c r="B94" s="10">
        <v>2647.58</v>
      </c>
      <c r="C94" s="3">
        <v>286.35300000000001</v>
      </c>
      <c r="D94" s="3">
        <v>1526.0749499999999</v>
      </c>
      <c r="E94" s="3">
        <v>478.964</v>
      </c>
      <c r="F94" s="3">
        <v>1110.2020299999999</v>
      </c>
      <c r="G94" s="3">
        <v>7770.23</v>
      </c>
      <c r="H94" s="11">
        <f t="shared" si="22"/>
        <v>2.8082601368405458E-2</v>
      </c>
      <c r="I94" s="11">
        <f t="shared" si="22"/>
        <v>2.283540505786541E-2</v>
      </c>
      <c r="J94" s="11">
        <f t="shared" si="22"/>
        <v>2.6039675247632621E-2</v>
      </c>
      <c r="K94" s="11">
        <f t="shared" si="21"/>
        <v>3.5828519648700263E-2</v>
      </c>
      <c r="L94" s="11">
        <f t="shared" si="21"/>
        <v>3.0699048580734578E-2</v>
      </c>
      <c r="M94" s="11">
        <f t="shared" si="21"/>
        <v>3.5795886265779675E-2</v>
      </c>
      <c r="N94" s="12">
        <v>92.39</v>
      </c>
      <c r="O94" s="13">
        <f t="shared" si="20"/>
        <v>4</v>
      </c>
      <c r="P94" s="13">
        <f t="shared" si="20"/>
        <v>6</v>
      </c>
      <c r="Q94" s="13">
        <f t="shared" si="20"/>
        <v>5</v>
      </c>
      <c r="R94" s="13">
        <f t="shared" si="20"/>
        <v>1</v>
      </c>
      <c r="S94" s="13">
        <f t="shared" si="20"/>
        <v>3</v>
      </c>
      <c r="T94" s="13">
        <f t="shared" si="20"/>
        <v>2</v>
      </c>
      <c r="U94" t="str">
        <f t="shared" si="26"/>
        <v>여름</v>
      </c>
      <c r="AB94" s="20"/>
      <c r="AC94" s="21"/>
      <c r="AD94" s="22"/>
      <c r="AE94" s="23"/>
      <c r="AF94" s="24"/>
      <c r="AG94" s="25"/>
      <c r="AH94" s="26"/>
      <c r="AI94" s="26"/>
      <c r="AJ94">
        <v>45.65</v>
      </c>
      <c r="AK94">
        <v>3.69</v>
      </c>
    </row>
    <row r="95" spans="1:37" x14ac:dyDescent="0.6">
      <c r="A95" s="9">
        <v>43009</v>
      </c>
      <c r="B95" s="10">
        <v>2575.2600000000002</v>
      </c>
      <c r="C95" s="3">
        <v>279.95999999999998</v>
      </c>
      <c r="D95" s="3">
        <v>1487.3449700000001</v>
      </c>
      <c r="E95" s="3">
        <v>462.39699999999999</v>
      </c>
      <c r="F95" s="3">
        <v>1077.13501</v>
      </c>
      <c r="G95" s="3">
        <v>7501.7</v>
      </c>
      <c r="H95" s="11">
        <f t="shared" si="22"/>
        <v>2.2188174774546043E-2</v>
      </c>
      <c r="I95" s="11">
        <f t="shared" si="22"/>
        <v>5.9399159170977489E-2</v>
      </c>
      <c r="J95" s="11">
        <f t="shared" si="22"/>
        <v>3.1899601459301818E-2</v>
      </c>
      <c r="K95" s="11">
        <f t="shared" si="21"/>
        <v>1.1776418717109882E-2</v>
      </c>
      <c r="L95" s="11">
        <f t="shared" si="21"/>
        <v>1.0011645934376645E-2</v>
      </c>
      <c r="M95" s="11">
        <f t="shared" si="21"/>
        <v>1.8007870810150539E-2</v>
      </c>
      <c r="N95" s="12">
        <v>90.78</v>
      </c>
      <c r="O95" s="13">
        <f t="shared" si="20"/>
        <v>3</v>
      </c>
      <c r="P95" s="13">
        <f t="shared" si="20"/>
        <v>1</v>
      </c>
      <c r="Q95" s="13">
        <f t="shared" si="20"/>
        <v>2</v>
      </c>
      <c r="R95" s="13">
        <f t="shared" si="20"/>
        <v>5</v>
      </c>
      <c r="S95" s="13">
        <f t="shared" si="20"/>
        <v>6</v>
      </c>
      <c r="T95" s="13">
        <f t="shared" si="20"/>
        <v>4</v>
      </c>
      <c r="U95" t="str">
        <f t="shared" si="26"/>
        <v>여름</v>
      </c>
      <c r="AB95" s="20"/>
      <c r="AC95" s="21"/>
      <c r="AD95" s="22"/>
      <c r="AE95" s="23"/>
      <c r="AF95" s="24"/>
      <c r="AG95" s="25"/>
      <c r="AH95" s="26"/>
      <c r="AI95" s="26"/>
      <c r="AJ95">
        <v>39.880000000000003</v>
      </c>
      <c r="AK95">
        <v>4.43</v>
      </c>
    </row>
    <row r="96" spans="1:37" x14ac:dyDescent="0.6">
      <c r="A96" s="9">
        <v>42979</v>
      </c>
      <c r="B96" s="10">
        <v>2519.36</v>
      </c>
      <c r="C96" s="3">
        <v>264.26299999999998</v>
      </c>
      <c r="D96" s="3">
        <v>1441.3659700000001</v>
      </c>
      <c r="E96" s="3">
        <v>457.01499999999999</v>
      </c>
      <c r="F96" s="3">
        <v>1066.4580100000001</v>
      </c>
      <c r="G96" s="3">
        <v>7369</v>
      </c>
      <c r="H96" s="11">
        <f t="shared" si="22"/>
        <v>1.9302894827342154E-2</v>
      </c>
      <c r="I96" s="11">
        <f t="shared" si="22"/>
        <v>2.844077756805663E-2</v>
      </c>
      <c r="J96" s="11">
        <f t="shared" si="22"/>
        <v>9.9610761312955987E-3</v>
      </c>
      <c r="K96" s="11">
        <f t="shared" si="21"/>
        <v>2.8155230596175418E-2</v>
      </c>
      <c r="L96" s="11">
        <f t="shared" si="21"/>
        <v>3.1259115132656889E-2</v>
      </c>
      <c r="M96" s="11">
        <f t="shared" si="21"/>
        <v>5.8969668841628575E-3</v>
      </c>
      <c r="N96" s="12">
        <v>89.07</v>
      </c>
      <c r="O96" s="13">
        <f t="shared" si="20"/>
        <v>4</v>
      </c>
      <c r="P96" s="13">
        <f t="shared" si="20"/>
        <v>2</v>
      </c>
      <c r="Q96" s="13">
        <f t="shared" si="20"/>
        <v>5</v>
      </c>
      <c r="R96" s="13">
        <f t="shared" si="20"/>
        <v>3</v>
      </c>
      <c r="S96" s="13">
        <f t="shared" si="20"/>
        <v>1</v>
      </c>
      <c r="T96" s="13">
        <f t="shared" si="20"/>
        <v>6</v>
      </c>
      <c r="U96" t="str">
        <f t="shared" si="26"/>
        <v>여름</v>
      </c>
      <c r="AB96" s="20"/>
      <c r="AC96" s="21"/>
      <c r="AD96" s="22"/>
      <c r="AE96" s="23"/>
      <c r="AF96" s="24"/>
      <c r="AG96" s="25"/>
      <c r="AH96" s="26"/>
      <c r="AI96" s="26"/>
      <c r="AJ96">
        <v>32.479999999999997</v>
      </c>
      <c r="AK96">
        <v>4.97</v>
      </c>
    </row>
    <row r="97" spans="1:37" x14ac:dyDescent="0.6">
      <c r="A97" s="9">
        <v>42948</v>
      </c>
      <c r="B97" s="10">
        <v>2471.65</v>
      </c>
      <c r="C97" s="3">
        <v>256.95499999999998</v>
      </c>
      <c r="D97" s="3">
        <v>1427.15002</v>
      </c>
      <c r="E97" s="3">
        <v>444.5</v>
      </c>
      <c r="F97" s="3">
        <v>1034.1319599999999</v>
      </c>
      <c r="G97" s="3">
        <v>7325.8</v>
      </c>
      <c r="H97" s="11">
        <f t="shared" si="22"/>
        <v>5.4649232886694321E-4</v>
      </c>
      <c r="I97" s="11">
        <f t="shared" si="22"/>
        <v>4.6527085410434932E-3</v>
      </c>
      <c r="J97" s="11">
        <f t="shared" si="22"/>
        <v>1.2775145434515967E-2</v>
      </c>
      <c r="K97" s="11">
        <f t="shared" si="21"/>
        <v>-2.36111609868217E-3</v>
      </c>
      <c r="L97" s="11">
        <f t="shared" si="21"/>
        <v>-1.4725825612279975E-2</v>
      </c>
      <c r="M97" s="11">
        <f t="shared" si="21"/>
        <v>6.0977284588128455E-3</v>
      </c>
      <c r="N97" s="12">
        <v>89.7</v>
      </c>
      <c r="O97" s="13">
        <f t="shared" si="20"/>
        <v>4</v>
      </c>
      <c r="P97" s="13">
        <f t="shared" si="20"/>
        <v>3</v>
      </c>
      <c r="Q97" s="13">
        <f t="shared" si="20"/>
        <v>1</v>
      </c>
      <c r="R97" s="13">
        <f t="shared" si="20"/>
        <v>5</v>
      </c>
      <c r="S97" s="13">
        <f t="shared" si="20"/>
        <v>6</v>
      </c>
      <c r="T97" s="13">
        <f t="shared" si="20"/>
        <v>2</v>
      </c>
      <c r="U97" t="str">
        <f t="shared" si="26"/>
        <v>여름</v>
      </c>
      <c r="AB97" s="20"/>
      <c r="AC97" s="21"/>
      <c r="AD97" s="22"/>
      <c r="AE97" s="23"/>
      <c r="AF97" s="24"/>
      <c r="AG97" s="25"/>
      <c r="AH97" s="26"/>
      <c r="AI97" s="26"/>
      <c r="AJ97">
        <v>31.55</v>
      </c>
      <c r="AK97">
        <v>5.67</v>
      </c>
    </row>
    <row r="98" spans="1:37" x14ac:dyDescent="0.6">
      <c r="A98" s="9">
        <v>42917</v>
      </c>
      <c r="B98" s="10">
        <v>2470.3000000000002</v>
      </c>
      <c r="C98" s="3">
        <v>255.76499999999999</v>
      </c>
      <c r="D98" s="3">
        <v>1409.14795</v>
      </c>
      <c r="E98" s="3">
        <v>445.55200000000002</v>
      </c>
      <c r="F98" s="3">
        <v>1049.5880099999999</v>
      </c>
      <c r="G98" s="3">
        <v>7281.4</v>
      </c>
      <c r="H98" s="11">
        <f t="shared" si="22"/>
        <v>1.9348768883515444E-2</v>
      </c>
      <c r="I98" s="11">
        <f t="shared" si="22"/>
        <v>2.8333293127156045E-2</v>
      </c>
      <c r="J98" s="11">
        <f t="shared" si="22"/>
        <v>2.5305379773475911E-2</v>
      </c>
      <c r="K98" s="11">
        <f t="shared" si="21"/>
        <v>1.0411351570773775E-2</v>
      </c>
      <c r="L98" s="11">
        <f t="shared" si="21"/>
        <v>1.2008071897901207E-2</v>
      </c>
      <c r="M98" s="11">
        <f t="shared" si="21"/>
        <v>1.2526212155765659E-2</v>
      </c>
      <c r="N98" s="12">
        <v>89.71</v>
      </c>
      <c r="O98" s="13">
        <f t="shared" si="20"/>
        <v>3</v>
      </c>
      <c r="P98" s="13">
        <f t="shared" si="20"/>
        <v>1</v>
      </c>
      <c r="Q98" s="13">
        <f t="shared" si="20"/>
        <v>2</v>
      </c>
      <c r="R98" s="13">
        <f t="shared" si="20"/>
        <v>6</v>
      </c>
      <c r="S98" s="13">
        <f t="shared" si="20"/>
        <v>5</v>
      </c>
      <c r="T98" s="13">
        <f t="shared" si="20"/>
        <v>4</v>
      </c>
      <c r="U98" t="str">
        <f t="shared" si="26"/>
        <v>여름</v>
      </c>
      <c r="AB98" s="20"/>
      <c r="AC98" s="21"/>
      <c r="AD98" s="22"/>
      <c r="AE98" s="23"/>
      <c r="AF98" s="24"/>
      <c r="AG98" s="25"/>
      <c r="AH98" s="26"/>
      <c r="AI98" s="26"/>
      <c r="AJ98">
        <v>34.64</v>
      </c>
      <c r="AK98">
        <v>6.45</v>
      </c>
    </row>
    <row r="99" spans="1:37" x14ac:dyDescent="0.6">
      <c r="A99" s="9">
        <v>42887</v>
      </c>
      <c r="B99" s="10">
        <v>2423.41</v>
      </c>
      <c r="C99" s="3">
        <v>248.71799999999999</v>
      </c>
      <c r="D99" s="3">
        <v>1374.3690200000001</v>
      </c>
      <c r="E99" s="3">
        <v>440.96100000000001</v>
      </c>
      <c r="F99" s="3">
        <v>1037.1340299999999</v>
      </c>
      <c r="G99" s="3">
        <v>7191.32</v>
      </c>
      <c r="H99" s="11">
        <f t="shared" si="22"/>
        <v>4.8138319927024664E-3</v>
      </c>
      <c r="I99" s="11">
        <f t="shared" si="22"/>
        <v>1.6038105820451509E-2</v>
      </c>
      <c r="J99" s="11">
        <f t="shared" si="22"/>
        <v>-5.264688719069377E-3</v>
      </c>
      <c r="K99" s="11">
        <f t="shared" si="21"/>
        <v>8.78399542415087E-4</v>
      </c>
      <c r="L99" s="11">
        <f t="shared" si="21"/>
        <v>1.7446461322341955E-2</v>
      </c>
      <c r="M99" s="11">
        <f t="shared" si="21"/>
        <v>-5.5878745473074698E-3</v>
      </c>
      <c r="N99" s="12">
        <v>89.37</v>
      </c>
      <c r="O99" s="13">
        <f t="shared" si="20"/>
        <v>3</v>
      </c>
      <c r="P99" s="13">
        <f t="shared" si="20"/>
        <v>2</v>
      </c>
      <c r="Q99" s="13">
        <f t="shared" si="20"/>
        <v>5</v>
      </c>
      <c r="R99" s="13">
        <f t="shared" si="20"/>
        <v>4</v>
      </c>
      <c r="S99" s="13">
        <f t="shared" si="20"/>
        <v>1</v>
      </c>
      <c r="T99" s="13">
        <f t="shared" si="20"/>
        <v>6</v>
      </c>
      <c r="U99" t="str">
        <f t="shared" si="26"/>
        <v>여름</v>
      </c>
      <c r="AB99" s="20"/>
      <c r="AC99" s="21"/>
      <c r="AD99" s="22"/>
      <c r="AE99" s="23"/>
      <c r="AF99" s="24"/>
      <c r="AG99" s="25"/>
      <c r="AH99" s="26"/>
      <c r="AI99" s="26"/>
      <c r="AJ99">
        <v>33.93</v>
      </c>
      <c r="AK99">
        <v>7.37</v>
      </c>
    </row>
    <row r="100" spans="1:37" x14ac:dyDescent="0.6">
      <c r="A100" s="9">
        <v>42856</v>
      </c>
      <c r="B100" s="10">
        <v>2411.8000000000002</v>
      </c>
      <c r="C100" s="3">
        <v>244.792</v>
      </c>
      <c r="D100" s="3">
        <v>1381.64294</v>
      </c>
      <c r="E100" s="3">
        <v>440.57400000000001</v>
      </c>
      <c r="F100" s="3">
        <v>1019.34998</v>
      </c>
      <c r="G100" s="3">
        <v>7231.73</v>
      </c>
      <c r="H100" s="11">
        <f t="shared" si="22"/>
        <v>1.1576210049492719E-2</v>
      </c>
      <c r="I100" s="11">
        <f t="shared" si="22"/>
        <v>1.7901175531317648E-2</v>
      </c>
      <c r="J100" s="11">
        <f t="shared" si="22"/>
        <v>2.6178731962958945E-2</v>
      </c>
      <c r="K100" s="11">
        <f t="shared" si="21"/>
        <v>1.3813623090358051E-2</v>
      </c>
      <c r="L100" s="11">
        <f t="shared" si="21"/>
        <v>-6.1346846014891376E-3</v>
      </c>
      <c r="M100" s="11">
        <f t="shared" si="21"/>
        <v>2.459720152108491E-2</v>
      </c>
      <c r="N100" s="12">
        <v>89.22</v>
      </c>
      <c r="O100" s="13">
        <f t="shared" si="20"/>
        <v>5</v>
      </c>
      <c r="P100" s="13">
        <f t="shared" si="20"/>
        <v>3</v>
      </c>
      <c r="Q100" s="13">
        <f t="shared" si="20"/>
        <v>1</v>
      </c>
      <c r="R100" s="13">
        <f t="shared" si="20"/>
        <v>4</v>
      </c>
      <c r="S100" s="13">
        <f t="shared" si="20"/>
        <v>6</v>
      </c>
      <c r="T100" s="13">
        <f t="shared" si="20"/>
        <v>2</v>
      </c>
      <c r="U100" t="str">
        <f t="shared" si="26"/>
        <v>여름</v>
      </c>
      <c r="AB100" s="20"/>
      <c r="AC100" s="21"/>
      <c r="AD100" s="22"/>
      <c r="AE100" s="23"/>
      <c r="AF100" s="24"/>
      <c r="AG100" s="25"/>
      <c r="AH100" s="26"/>
      <c r="AI100" s="26"/>
      <c r="AJ100">
        <v>30.63</v>
      </c>
      <c r="AK100">
        <v>8</v>
      </c>
    </row>
    <row r="101" spans="1:37" x14ac:dyDescent="0.6">
      <c r="A101" s="9">
        <v>42826</v>
      </c>
      <c r="B101" s="10">
        <v>2384.1999999999998</v>
      </c>
      <c r="C101" s="3">
        <v>240.48699999999999</v>
      </c>
      <c r="D101" s="3">
        <v>1346.396</v>
      </c>
      <c r="E101" s="3">
        <v>434.57100000000003</v>
      </c>
      <c r="F101" s="3">
        <v>1025.6419699999999</v>
      </c>
      <c r="G101" s="3">
        <v>7058.12</v>
      </c>
      <c r="H101" s="11">
        <f t="shared" si="22"/>
        <v>9.0912169025529899E-3</v>
      </c>
      <c r="I101" s="11">
        <f t="shared" si="22"/>
        <v>8.365060463244145E-3</v>
      </c>
      <c r="J101" s="11">
        <f t="shared" si="22"/>
        <v>1.8579415810590527E-2</v>
      </c>
      <c r="K101" s="11">
        <f t="shared" si="21"/>
        <v>9.6393771693825681E-3</v>
      </c>
      <c r="L101" s="11">
        <f t="shared" si="21"/>
        <v>-2.1802966574816507E-3</v>
      </c>
      <c r="M101" s="11">
        <f t="shared" si="21"/>
        <v>9.7309051372655997E-3</v>
      </c>
      <c r="N101" s="12">
        <v>91.18</v>
      </c>
      <c r="O101" s="13">
        <f t="shared" si="20"/>
        <v>4</v>
      </c>
      <c r="P101" s="13">
        <f t="shared" si="20"/>
        <v>5</v>
      </c>
      <c r="Q101" s="13">
        <f t="shared" si="20"/>
        <v>1</v>
      </c>
      <c r="R101" s="13">
        <f t="shared" ref="R101:T164" si="32">RANK(K101,$H101:$M101,0)</f>
        <v>3</v>
      </c>
      <c r="S101" s="13">
        <f t="shared" si="32"/>
        <v>6</v>
      </c>
      <c r="T101" s="13">
        <f t="shared" si="32"/>
        <v>2</v>
      </c>
      <c r="U101" t="str">
        <f t="shared" si="26"/>
        <v>여름</v>
      </c>
      <c r="AB101" s="20"/>
      <c r="AC101" s="21"/>
      <c r="AD101" s="22"/>
      <c r="AE101" s="23"/>
      <c r="AF101" s="24"/>
      <c r="AG101" s="25"/>
      <c r="AH101" s="26"/>
      <c r="AI101" s="26"/>
      <c r="AJ101">
        <v>30.57</v>
      </c>
      <c r="AK101">
        <v>8.89</v>
      </c>
    </row>
    <row r="102" spans="1:37" x14ac:dyDescent="0.6">
      <c r="A102" s="9">
        <v>42795</v>
      </c>
      <c r="B102" s="10">
        <v>2362.7199999999998</v>
      </c>
      <c r="C102" s="3">
        <v>238.49199999999999</v>
      </c>
      <c r="D102" s="3">
        <v>1321.8370399999999</v>
      </c>
      <c r="E102" s="3">
        <v>430.42200000000003</v>
      </c>
      <c r="F102" s="3">
        <v>1027.8830599999999</v>
      </c>
      <c r="G102" s="3">
        <v>6990.1</v>
      </c>
      <c r="H102" s="11">
        <f t="shared" si="22"/>
        <v>-3.8923017041514463E-4</v>
      </c>
      <c r="I102" s="11">
        <f t="shared" si="22"/>
        <v>1.0955753029622262E-3</v>
      </c>
      <c r="J102" s="11">
        <f t="shared" si="22"/>
        <v>1.1150068816786041E-2</v>
      </c>
      <c r="K102" s="11">
        <f t="shared" si="21"/>
        <v>1.612644247886541E-3</v>
      </c>
      <c r="L102" s="11">
        <f t="shared" si="21"/>
        <v>-1.370507167370516E-2</v>
      </c>
      <c r="M102" s="11">
        <f t="shared" si="21"/>
        <v>-3.2284100080709477E-3</v>
      </c>
      <c r="N102" s="12">
        <v>89.47</v>
      </c>
      <c r="O102" s="13">
        <f t="shared" ref="O102:T165" si="33">RANK(H102,$H102:$M102,0)</f>
        <v>4</v>
      </c>
      <c r="P102" s="13">
        <f t="shared" si="33"/>
        <v>3</v>
      </c>
      <c r="Q102" s="13">
        <f t="shared" si="33"/>
        <v>1</v>
      </c>
      <c r="R102" s="13">
        <f t="shared" si="32"/>
        <v>2</v>
      </c>
      <c r="S102" s="13">
        <f t="shared" si="32"/>
        <v>6</v>
      </c>
      <c r="T102" s="13">
        <f t="shared" si="32"/>
        <v>5</v>
      </c>
      <c r="U102" t="str">
        <f t="shared" si="26"/>
        <v>여름</v>
      </c>
      <c r="AB102" s="20"/>
      <c r="AC102" s="21"/>
      <c r="AD102" s="22"/>
      <c r="AE102" s="23"/>
      <c r="AF102" s="24"/>
      <c r="AG102" s="25"/>
      <c r="AH102" s="26"/>
      <c r="AI102" s="26"/>
      <c r="AJ102">
        <v>34.03</v>
      </c>
      <c r="AK102">
        <v>9.9</v>
      </c>
    </row>
    <row r="103" spans="1:37" x14ac:dyDescent="0.6">
      <c r="A103" s="9">
        <v>42767</v>
      </c>
      <c r="B103" s="10">
        <v>2363.64</v>
      </c>
      <c r="C103" s="3">
        <v>238.23099999999999</v>
      </c>
      <c r="D103" s="3">
        <v>1307.26099</v>
      </c>
      <c r="E103" s="3">
        <v>429.72899999999998</v>
      </c>
      <c r="F103" s="3">
        <v>1042.1660199999999</v>
      </c>
      <c r="G103" s="3">
        <v>7012.74</v>
      </c>
      <c r="H103" s="11">
        <f t="shared" si="22"/>
        <v>3.7198260541408734E-2</v>
      </c>
      <c r="I103" s="11">
        <f t="shared" si="22"/>
        <v>3.553482630316096E-2</v>
      </c>
      <c r="J103" s="11">
        <f t="shared" si="22"/>
        <v>3.8571147535638506E-2</v>
      </c>
      <c r="K103" s="11">
        <f t="shared" si="21"/>
        <v>3.6445595704962086E-2</v>
      </c>
      <c r="L103" s="11">
        <f t="shared" si="21"/>
        <v>3.5619887404116257E-2</v>
      </c>
      <c r="M103" s="11">
        <f t="shared" si="21"/>
        <v>4.2620728003128105E-2</v>
      </c>
      <c r="N103" s="12">
        <v>75.05</v>
      </c>
      <c r="O103" s="13">
        <f t="shared" si="33"/>
        <v>3</v>
      </c>
      <c r="P103" s="13">
        <f t="shared" si="33"/>
        <v>6</v>
      </c>
      <c r="Q103" s="13">
        <f t="shared" si="33"/>
        <v>2</v>
      </c>
      <c r="R103" s="13">
        <f t="shared" si="32"/>
        <v>4</v>
      </c>
      <c r="S103" s="13">
        <f t="shared" si="32"/>
        <v>5</v>
      </c>
      <c r="T103" s="13">
        <f t="shared" si="32"/>
        <v>1</v>
      </c>
      <c r="U103" t="str">
        <f t="shared" si="26"/>
        <v>여름</v>
      </c>
      <c r="AB103" s="20"/>
      <c r="AC103" s="21"/>
      <c r="AD103" s="22"/>
      <c r="AE103" s="23"/>
      <c r="AF103" s="24"/>
      <c r="AG103" s="25"/>
      <c r="AH103" s="26"/>
      <c r="AI103" s="26"/>
      <c r="AJ103">
        <v>33.61</v>
      </c>
      <c r="AK103">
        <v>11.14</v>
      </c>
    </row>
    <row r="104" spans="1:37" x14ac:dyDescent="0.6">
      <c r="A104" s="27">
        <v>42736</v>
      </c>
      <c r="B104" s="28">
        <v>2278.87</v>
      </c>
      <c r="C104" s="29">
        <v>230.05600000000001</v>
      </c>
      <c r="D104" s="29">
        <v>1258.7110600000001</v>
      </c>
      <c r="E104" s="29">
        <v>414.61799999999999</v>
      </c>
      <c r="F104" s="29">
        <v>1006.32098</v>
      </c>
      <c r="G104" s="29">
        <v>6726.07</v>
      </c>
      <c r="H104" s="30">
        <f t="shared" si="22"/>
        <v>1.7884341374735824E-2</v>
      </c>
      <c r="I104" s="30">
        <f t="shared" si="22"/>
        <v>1.8934277020652868E-2</v>
      </c>
      <c r="J104" s="30">
        <f t="shared" si="22"/>
        <v>2.9181886492545939E-2</v>
      </c>
      <c r="K104" s="30">
        <f t="shared" si="21"/>
        <v>1.4986682856135802E-2</v>
      </c>
      <c r="L104" s="30">
        <f t="shared" si="21"/>
        <v>5.1921592570758346E-3</v>
      </c>
      <c r="M104" s="30">
        <f t="shared" si="21"/>
        <v>6.2489714704605515E-3</v>
      </c>
      <c r="N104" s="8">
        <v>66.83</v>
      </c>
      <c r="O104" s="31">
        <f t="shared" si="33"/>
        <v>3</v>
      </c>
      <c r="P104" s="31">
        <f t="shared" si="33"/>
        <v>2</v>
      </c>
      <c r="Q104" s="31">
        <f t="shared" si="33"/>
        <v>1</v>
      </c>
      <c r="R104" s="31">
        <f t="shared" si="32"/>
        <v>4</v>
      </c>
      <c r="S104" s="31">
        <f t="shared" si="32"/>
        <v>6</v>
      </c>
      <c r="T104" s="31">
        <f t="shared" si="32"/>
        <v>5</v>
      </c>
      <c r="U104" t="str">
        <f t="shared" si="26"/>
        <v>봄</v>
      </c>
      <c r="V104" s="14">
        <f t="shared" ref="V104:AA104" si="34">LN(B104/B106)</f>
        <v>3.5763401144767087E-2</v>
      </c>
      <c r="W104" s="15">
        <f t="shared" si="34"/>
        <v>4.9991027491237523E-2</v>
      </c>
      <c r="X104" s="16">
        <f t="shared" si="34"/>
        <v>4.1512064894070028E-2</v>
      </c>
      <c r="Y104" s="17">
        <f t="shared" si="34"/>
        <v>3.3376237167091073E-2</v>
      </c>
      <c r="Z104" s="18">
        <f t="shared" si="34"/>
        <v>2.8593189263984676E-2</v>
      </c>
      <c r="AA104" s="19">
        <f t="shared" si="34"/>
        <v>2.8833975898006358E-2</v>
      </c>
      <c r="AB104" s="20">
        <f t="shared" ref="AB104:AG104" si="35">RANK(V104,$V104:$AA104,0)</f>
        <v>3</v>
      </c>
      <c r="AC104" s="21">
        <f t="shared" si="35"/>
        <v>1</v>
      </c>
      <c r="AD104" s="22">
        <f t="shared" si="35"/>
        <v>2</v>
      </c>
      <c r="AE104" s="23">
        <f t="shared" si="35"/>
        <v>4</v>
      </c>
      <c r="AF104" s="24">
        <f t="shared" si="35"/>
        <v>6</v>
      </c>
      <c r="AG104" s="25">
        <f t="shared" si="35"/>
        <v>5</v>
      </c>
      <c r="AH104" s="26" t="s">
        <v>4</v>
      </c>
      <c r="AI104" s="26" t="s">
        <v>5</v>
      </c>
      <c r="AJ104">
        <v>27.68</v>
      </c>
      <c r="AK104">
        <v>12.93</v>
      </c>
    </row>
    <row r="105" spans="1:37" x14ac:dyDescent="0.6">
      <c r="A105" s="27">
        <v>42705</v>
      </c>
      <c r="B105" s="28">
        <v>2238.83</v>
      </c>
      <c r="C105" s="29">
        <v>225.78100000000001</v>
      </c>
      <c r="D105" s="29">
        <v>1223.021</v>
      </c>
      <c r="E105" s="29">
        <v>408.49599999999998</v>
      </c>
      <c r="F105" s="29">
        <v>1001.12299</v>
      </c>
      <c r="G105" s="29">
        <v>6684.3</v>
      </c>
      <c r="H105" s="30">
        <f t="shared" si="22"/>
        <v>1.8200754044233047E-2</v>
      </c>
      <c r="I105" s="30">
        <f t="shared" si="22"/>
        <v>3.1726665387181496E-2</v>
      </c>
      <c r="J105" s="30">
        <f t="shared" si="22"/>
        <v>1.282946360586501E-2</v>
      </c>
      <c r="K105" s="30">
        <f t="shared" si="21"/>
        <v>1.8672944180664786E-2</v>
      </c>
      <c r="L105" s="30">
        <f t="shared" si="21"/>
        <v>2.3690733351375837E-2</v>
      </c>
      <c r="M105" s="30">
        <f t="shared" si="21"/>
        <v>2.2861864756920536E-2</v>
      </c>
      <c r="N105" s="8">
        <v>64.48</v>
      </c>
      <c r="O105" s="31">
        <f t="shared" si="33"/>
        <v>5</v>
      </c>
      <c r="P105" s="31">
        <f t="shared" si="33"/>
        <v>1</v>
      </c>
      <c r="Q105" s="31">
        <f t="shared" si="33"/>
        <v>6</v>
      </c>
      <c r="R105" s="31">
        <f t="shared" si="32"/>
        <v>4</v>
      </c>
      <c r="S105" s="31">
        <f t="shared" si="32"/>
        <v>2</v>
      </c>
      <c r="T105" s="31">
        <f t="shared" si="32"/>
        <v>3</v>
      </c>
      <c r="U105" t="str">
        <f t="shared" si="26"/>
        <v>봄</v>
      </c>
      <c r="AB105" s="20"/>
      <c r="AC105" s="21"/>
      <c r="AD105" s="22"/>
      <c r="AE105" s="23"/>
      <c r="AF105" s="24"/>
      <c r="AG105" s="25"/>
      <c r="AH105" s="26"/>
      <c r="AI105" s="26"/>
      <c r="AJ105">
        <v>26.72</v>
      </c>
      <c r="AK105">
        <v>14.15</v>
      </c>
    </row>
    <row r="106" spans="1:37" x14ac:dyDescent="0.6">
      <c r="A106" s="9">
        <v>42675</v>
      </c>
      <c r="B106" s="10">
        <v>2198.81</v>
      </c>
      <c r="C106" s="3">
        <v>218.83799999999999</v>
      </c>
      <c r="D106" s="3">
        <v>1207.5290500000001</v>
      </c>
      <c r="E106" s="3">
        <v>401.00799999999998</v>
      </c>
      <c r="F106" s="3">
        <v>977.95452999999998</v>
      </c>
      <c r="G106" s="3">
        <v>6534.9</v>
      </c>
      <c r="H106" s="11">
        <f t="shared" si="22"/>
        <v>3.4174446769983158E-2</v>
      </c>
      <c r="I106" s="11">
        <f t="shared" si="22"/>
        <v>-7.6409263432839492E-3</v>
      </c>
      <c r="J106" s="11">
        <f t="shared" si="22"/>
        <v>9.9014883406982612E-3</v>
      </c>
      <c r="K106" s="11">
        <f t="shared" si="21"/>
        <v>3.6461523748969382E-2</v>
      </c>
      <c r="L106" s="11">
        <f t="shared" si="21"/>
        <v>5.9493143514758762E-2</v>
      </c>
      <c r="M106" s="11">
        <f t="shared" si="21"/>
        <v>2.705120395502858E-3</v>
      </c>
      <c r="N106" s="12">
        <v>70.8</v>
      </c>
      <c r="O106" s="13">
        <f t="shared" si="33"/>
        <v>3</v>
      </c>
      <c r="P106" s="13">
        <f t="shared" si="33"/>
        <v>6</v>
      </c>
      <c r="Q106" s="13">
        <f t="shared" si="33"/>
        <v>4</v>
      </c>
      <c r="R106" s="13">
        <f t="shared" si="32"/>
        <v>2</v>
      </c>
      <c r="S106" s="13">
        <f t="shared" si="32"/>
        <v>1</v>
      </c>
      <c r="T106" s="13">
        <f t="shared" si="32"/>
        <v>5</v>
      </c>
      <c r="U106" t="str">
        <f t="shared" si="26"/>
        <v>여름</v>
      </c>
      <c r="V106" s="14">
        <f t="shared" ref="V106:AA106" si="36">H106</f>
        <v>3.4174446769983158E-2</v>
      </c>
      <c r="W106" s="15">
        <f t="shared" si="36"/>
        <v>-7.6409263432839492E-3</v>
      </c>
      <c r="X106" s="16">
        <f t="shared" si="36"/>
        <v>9.9014883406982612E-3</v>
      </c>
      <c r="Y106" s="17">
        <f t="shared" si="36"/>
        <v>3.6461523748969382E-2</v>
      </c>
      <c r="Z106" s="18">
        <f t="shared" si="36"/>
        <v>5.9493143514758762E-2</v>
      </c>
      <c r="AA106" s="19">
        <f t="shared" si="36"/>
        <v>2.705120395502858E-3</v>
      </c>
      <c r="AB106" s="20">
        <f t="shared" ref="AB106:AG107" si="37">RANK(V106,$V106:$AA106,0)</f>
        <v>3</v>
      </c>
      <c r="AC106" s="21">
        <f t="shared" si="37"/>
        <v>6</v>
      </c>
      <c r="AD106" s="22">
        <f t="shared" si="37"/>
        <v>4</v>
      </c>
      <c r="AE106" s="23">
        <f t="shared" si="37"/>
        <v>2</v>
      </c>
      <c r="AF106" s="24">
        <f t="shared" si="37"/>
        <v>1</v>
      </c>
      <c r="AG106" s="25">
        <f t="shared" si="37"/>
        <v>5</v>
      </c>
      <c r="AH106" s="26" t="s">
        <v>7</v>
      </c>
      <c r="AI106" s="26" t="s">
        <v>6</v>
      </c>
      <c r="AJ106">
        <v>20.84</v>
      </c>
      <c r="AK106">
        <v>16.05</v>
      </c>
    </row>
    <row r="107" spans="1:37" x14ac:dyDescent="0.6">
      <c r="A107" s="27">
        <v>42644</v>
      </c>
      <c r="B107" s="28">
        <v>2126.15</v>
      </c>
      <c r="C107" s="29">
        <v>220.523</v>
      </c>
      <c r="D107" s="29">
        <v>1195.68994</v>
      </c>
      <c r="E107" s="29">
        <v>386.90100000000001</v>
      </c>
      <c r="F107" s="29">
        <v>923.03998000000001</v>
      </c>
      <c r="G107" s="29">
        <v>6517.27</v>
      </c>
      <c r="H107" s="30">
        <f t="shared" si="22"/>
        <v>-1.9425625037472249E-2</v>
      </c>
      <c r="I107" s="30">
        <f t="shared" si="22"/>
        <v>-2.0659487065615711E-2</v>
      </c>
      <c r="J107" s="30">
        <f t="shared" si="22"/>
        <v>-2.1950536439736879E-2</v>
      </c>
      <c r="K107" s="30">
        <f t="shared" si="21"/>
        <v>-1.6097408393539681E-2</v>
      </c>
      <c r="L107" s="30">
        <f t="shared" si="21"/>
        <v>-1.6784141847595357E-2</v>
      </c>
      <c r="M107" s="30">
        <f t="shared" si="21"/>
        <v>-2.3877100778978644E-2</v>
      </c>
      <c r="N107" s="8">
        <v>61.85</v>
      </c>
      <c r="O107" s="31">
        <f t="shared" si="33"/>
        <v>3</v>
      </c>
      <c r="P107" s="31">
        <f t="shared" si="33"/>
        <v>4</v>
      </c>
      <c r="Q107" s="31">
        <f t="shared" si="33"/>
        <v>5</v>
      </c>
      <c r="R107" s="31">
        <f t="shared" si="32"/>
        <v>1</v>
      </c>
      <c r="S107" s="31">
        <f t="shared" si="32"/>
        <v>2</v>
      </c>
      <c r="T107" s="31">
        <f t="shared" si="32"/>
        <v>6</v>
      </c>
      <c r="U107" t="str">
        <f t="shared" si="26"/>
        <v>봄</v>
      </c>
      <c r="V107" s="14">
        <f t="shared" ref="V107:AA107" si="38">LN(B107/B113)</f>
        <v>2.9037338152325374E-2</v>
      </c>
      <c r="W107" s="15">
        <f t="shared" si="38"/>
        <v>4.7172141650300446E-2</v>
      </c>
      <c r="X107" s="16">
        <f t="shared" si="38"/>
        <v>3.9544245332134111E-2</v>
      </c>
      <c r="Y107" s="17">
        <f t="shared" si="38"/>
        <v>9.1578323314380431E-3</v>
      </c>
      <c r="Z107" s="18">
        <f t="shared" si="38"/>
        <v>1.8368388250404641E-2</v>
      </c>
      <c r="AA107" s="19">
        <f t="shared" si="38"/>
        <v>1.229822337540957E-2</v>
      </c>
      <c r="AB107" s="20">
        <f t="shared" si="37"/>
        <v>3</v>
      </c>
      <c r="AC107" s="21">
        <f t="shared" si="37"/>
        <v>1</v>
      </c>
      <c r="AD107" s="22">
        <f t="shared" si="37"/>
        <v>2</v>
      </c>
      <c r="AE107" s="23">
        <f t="shared" si="37"/>
        <v>6</v>
      </c>
      <c r="AF107" s="24">
        <f t="shared" si="37"/>
        <v>4</v>
      </c>
      <c r="AG107" s="25">
        <f t="shared" si="37"/>
        <v>5</v>
      </c>
      <c r="AH107" s="26" t="s">
        <v>4</v>
      </c>
      <c r="AI107" s="26" t="s">
        <v>5</v>
      </c>
      <c r="AJ107">
        <v>18.13</v>
      </c>
      <c r="AK107">
        <v>19.32</v>
      </c>
    </row>
    <row r="108" spans="1:37" x14ac:dyDescent="0.6">
      <c r="A108" s="27">
        <v>42614</v>
      </c>
      <c r="B108" s="28">
        <v>2168.27</v>
      </c>
      <c r="C108" s="29">
        <v>225.17500000000001</v>
      </c>
      <c r="D108" s="29">
        <v>1222.52502</v>
      </c>
      <c r="E108" s="29">
        <v>393.23099999999999</v>
      </c>
      <c r="F108" s="29">
        <v>938.79687999999999</v>
      </c>
      <c r="G108" s="29">
        <v>6676.69</v>
      </c>
      <c r="H108" s="30">
        <f t="shared" si="22"/>
        <v>-1.2344825997834263E-3</v>
      </c>
      <c r="I108" s="30">
        <f t="shared" si="22"/>
        <v>-9.0070903104999545E-4</v>
      </c>
      <c r="J108" s="30">
        <f t="shared" si="22"/>
        <v>2.7600888457604E-3</v>
      </c>
      <c r="K108" s="30">
        <f t="shared" si="21"/>
        <v>-9.4163524103897389E-3</v>
      </c>
      <c r="L108" s="30">
        <f t="shared" si="21"/>
        <v>-5.3432253768681548E-3</v>
      </c>
      <c r="M108" s="30">
        <f t="shared" si="21"/>
        <v>-1.2158837202076667E-2</v>
      </c>
      <c r="N108" s="8">
        <v>54.36</v>
      </c>
      <c r="O108" s="31">
        <f t="shared" si="33"/>
        <v>3</v>
      </c>
      <c r="P108" s="31">
        <f t="shared" si="33"/>
        <v>2</v>
      </c>
      <c r="Q108" s="31">
        <f t="shared" si="33"/>
        <v>1</v>
      </c>
      <c r="R108" s="31">
        <f t="shared" si="32"/>
        <v>5</v>
      </c>
      <c r="S108" s="31">
        <f t="shared" si="32"/>
        <v>4</v>
      </c>
      <c r="T108" s="31">
        <f t="shared" si="32"/>
        <v>6</v>
      </c>
      <c r="U108" t="str">
        <f t="shared" si="26"/>
        <v>봄</v>
      </c>
      <c r="AB108" s="20"/>
      <c r="AC108" s="21"/>
      <c r="AD108" s="22"/>
      <c r="AE108" s="23"/>
      <c r="AF108" s="24"/>
      <c r="AG108" s="25"/>
      <c r="AH108" s="26"/>
      <c r="AI108" s="26"/>
      <c r="AJ108">
        <v>19.59</v>
      </c>
      <c r="AK108">
        <v>20.22</v>
      </c>
    </row>
    <row r="109" spans="1:37" x14ac:dyDescent="0.6">
      <c r="A109" s="27">
        <v>42583</v>
      </c>
      <c r="B109" s="28">
        <v>2170.9499999999998</v>
      </c>
      <c r="C109" s="29">
        <v>225.37799999999999</v>
      </c>
      <c r="D109" s="29">
        <v>1219.16003</v>
      </c>
      <c r="E109" s="29">
        <v>396.96899999999999</v>
      </c>
      <c r="F109" s="29">
        <v>943.84002999999996</v>
      </c>
      <c r="G109" s="29">
        <v>6758.87</v>
      </c>
      <c r="H109" s="30">
        <f t="shared" si="22"/>
        <v>-1.2191755612808164E-3</v>
      </c>
      <c r="I109" s="30">
        <f t="shared" si="22"/>
        <v>-2.6595391607185936E-3</v>
      </c>
      <c r="J109" s="30">
        <f t="shared" si="22"/>
        <v>-4.9622604955948946E-3</v>
      </c>
      <c r="K109" s="30">
        <f t="shared" si="21"/>
        <v>-3.8094090898825872E-3</v>
      </c>
      <c r="L109" s="30">
        <f t="shared" si="21"/>
        <v>2.6345287948768004E-3</v>
      </c>
      <c r="M109" s="30">
        <f t="shared" si="21"/>
        <v>-2.0887838147140569E-2</v>
      </c>
      <c r="N109" s="8">
        <v>56.94</v>
      </c>
      <c r="O109" s="31">
        <f t="shared" si="33"/>
        <v>2</v>
      </c>
      <c r="P109" s="31">
        <f t="shared" si="33"/>
        <v>3</v>
      </c>
      <c r="Q109" s="31">
        <f t="shared" si="33"/>
        <v>5</v>
      </c>
      <c r="R109" s="31">
        <f t="shared" si="32"/>
        <v>4</v>
      </c>
      <c r="S109" s="31">
        <f t="shared" si="32"/>
        <v>1</v>
      </c>
      <c r="T109" s="31">
        <f t="shared" si="32"/>
        <v>6</v>
      </c>
      <c r="U109" t="str">
        <f t="shared" si="26"/>
        <v>봄</v>
      </c>
      <c r="AB109" s="20"/>
      <c r="AC109" s="21"/>
      <c r="AD109" s="22"/>
      <c r="AE109" s="23"/>
      <c r="AF109" s="24"/>
      <c r="AG109" s="25"/>
      <c r="AH109" s="26"/>
      <c r="AI109" s="26"/>
      <c r="AJ109">
        <v>21.45</v>
      </c>
      <c r="AK109">
        <v>18.2</v>
      </c>
    </row>
    <row r="110" spans="1:37" x14ac:dyDescent="0.6">
      <c r="A110" s="27">
        <v>42552</v>
      </c>
      <c r="B110" s="28">
        <v>2173.6</v>
      </c>
      <c r="C110" s="29">
        <v>225.97900000000001</v>
      </c>
      <c r="D110" s="29">
        <v>1225.23999</v>
      </c>
      <c r="E110" s="29">
        <v>398.48700000000002</v>
      </c>
      <c r="F110" s="29">
        <v>941.35999000000004</v>
      </c>
      <c r="G110" s="29">
        <v>6903.06</v>
      </c>
      <c r="H110" s="30">
        <f t="shared" si="22"/>
        <v>3.5609807228685897E-2</v>
      </c>
      <c r="I110" s="30">
        <f t="shared" si="22"/>
        <v>3.7038566734585388E-2</v>
      </c>
      <c r="J110" s="30">
        <f t="shared" si="22"/>
        <v>4.5640728087315452E-2</v>
      </c>
      <c r="K110" s="30">
        <f t="shared" si="21"/>
        <v>2.9974928274186574E-2</v>
      </c>
      <c r="L110" s="30">
        <f t="shared" si="21"/>
        <v>2.5495094212515168E-2</v>
      </c>
      <c r="M110" s="30">
        <f t="shared" si="21"/>
        <v>2.2096912820275261E-3</v>
      </c>
      <c r="N110" s="8">
        <v>54.04</v>
      </c>
      <c r="O110" s="31">
        <f t="shared" si="33"/>
        <v>3</v>
      </c>
      <c r="P110" s="31">
        <f t="shared" si="33"/>
        <v>2</v>
      </c>
      <c r="Q110" s="31">
        <f t="shared" si="33"/>
        <v>1</v>
      </c>
      <c r="R110" s="31">
        <f t="shared" si="32"/>
        <v>4</v>
      </c>
      <c r="S110" s="31">
        <f t="shared" si="32"/>
        <v>5</v>
      </c>
      <c r="T110" s="31">
        <f t="shared" si="32"/>
        <v>6</v>
      </c>
      <c r="U110" t="str">
        <f t="shared" si="26"/>
        <v>봄</v>
      </c>
      <c r="AB110" s="20"/>
      <c r="AC110" s="21"/>
      <c r="AD110" s="22"/>
      <c r="AE110" s="23"/>
      <c r="AF110" s="24"/>
      <c r="AG110" s="25"/>
      <c r="AH110" s="26"/>
      <c r="AI110" s="26"/>
      <c r="AJ110">
        <v>20.59</v>
      </c>
      <c r="AK110">
        <v>19.27</v>
      </c>
    </row>
    <row r="111" spans="1:37" x14ac:dyDescent="0.6">
      <c r="A111" s="27">
        <v>42522</v>
      </c>
      <c r="B111" s="28">
        <v>2098.86</v>
      </c>
      <c r="C111" s="29">
        <v>217.90799999999999</v>
      </c>
      <c r="D111" s="29">
        <v>1171.76001</v>
      </c>
      <c r="E111" s="29">
        <v>386.89</v>
      </c>
      <c r="F111" s="29">
        <v>917.95659999999998</v>
      </c>
      <c r="G111" s="29">
        <v>6887.84</v>
      </c>
      <c r="H111" s="30">
        <f t="shared" si="22"/>
        <v>9.0607355409733081E-4</v>
      </c>
      <c r="I111" s="30">
        <f t="shared" si="22"/>
        <v>7.9000925069379058E-3</v>
      </c>
      <c r="J111" s="30">
        <f t="shared" si="22"/>
        <v>-5.0521352472895353E-3</v>
      </c>
      <c r="K111" s="30">
        <f t="shared" si="21"/>
        <v>2.5706274715078248E-3</v>
      </c>
      <c r="L111" s="30">
        <f t="shared" si="21"/>
        <v>7.006143170506407E-3</v>
      </c>
      <c r="M111" s="30">
        <f t="shared" si="21"/>
        <v>5.4332768499086859E-2</v>
      </c>
      <c r="N111" s="8">
        <v>50.87</v>
      </c>
      <c r="O111" s="31">
        <f t="shared" si="33"/>
        <v>5</v>
      </c>
      <c r="P111" s="31">
        <f t="shared" si="33"/>
        <v>2</v>
      </c>
      <c r="Q111" s="31">
        <f t="shared" si="33"/>
        <v>6</v>
      </c>
      <c r="R111" s="31">
        <f t="shared" si="32"/>
        <v>4</v>
      </c>
      <c r="S111" s="31">
        <f t="shared" si="32"/>
        <v>3</v>
      </c>
      <c r="T111" s="31">
        <f t="shared" si="32"/>
        <v>1</v>
      </c>
      <c r="U111" t="str">
        <f t="shared" si="26"/>
        <v>봄</v>
      </c>
      <c r="AB111" s="20"/>
      <c r="AC111" s="21"/>
      <c r="AD111" s="22"/>
      <c r="AE111" s="23"/>
      <c r="AF111" s="24"/>
      <c r="AG111" s="25"/>
      <c r="AH111" s="26"/>
      <c r="AI111" s="26"/>
      <c r="AJ111">
        <v>16.190000000000001</v>
      </c>
      <c r="AK111">
        <v>21.74</v>
      </c>
    </row>
    <row r="112" spans="1:37" x14ac:dyDescent="0.6">
      <c r="A112" s="27">
        <v>42491</v>
      </c>
      <c r="B112" s="28">
        <v>2096.96</v>
      </c>
      <c r="C112" s="29">
        <v>216.2</v>
      </c>
      <c r="D112" s="29">
        <v>1177.7099599999999</v>
      </c>
      <c r="E112" s="29">
        <v>385.89800000000002</v>
      </c>
      <c r="F112" s="29">
        <v>911.57001000000002</v>
      </c>
      <c r="G112" s="29">
        <v>6532.89</v>
      </c>
      <c r="H112" s="30">
        <f t="shared" si="22"/>
        <v>1.5329492083474561E-2</v>
      </c>
      <c r="I112" s="30">
        <f t="shared" si="22"/>
        <v>2.7752160561318018E-2</v>
      </c>
      <c r="J112" s="30">
        <f t="shared" si="22"/>
        <v>2.469264787981329E-2</v>
      </c>
      <c r="K112" s="30">
        <f t="shared" si="21"/>
        <v>6.5836493867608148E-3</v>
      </c>
      <c r="L112" s="30">
        <f t="shared" si="21"/>
        <v>5.8814663431481229E-3</v>
      </c>
      <c r="M112" s="30">
        <f t="shared" si="21"/>
        <v>1.4800523796875131E-2</v>
      </c>
      <c r="N112" s="40">
        <v>51.86</v>
      </c>
      <c r="O112" s="31">
        <f t="shared" si="33"/>
        <v>3</v>
      </c>
      <c r="P112" s="31">
        <f t="shared" si="33"/>
        <v>1</v>
      </c>
      <c r="Q112" s="31">
        <f t="shared" si="33"/>
        <v>2</v>
      </c>
      <c r="R112" s="31">
        <f t="shared" si="32"/>
        <v>5</v>
      </c>
      <c r="S112" s="31">
        <f t="shared" si="32"/>
        <v>6</v>
      </c>
      <c r="T112" s="31">
        <f t="shared" si="32"/>
        <v>4</v>
      </c>
      <c r="U112" t="str">
        <f t="shared" si="26"/>
        <v>봄</v>
      </c>
      <c r="AB112" s="20"/>
      <c r="AC112" s="21"/>
      <c r="AD112" s="22"/>
      <c r="AE112" s="23"/>
      <c r="AF112" s="24"/>
      <c r="AG112" s="25"/>
      <c r="AH112" s="26"/>
      <c r="AI112" s="26"/>
      <c r="AJ112">
        <v>18.809999999999999</v>
      </c>
      <c r="AK112">
        <v>20.97</v>
      </c>
    </row>
    <row r="113" spans="1:37" x14ac:dyDescent="0.6">
      <c r="A113" s="33">
        <v>42461</v>
      </c>
      <c r="B113" s="34">
        <v>2065.3000000000002</v>
      </c>
      <c r="C113" s="35">
        <v>210.36199999999999</v>
      </c>
      <c r="D113" s="35">
        <v>1149.32996</v>
      </c>
      <c r="E113" s="35">
        <v>383.37400000000002</v>
      </c>
      <c r="F113" s="35">
        <v>906.23999000000003</v>
      </c>
      <c r="G113" s="35">
        <v>6437.61</v>
      </c>
      <c r="H113" s="36">
        <f t="shared" si="22"/>
        <v>2.69936982337593E-3</v>
      </c>
      <c r="I113" s="36">
        <f t="shared" si="22"/>
        <v>-1.5661483606212223E-2</v>
      </c>
      <c r="J113" s="36">
        <f t="shared" si="22"/>
        <v>-1.3399815272880033E-2</v>
      </c>
      <c r="K113" s="36">
        <f t="shared" si="21"/>
        <v>4.3014470885331946E-3</v>
      </c>
      <c r="L113" s="36">
        <f t="shared" si="21"/>
        <v>1.9449890101244316E-2</v>
      </c>
      <c r="M113" s="36">
        <f t="shared" si="21"/>
        <v>-8.2084275037784815E-3</v>
      </c>
      <c r="N113" s="37">
        <v>47.51</v>
      </c>
      <c r="O113" s="38">
        <f t="shared" si="33"/>
        <v>3</v>
      </c>
      <c r="P113" s="38">
        <f t="shared" si="33"/>
        <v>6</v>
      </c>
      <c r="Q113" s="38">
        <f t="shared" si="33"/>
        <v>5</v>
      </c>
      <c r="R113" s="38">
        <f t="shared" si="32"/>
        <v>2</v>
      </c>
      <c r="S113" s="38">
        <f t="shared" si="32"/>
        <v>1</v>
      </c>
      <c r="T113" s="38">
        <f t="shared" si="32"/>
        <v>4</v>
      </c>
      <c r="U113" t="str">
        <f t="shared" si="26"/>
        <v>가을</v>
      </c>
      <c r="V113" s="14">
        <f t="shared" ref="V113:AA114" si="39">H113</f>
        <v>2.69936982337593E-3</v>
      </c>
      <c r="W113" s="15">
        <f t="shared" si="39"/>
        <v>-1.5661483606212223E-2</v>
      </c>
      <c r="X113" s="16">
        <f t="shared" si="39"/>
        <v>-1.3399815272880033E-2</v>
      </c>
      <c r="Y113" s="17">
        <f t="shared" si="39"/>
        <v>4.3014470885331946E-3</v>
      </c>
      <c r="Z113" s="18">
        <f t="shared" si="39"/>
        <v>1.9449890101244316E-2</v>
      </c>
      <c r="AA113" s="19">
        <f t="shared" si="39"/>
        <v>-8.2084275037784815E-3</v>
      </c>
      <c r="AB113" s="20">
        <f t="shared" ref="AB113:AG115" si="40">RANK(V113,$V113:$AA113,0)</f>
        <v>3</v>
      </c>
      <c r="AC113" s="21">
        <f t="shared" si="40"/>
        <v>6</v>
      </c>
      <c r="AD113" s="22">
        <f t="shared" si="40"/>
        <v>5</v>
      </c>
      <c r="AE113" s="23">
        <f t="shared" si="40"/>
        <v>2</v>
      </c>
      <c r="AF113" s="24">
        <f t="shared" si="40"/>
        <v>1</v>
      </c>
      <c r="AG113" s="25">
        <f t="shared" si="40"/>
        <v>4</v>
      </c>
      <c r="AH113" s="26" t="s">
        <v>7</v>
      </c>
      <c r="AI113" s="26" t="s">
        <v>6</v>
      </c>
      <c r="AJ113">
        <v>20.53</v>
      </c>
      <c r="AK113">
        <v>21.96</v>
      </c>
    </row>
    <row r="114" spans="1:37" x14ac:dyDescent="0.6">
      <c r="A114" s="27">
        <v>42430</v>
      </c>
      <c r="B114" s="28">
        <v>2059.7399999999998</v>
      </c>
      <c r="C114" s="29">
        <v>213.709</v>
      </c>
      <c r="D114" s="29">
        <v>1164.93994</v>
      </c>
      <c r="E114" s="29">
        <v>381.73200000000003</v>
      </c>
      <c r="F114" s="29">
        <v>888.95001000000002</v>
      </c>
      <c r="G114" s="29">
        <v>6490.89</v>
      </c>
      <c r="H114" s="30">
        <f t="shared" si="22"/>
        <v>6.5991108718941094E-2</v>
      </c>
      <c r="I114" s="30">
        <f t="shared" si="22"/>
        <v>5.0094833770649716E-2</v>
      </c>
      <c r="J114" s="30">
        <f t="shared" si="22"/>
        <v>6.5594578736305698E-2</v>
      </c>
      <c r="K114" s="30">
        <f t="shared" si="21"/>
        <v>5.7628583777553644E-2</v>
      </c>
      <c r="L114" s="30">
        <f t="shared" si="21"/>
        <v>6.6373179626208589E-2</v>
      </c>
      <c r="M114" s="30">
        <f t="shared" si="21"/>
        <v>5.6871081035754667E-2</v>
      </c>
      <c r="N114" s="8">
        <v>53.64</v>
      </c>
      <c r="O114" s="31">
        <f t="shared" si="33"/>
        <v>2</v>
      </c>
      <c r="P114" s="31">
        <f t="shared" si="33"/>
        <v>6</v>
      </c>
      <c r="Q114" s="31">
        <f t="shared" si="33"/>
        <v>3</v>
      </c>
      <c r="R114" s="31">
        <f t="shared" si="32"/>
        <v>4</v>
      </c>
      <c r="S114" s="31">
        <f t="shared" si="32"/>
        <v>1</v>
      </c>
      <c r="T114" s="31">
        <f t="shared" si="32"/>
        <v>5</v>
      </c>
      <c r="U114" t="str">
        <f t="shared" si="26"/>
        <v>봄</v>
      </c>
      <c r="V114" s="14">
        <f t="shared" si="39"/>
        <v>6.5991108718941094E-2</v>
      </c>
      <c r="W114" s="15">
        <f t="shared" si="39"/>
        <v>5.0094833770649716E-2</v>
      </c>
      <c r="X114" s="16">
        <f t="shared" si="39"/>
        <v>6.5594578736305698E-2</v>
      </c>
      <c r="Y114" s="17">
        <f t="shared" si="39"/>
        <v>5.7628583777553644E-2</v>
      </c>
      <c r="Z114" s="18">
        <f t="shared" si="39"/>
        <v>6.6373179626208589E-2</v>
      </c>
      <c r="AA114" s="19">
        <f t="shared" si="39"/>
        <v>5.6871081035754667E-2</v>
      </c>
      <c r="AB114" s="20">
        <f t="shared" si="40"/>
        <v>2</v>
      </c>
      <c r="AC114" s="21">
        <f t="shared" si="40"/>
        <v>6</v>
      </c>
      <c r="AD114" s="22">
        <f t="shared" si="40"/>
        <v>3</v>
      </c>
      <c r="AE114" s="23">
        <f t="shared" si="40"/>
        <v>4</v>
      </c>
      <c r="AF114" s="24">
        <f t="shared" si="40"/>
        <v>1</v>
      </c>
      <c r="AG114" s="25">
        <f t="shared" si="40"/>
        <v>5</v>
      </c>
      <c r="AH114" s="26" t="s">
        <v>7</v>
      </c>
      <c r="AI114" s="26" t="s">
        <v>6</v>
      </c>
      <c r="AJ114">
        <v>17.97</v>
      </c>
      <c r="AK114">
        <v>23.85</v>
      </c>
    </row>
    <row r="115" spans="1:37" x14ac:dyDescent="0.6">
      <c r="A115" s="33">
        <v>42401</v>
      </c>
      <c r="B115" s="34">
        <v>1932.23</v>
      </c>
      <c r="C115" s="35">
        <v>203.51400000000001</v>
      </c>
      <c r="D115" s="35">
        <v>1093.2299800000001</v>
      </c>
      <c r="E115" s="35">
        <v>360.93200000000002</v>
      </c>
      <c r="F115" s="35">
        <v>833.62</v>
      </c>
      <c r="G115" s="35">
        <v>6141.61</v>
      </c>
      <c r="H115" s="36">
        <f t="shared" si="22"/>
        <v>-4.1283552550199776E-3</v>
      </c>
      <c r="I115" s="36">
        <f t="shared" si="22"/>
        <v>-5.371115227282619E-3</v>
      </c>
      <c r="J115" s="36">
        <f t="shared" si="22"/>
        <v>-1.0054059689839412E-2</v>
      </c>
      <c r="K115" s="36">
        <f t="shared" si="21"/>
        <v>9.3684805163571916E-3</v>
      </c>
      <c r="L115" s="36">
        <f t="shared" si="21"/>
        <v>2.0631114161784314E-3</v>
      </c>
      <c r="M115" s="36">
        <f t="shared" si="21"/>
        <v>8.1666354775060679E-3</v>
      </c>
      <c r="N115" s="37">
        <v>42.34</v>
      </c>
      <c r="O115" s="38">
        <f t="shared" si="33"/>
        <v>4</v>
      </c>
      <c r="P115" s="38">
        <f t="shared" si="33"/>
        <v>5</v>
      </c>
      <c r="Q115" s="38">
        <f t="shared" si="33"/>
        <v>6</v>
      </c>
      <c r="R115" s="38">
        <f t="shared" si="32"/>
        <v>1</v>
      </c>
      <c r="S115" s="38">
        <f t="shared" si="32"/>
        <v>3</v>
      </c>
      <c r="T115" s="38">
        <f t="shared" si="32"/>
        <v>2</v>
      </c>
      <c r="U115" t="str">
        <f t="shared" si="26"/>
        <v>가을</v>
      </c>
      <c r="V115" s="14">
        <f t="shared" ref="V115:AA115" si="41">LN(B115/B117)</f>
        <v>-5.6204541379410063E-2</v>
      </c>
      <c r="W115" s="15">
        <f t="shared" si="41"/>
        <v>-5.4242546223111747E-2</v>
      </c>
      <c r="X115" s="16">
        <f t="shared" si="41"/>
        <v>-6.2467942393643158E-2</v>
      </c>
      <c r="Y115" s="17">
        <f t="shared" si="41"/>
        <v>-3.9739321156283251E-2</v>
      </c>
      <c r="Z115" s="18">
        <f t="shared" si="41"/>
        <v>-4.9691196594363149E-2</v>
      </c>
      <c r="AA115" s="19">
        <f t="shared" si="41"/>
        <v>-1.076796822817991E-2</v>
      </c>
      <c r="AB115" s="20">
        <f t="shared" si="40"/>
        <v>5</v>
      </c>
      <c r="AC115" s="21">
        <f t="shared" si="40"/>
        <v>4</v>
      </c>
      <c r="AD115" s="22">
        <f t="shared" si="40"/>
        <v>6</v>
      </c>
      <c r="AE115" s="23">
        <f t="shared" si="40"/>
        <v>2</v>
      </c>
      <c r="AF115" s="24">
        <f t="shared" si="40"/>
        <v>3</v>
      </c>
      <c r="AG115" s="25">
        <f t="shared" si="40"/>
        <v>1</v>
      </c>
      <c r="AH115" s="26" t="s">
        <v>20</v>
      </c>
      <c r="AI115" s="26" t="s">
        <v>6</v>
      </c>
      <c r="AJ115">
        <v>8.58</v>
      </c>
      <c r="AK115">
        <v>27.58</v>
      </c>
    </row>
    <row r="116" spans="1:37" x14ac:dyDescent="0.6">
      <c r="A116" s="33">
        <v>42370</v>
      </c>
      <c r="B116" s="34">
        <v>1940.24</v>
      </c>
      <c r="C116" s="35">
        <v>204.613</v>
      </c>
      <c r="D116" s="35">
        <v>1104.3330100000001</v>
      </c>
      <c r="E116" s="35">
        <v>357.58199999999999</v>
      </c>
      <c r="F116" s="35">
        <v>831.90368999999998</v>
      </c>
      <c r="G116" s="35">
        <v>6091.86</v>
      </c>
      <c r="H116" s="36">
        <f t="shared" si="22"/>
        <v>-5.0735344481736222E-2</v>
      </c>
      <c r="I116" s="36">
        <f t="shared" si="22"/>
        <v>-4.7682655521321116E-2</v>
      </c>
      <c r="J116" s="36">
        <f t="shared" si="22"/>
        <v>-5.1015676334780213E-2</v>
      </c>
      <c r="K116" s="36">
        <f t="shared" si="21"/>
        <v>-4.787998849730013E-2</v>
      </c>
      <c r="L116" s="36">
        <f t="shared" si="21"/>
        <v>-5.043584390522049E-2</v>
      </c>
      <c r="M116" s="36">
        <f t="shared" si="21"/>
        <v>-1.8723925194504054E-2</v>
      </c>
      <c r="N116" s="37">
        <v>42.31</v>
      </c>
      <c r="O116" s="38">
        <f t="shared" si="33"/>
        <v>5</v>
      </c>
      <c r="P116" s="38">
        <f t="shared" si="33"/>
        <v>2</v>
      </c>
      <c r="Q116" s="38">
        <f t="shared" si="33"/>
        <v>6</v>
      </c>
      <c r="R116" s="38">
        <f t="shared" si="32"/>
        <v>3</v>
      </c>
      <c r="S116" s="38">
        <f t="shared" si="32"/>
        <v>4</v>
      </c>
      <c r="T116" s="38">
        <f t="shared" si="32"/>
        <v>1</v>
      </c>
      <c r="U116" t="str">
        <f t="shared" si="26"/>
        <v>가을</v>
      </c>
      <c r="AB116" s="20"/>
      <c r="AC116" s="21"/>
      <c r="AD116" s="22"/>
      <c r="AE116" s="23"/>
      <c r="AF116" s="24"/>
      <c r="AG116" s="25"/>
      <c r="AH116" s="26"/>
      <c r="AI116" s="26"/>
      <c r="AJ116">
        <v>10.07</v>
      </c>
      <c r="AK116">
        <v>32.130000000000003</v>
      </c>
    </row>
    <row r="117" spans="1:37" x14ac:dyDescent="0.6">
      <c r="A117" s="27">
        <v>42339</v>
      </c>
      <c r="B117" s="28">
        <v>2043.94</v>
      </c>
      <c r="C117" s="29">
        <v>214.858</v>
      </c>
      <c r="D117" s="29">
        <v>1163.6999499999999</v>
      </c>
      <c r="E117" s="29">
        <v>375.56400000000002</v>
      </c>
      <c r="F117" s="29">
        <v>876.09002999999996</v>
      </c>
      <c r="G117" s="29">
        <v>6208.1</v>
      </c>
      <c r="H117" s="30">
        <f t="shared" si="22"/>
        <v>-1.7530198374358763E-2</v>
      </c>
      <c r="I117" s="30">
        <f t="shared" si="22"/>
        <v>4.935926091491627E-4</v>
      </c>
      <c r="J117" s="30">
        <f t="shared" si="22"/>
        <v>-1.6688496205521819E-2</v>
      </c>
      <c r="K117" s="30">
        <f t="shared" si="21"/>
        <v>-1.9535461705743717E-2</v>
      </c>
      <c r="L117" s="30">
        <f t="shared" si="21"/>
        <v>-1.8859216499156894E-2</v>
      </c>
      <c r="M117" s="30">
        <f t="shared" si="21"/>
        <v>-3.5600326149064498E-3</v>
      </c>
      <c r="N117" s="8">
        <v>51.67</v>
      </c>
      <c r="O117" s="31">
        <f t="shared" si="33"/>
        <v>4</v>
      </c>
      <c r="P117" s="31">
        <f t="shared" si="33"/>
        <v>1</v>
      </c>
      <c r="Q117" s="31">
        <f t="shared" si="33"/>
        <v>3</v>
      </c>
      <c r="R117" s="31">
        <f t="shared" si="32"/>
        <v>6</v>
      </c>
      <c r="S117" s="31">
        <f t="shared" si="32"/>
        <v>5</v>
      </c>
      <c r="T117" s="31">
        <f t="shared" si="32"/>
        <v>2</v>
      </c>
      <c r="U117" t="str">
        <f t="shared" si="26"/>
        <v>봄</v>
      </c>
      <c r="V117" s="14">
        <f>LN(B117/B120)</f>
        <v>6.2538506785557404E-2</v>
      </c>
      <c r="W117" s="15">
        <f t="shared" ref="W117:AA117" si="42">LN(C117/C120)</f>
        <v>7.9626627910511866E-2</v>
      </c>
      <c r="X117" s="16">
        <f t="shared" si="42"/>
        <v>7.1251075628337254E-2</v>
      </c>
      <c r="Y117" s="17">
        <f t="shared" si="42"/>
        <v>6.3435013041124144E-2</v>
      </c>
      <c r="Z117" s="18">
        <f t="shared" si="42"/>
        <v>5.1985013212719262E-2</v>
      </c>
      <c r="AA117" s="19">
        <f t="shared" si="42"/>
        <v>6.9855596167566342E-2</v>
      </c>
      <c r="AB117" s="20">
        <f t="shared" ref="AB117:AG117" si="43">RANK(V117,$V117:$AA117,0)</f>
        <v>5</v>
      </c>
      <c r="AC117" s="21">
        <f t="shared" si="43"/>
        <v>1</v>
      </c>
      <c r="AD117" s="22">
        <f t="shared" si="43"/>
        <v>2</v>
      </c>
      <c r="AE117" s="23">
        <f t="shared" si="43"/>
        <v>4</v>
      </c>
      <c r="AF117" s="24">
        <f t="shared" si="43"/>
        <v>6</v>
      </c>
      <c r="AG117" s="25">
        <f t="shared" si="43"/>
        <v>3</v>
      </c>
      <c r="AH117" s="26" t="s">
        <v>4</v>
      </c>
      <c r="AI117" s="26" t="s">
        <v>5</v>
      </c>
      <c r="AJ117">
        <v>13.04</v>
      </c>
      <c r="AK117">
        <v>18.53</v>
      </c>
    </row>
    <row r="118" spans="1:37" x14ac:dyDescent="0.6">
      <c r="A118" s="27">
        <v>42309</v>
      </c>
      <c r="B118" s="28">
        <v>2080.41</v>
      </c>
      <c r="C118" s="29">
        <v>214.75200000000001</v>
      </c>
      <c r="D118" s="29">
        <v>1183.4499499999999</v>
      </c>
      <c r="E118" s="29">
        <v>383.04700000000003</v>
      </c>
      <c r="F118" s="29">
        <v>892.92998999999998</v>
      </c>
      <c r="G118" s="29">
        <v>6230.28</v>
      </c>
      <c r="H118" s="30">
        <f t="shared" si="22"/>
        <v>5.0496306555847248E-4</v>
      </c>
      <c r="I118" s="30">
        <f t="shared" si="22"/>
        <v>2.8907267912932078E-3</v>
      </c>
      <c r="J118" s="30">
        <f t="shared" si="22"/>
        <v>-8.9493545098873195E-4</v>
      </c>
      <c r="K118" s="30">
        <f t="shared" si="21"/>
        <v>3.2004190401362376E-3</v>
      </c>
      <c r="L118" s="30">
        <f t="shared" si="21"/>
        <v>2.154835499547314E-3</v>
      </c>
      <c r="M118" s="30">
        <f t="shared" si="21"/>
        <v>8.9620304002953066E-3</v>
      </c>
      <c r="N118" s="8">
        <v>56.91</v>
      </c>
      <c r="O118" s="31">
        <f t="shared" si="33"/>
        <v>5</v>
      </c>
      <c r="P118" s="31">
        <f t="shared" si="33"/>
        <v>3</v>
      </c>
      <c r="Q118" s="31">
        <f t="shared" si="33"/>
        <v>6</v>
      </c>
      <c r="R118" s="31">
        <f t="shared" si="32"/>
        <v>2</v>
      </c>
      <c r="S118" s="31">
        <f t="shared" si="32"/>
        <v>4</v>
      </c>
      <c r="T118" s="31">
        <f t="shared" si="32"/>
        <v>1</v>
      </c>
      <c r="U118" t="str">
        <f t="shared" si="26"/>
        <v>봄</v>
      </c>
      <c r="AB118" s="20"/>
      <c r="AC118" s="21"/>
      <c r="AD118" s="22"/>
      <c r="AE118" s="23"/>
      <c r="AF118" s="24"/>
      <c r="AG118" s="25"/>
      <c r="AH118" s="26"/>
      <c r="AI118" s="26"/>
      <c r="AJ118">
        <v>14.87</v>
      </c>
      <c r="AK118">
        <v>17.82</v>
      </c>
    </row>
    <row r="119" spans="1:37" x14ac:dyDescent="0.6">
      <c r="A119" s="27">
        <v>42278</v>
      </c>
      <c r="B119" s="28">
        <v>2079.36</v>
      </c>
      <c r="C119" s="29">
        <v>214.13300000000001</v>
      </c>
      <c r="D119" s="29">
        <v>1184.51001</v>
      </c>
      <c r="E119" s="29">
        <v>381.82499999999999</v>
      </c>
      <c r="F119" s="29">
        <v>891.01000999999997</v>
      </c>
      <c r="G119" s="29">
        <v>6174.94</v>
      </c>
      <c r="H119" s="30">
        <f t="shared" si="22"/>
        <v>8.2983078389400333E-2</v>
      </c>
      <c r="I119" s="30">
        <f t="shared" si="22"/>
        <v>7.922867957240709E-2</v>
      </c>
      <c r="J119" s="30">
        <f t="shared" si="22"/>
        <v>9.3054127435321599E-2</v>
      </c>
      <c r="K119" s="30">
        <f t="shared" si="21"/>
        <v>8.3252950522015423E-2</v>
      </c>
      <c r="L119" s="30">
        <f t="shared" si="21"/>
        <v>7.1298876500249353E-2</v>
      </c>
      <c r="M119" s="30">
        <f t="shared" si="21"/>
        <v>6.6625440689003668E-2</v>
      </c>
      <c r="N119" s="8">
        <v>54.68</v>
      </c>
      <c r="O119" s="31">
        <f t="shared" si="33"/>
        <v>3</v>
      </c>
      <c r="P119" s="31">
        <f t="shared" si="33"/>
        <v>4</v>
      </c>
      <c r="Q119" s="31">
        <f t="shared" si="33"/>
        <v>1</v>
      </c>
      <c r="R119" s="31">
        <f t="shared" si="32"/>
        <v>2</v>
      </c>
      <c r="S119" s="31">
        <f t="shared" si="32"/>
        <v>5</v>
      </c>
      <c r="T119" s="31">
        <f t="shared" si="32"/>
        <v>6</v>
      </c>
      <c r="U119" t="str">
        <f t="shared" si="26"/>
        <v>봄</v>
      </c>
      <c r="AB119" s="20"/>
      <c r="AC119" s="21"/>
      <c r="AD119" s="22"/>
      <c r="AE119" s="23"/>
      <c r="AF119" s="24"/>
      <c r="AG119" s="25"/>
      <c r="AH119" s="26"/>
      <c r="AI119" s="26"/>
      <c r="AJ119">
        <v>13.92</v>
      </c>
      <c r="AK119">
        <v>19.940000000000001</v>
      </c>
    </row>
    <row r="120" spans="1:37" x14ac:dyDescent="0.6">
      <c r="A120" s="33">
        <v>42248</v>
      </c>
      <c r="B120" s="34">
        <v>1920.03</v>
      </c>
      <c r="C120" s="35">
        <v>198.41300000000001</v>
      </c>
      <c r="D120" s="35">
        <v>1083.67004</v>
      </c>
      <c r="E120" s="35">
        <v>352.48</v>
      </c>
      <c r="F120" s="35">
        <v>831.71001999999999</v>
      </c>
      <c r="G120" s="35">
        <v>5789.23</v>
      </c>
      <c r="H120" s="36">
        <f t="shared" si="22"/>
        <v>-2.6442819620927094E-2</v>
      </c>
      <c r="I120" s="36">
        <f t="shared" si="22"/>
        <v>-1.3062142171419322E-2</v>
      </c>
      <c r="J120" s="36">
        <f t="shared" si="22"/>
        <v>-2.3483135960695622E-2</v>
      </c>
      <c r="K120" s="36">
        <f t="shared" si="21"/>
        <v>-2.4176870710633347E-2</v>
      </c>
      <c r="L120" s="36">
        <f t="shared" si="21"/>
        <v>-2.9860820473340932E-2</v>
      </c>
      <c r="M120" s="36">
        <f t="shared" si="21"/>
        <v>-6.7699603169837363E-3</v>
      </c>
      <c r="N120" s="37">
        <v>49.27</v>
      </c>
      <c r="O120" s="38">
        <f t="shared" si="33"/>
        <v>5</v>
      </c>
      <c r="P120" s="38">
        <f t="shared" si="33"/>
        <v>2</v>
      </c>
      <c r="Q120" s="38">
        <f t="shared" si="33"/>
        <v>3</v>
      </c>
      <c r="R120" s="38">
        <f t="shared" si="32"/>
        <v>4</v>
      </c>
      <c r="S120" s="38">
        <f t="shared" si="32"/>
        <v>6</v>
      </c>
      <c r="T120" s="38">
        <f t="shared" si="32"/>
        <v>1</v>
      </c>
      <c r="U120" t="str">
        <f t="shared" si="26"/>
        <v>가을</v>
      </c>
      <c r="V120" s="14">
        <f t="shared" ref="V120:AA120" si="44">H120</f>
        <v>-2.6442819620927094E-2</v>
      </c>
      <c r="W120" s="15">
        <f t="shared" si="44"/>
        <v>-1.3062142171419322E-2</v>
      </c>
      <c r="X120" s="16">
        <f t="shared" si="44"/>
        <v>-2.3483135960695622E-2</v>
      </c>
      <c r="Y120" s="17">
        <f t="shared" si="44"/>
        <v>-2.4176870710633347E-2</v>
      </c>
      <c r="Z120" s="18">
        <f t="shared" si="44"/>
        <v>-2.9860820473340932E-2</v>
      </c>
      <c r="AA120" s="19">
        <f t="shared" si="44"/>
        <v>-6.7699603169837363E-3</v>
      </c>
      <c r="AB120" s="20">
        <f t="shared" ref="AB120:AG121" si="45">RANK(V120,$V120:$AA120,0)</f>
        <v>5</v>
      </c>
      <c r="AC120" s="21">
        <f t="shared" si="45"/>
        <v>2</v>
      </c>
      <c r="AD120" s="22">
        <f t="shared" si="45"/>
        <v>3</v>
      </c>
      <c r="AE120" s="23">
        <f t="shared" si="45"/>
        <v>4</v>
      </c>
      <c r="AF120" s="24">
        <f t="shared" si="45"/>
        <v>6</v>
      </c>
      <c r="AG120" s="25">
        <f t="shared" si="45"/>
        <v>1</v>
      </c>
      <c r="AH120" s="26" t="s">
        <v>20</v>
      </c>
      <c r="AI120" s="26" t="s">
        <v>4</v>
      </c>
      <c r="AJ120">
        <v>7.8</v>
      </c>
      <c r="AK120">
        <v>25.32</v>
      </c>
    </row>
    <row r="121" spans="1:37" x14ac:dyDescent="0.6">
      <c r="A121" s="27">
        <v>42217</v>
      </c>
      <c r="B121" s="28">
        <v>1972.18</v>
      </c>
      <c r="C121" s="29">
        <v>201.03899999999999</v>
      </c>
      <c r="D121" s="29">
        <v>1109.7299800000001</v>
      </c>
      <c r="E121" s="29">
        <v>361.21300000000002</v>
      </c>
      <c r="F121" s="29">
        <v>857.31</v>
      </c>
      <c r="G121" s="29">
        <v>5828.69</v>
      </c>
      <c r="H121" s="30">
        <f t="shared" si="22"/>
        <v>-6.258080462392579E-2</v>
      </c>
      <c r="I121" s="30">
        <f t="shared" si="22"/>
        <v>-5.2257170334332748E-2</v>
      </c>
      <c r="J121" s="30">
        <f t="shared" si="22"/>
        <v>-6.2680510634686382E-2</v>
      </c>
      <c r="K121" s="30">
        <f t="shared" si="21"/>
        <v>-6.4071969549749697E-2</v>
      </c>
      <c r="L121" s="30">
        <f t="shared" si="21"/>
        <v>-6.2444605672880016E-2</v>
      </c>
      <c r="M121" s="30">
        <f t="shared" si="21"/>
        <v>-5.0893630602288797E-2</v>
      </c>
      <c r="N121" s="8">
        <v>50.85</v>
      </c>
      <c r="O121" s="31">
        <f t="shared" si="33"/>
        <v>4</v>
      </c>
      <c r="P121" s="31">
        <f t="shared" si="33"/>
        <v>2</v>
      </c>
      <c r="Q121" s="31">
        <f t="shared" si="33"/>
        <v>5</v>
      </c>
      <c r="R121" s="31">
        <f t="shared" si="32"/>
        <v>6</v>
      </c>
      <c r="S121" s="31">
        <f t="shared" si="32"/>
        <v>3</v>
      </c>
      <c r="T121" s="31">
        <f t="shared" si="32"/>
        <v>1</v>
      </c>
      <c r="U121" t="str">
        <f t="shared" si="26"/>
        <v>봄</v>
      </c>
      <c r="V121" s="14">
        <f>LN(B121/B124)</f>
        <v>-6.6310685083055987E-2</v>
      </c>
      <c r="W121" s="15">
        <f t="shared" ref="W121:AA121" si="46">LN(C121/C124)</f>
        <v>-4.7704971981684864E-2</v>
      </c>
      <c r="X121" s="16">
        <f t="shared" si="46"/>
        <v>-5.085076453477845E-2</v>
      </c>
      <c r="Y121" s="17">
        <f t="shared" si="46"/>
        <v>-7.1511754059455451E-2</v>
      </c>
      <c r="Z121" s="18">
        <f t="shared" si="46"/>
        <v>-8.3973019795277021E-2</v>
      </c>
      <c r="AA121" s="19">
        <f t="shared" si="46"/>
        <v>-3.1568806811459404E-2</v>
      </c>
      <c r="AB121" s="20">
        <f t="shared" si="45"/>
        <v>4</v>
      </c>
      <c r="AC121" s="21">
        <f t="shared" si="45"/>
        <v>2</v>
      </c>
      <c r="AD121" s="22">
        <f t="shared" si="45"/>
        <v>3</v>
      </c>
      <c r="AE121" s="23">
        <f t="shared" si="45"/>
        <v>5</v>
      </c>
      <c r="AF121" s="24">
        <f t="shared" si="45"/>
        <v>6</v>
      </c>
      <c r="AG121" s="25">
        <f t="shared" si="45"/>
        <v>1</v>
      </c>
      <c r="AH121" s="26" t="s">
        <v>20</v>
      </c>
      <c r="AI121" s="26" t="s">
        <v>4</v>
      </c>
      <c r="AJ121">
        <v>9.44</v>
      </c>
      <c r="AK121">
        <v>30.65</v>
      </c>
    </row>
    <row r="122" spans="1:37" x14ac:dyDescent="0.6">
      <c r="A122" s="27">
        <v>42186</v>
      </c>
      <c r="B122" s="28">
        <v>2103.84</v>
      </c>
      <c r="C122" s="29">
        <v>212.124</v>
      </c>
      <c r="D122" s="29">
        <v>1183.93994</v>
      </c>
      <c r="E122" s="29">
        <v>385.94099999999997</v>
      </c>
      <c r="F122" s="29">
        <v>914.40997000000004</v>
      </c>
      <c r="G122" s="29">
        <v>6141.24</v>
      </c>
      <c r="H122" s="30">
        <f t="shared" si="22"/>
        <v>1.9742039930008559E-2</v>
      </c>
      <c r="I122" s="30">
        <f t="shared" si="22"/>
        <v>3.8891582550947046E-2</v>
      </c>
      <c r="J122" s="30">
        <f t="shared" si="22"/>
        <v>3.5314325612886721E-2</v>
      </c>
      <c r="K122" s="30">
        <f t="shared" si="21"/>
        <v>1.4638262968191595E-2</v>
      </c>
      <c r="L122" s="30">
        <f t="shared" si="21"/>
        <v>2.2016521285077584E-3</v>
      </c>
      <c r="M122" s="30">
        <f t="shared" si="21"/>
        <v>4.2016692655265642E-2</v>
      </c>
      <c r="N122" s="8">
        <v>64.81</v>
      </c>
      <c r="O122" s="31">
        <f t="shared" si="33"/>
        <v>4</v>
      </c>
      <c r="P122" s="31">
        <f t="shared" si="33"/>
        <v>2</v>
      </c>
      <c r="Q122" s="31">
        <f t="shared" si="33"/>
        <v>3</v>
      </c>
      <c r="R122" s="31">
        <f t="shared" si="32"/>
        <v>5</v>
      </c>
      <c r="S122" s="31">
        <f t="shared" si="32"/>
        <v>6</v>
      </c>
      <c r="T122" s="31">
        <f t="shared" si="32"/>
        <v>1</v>
      </c>
      <c r="U122" t="str">
        <f t="shared" si="26"/>
        <v>봄</v>
      </c>
      <c r="AB122" s="20"/>
      <c r="AC122" s="21"/>
      <c r="AD122" s="22"/>
      <c r="AE122" s="23"/>
      <c r="AF122" s="24"/>
      <c r="AG122" s="25"/>
      <c r="AH122" s="26"/>
      <c r="AI122" s="26"/>
      <c r="AJ122">
        <v>13.49</v>
      </c>
      <c r="AK122">
        <v>12.86</v>
      </c>
    </row>
    <row r="123" spans="1:37" x14ac:dyDescent="0.6">
      <c r="A123" s="27">
        <v>42156</v>
      </c>
      <c r="B123" s="28">
        <v>2063.11</v>
      </c>
      <c r="C123" s="29">
        <v>204.18299999999999</v>
      </c>
      <c r="D123" s="29">
        <v>1143.55603</v>
      </c>
      <c r="E123" s="29">
        <v>380.37299999999999</v>
      </c>
      <c r="F123" s="29">
        <v>912.40117999999995</v>
      </c>
      <c r="G123" s="29">
        <v>5893.61</v>
      </c>
      <c r="H123" s="30">
        <f t="shared" si="22"/>
        <v>-2.10117728564716E-2</v>
      </c>
      <c r="I123" s="30">
        <f t="shared" si="22"/>
        <v>-3.1674744619703876E-2</v>
      </c>
      <c r="J123" s="30">
        <f t="shared" si="22"/>
        <v>-2.0609419160343201E-2</v>
      </c>
      <c r="K123" s="30">
        <f t="shared" si="21"/>
        <v>-1.9631949277043259E-2</v>
      </c>
      <c r="L123" s="30">
        <f t="shared" si="21"/>
        <v>-2.1459219274543084E-2</v>
      </c>
      <c r="M123" s="30">
        <f t="shared" si="21"/>
        <v>-2.0283827296559198E-2</v>
      </c>
      <c r="N123" s="8">
        <v>64.75</v>
      </c>
      <c r="O123" s="31">
        <f t="shared" si="33"/>
        <v>4</v>
      </c>
      <c r="P123" s="31">
        <f t="shared" si="33"/>
        <v>6</v>
      </c>
      <c r="Q123" s="31">
        <f t="shared" si="33"/>
        <v>3</v>
      </c>
      <c r="R123" s="31">
        <f t="shared" si="32"/>
        <v>1</v>
      </c>
      <c r="S123" s="31">
        <f t="shared" si="32"/>
        <v>5</v>
      </c>
      <c r="T123" s="31">
        <f t="shared" si="32"/>
        <v>2</v>
      </c>
      <c r="U123" t="str">
        <f t="shared" si="26"/>
        <v>봄</v>
      </c>
      <c r="AB123" s="20"/>
      <c r="AC123" s="21"/>
      <c r="AD123" s="22"/>
      <c r="AE123" s="23"/>
      <c r="AF123" s="24"/>
      <c r="AG123" s="25"/>
      <c r="AH123" s="26"/>
      <c r="AI123" s="26"/>
      <c r="AJ123">
        <v>15.59</v>
      </c>
      <c r="AK123">
        <v>12.7</v>
      </c>
    </row>
    <row r="124" spans="1:37" x14ac:dyDescent="0.6">
      <c r="A124" s="9">
        <v>42125</v>
      </c>
      <c r="B124" s="10">
        <v>2107.39</v>
      </c>
      <c r="C124" s="3">
        <v>210.86199999999999</v>
      </c>
      <c r="D124" s="3">
        <v>1167.6199999999999</v>
      </c>
      <c r="E124" s="3">
        <v>387.99</v>
      </c>
      <c r="F124" s="3">
        <v>932.40997000000004</v>
      </c>
      <c r="G124" s="3">
        <v>6015.63</v>
      </c>
      <c r="H124" s="11">
        <f t="shared" si="22"/>
        <v>1.0491438545008114E-2</v>
      </c>
      <c r="I124" s="11">
        <f t="shared" si="22"/>
        <v>3.0012016530055918E-2</v>
      </c>
      <c r="J124" s="11">
        <f t="shared" si="22"/>
        <v>1.5922502693875407E-2</v>
      </c>
      <c r="K124" s="11">
        <f t="shared" si="21"/>
        <v>1.8798364628929809E-2</v>
      </c>
      <c r="L124" s="11">
        <f t="shared" si="21"/>
        <v>4.4598553339039171E-3</v>
      </c>
      <c r="M124" s="11">
        <f t="shared" si="21"/>
        <v>6.9617880027585954E-3</v>
      </c>
      <c r="N124" s="12">
        <v>70.45</v>
      </c>
      <c r="O124" s="13">
        <f t="shared" si="33"/>
        <v>4</v>
      </c>
      <c r="P124" s="13">
        <f t="shared" si="33"/>
        <v>1</v>
      </c>
      <c r="Q124" s="13">
        <f t="shared" si="33"/>
        <v>3</v>
      </c>
      <c r="R124" s="13">
        <f t="shared" si="32"/>
        <v>2</v>
      </c>
      <c r="S124" s="13">
        <f t="shared" si="32"/>
        <v>6</v>
      </c>
      <c r="T124" s="13">
        <f t="shared" si="32"/>
        <v>5</v>
      </c>
      <c r="U124" t="str">
        <f t="shared" si="26"/>
        <v>여름</v>
      </c>
      <c r="V124" s="14">
        <f t="shared" ref="V124:AA126" si="47">H124</f>
        <v>1.0491438545008114E-2</v>
      </c>
      <c r="W124" s="15">
        <f t="shared" si="47"/>
        <v>3.0012016530055918E-2</v>
      </c>
      <c r="X124" s="16">
        <f t="shared" si="47"/>
        <v>1.5922502693875407E-2</v>
      </c>
      <c r="Y124" s="17">
        <f t="shared" si="47"/>
        <v>1.8798364628929809E-2</v>
      </c>
      <c r="Z124" s="18">
        <f t="shared" si="47"/>
        <v>4.4598553339039171E-3</v>
      </c>
      <c r="AA124" s="19">
        <f t="shared" si="47"/>
        <v>6.9617880027585954E-3</v>
      </c>
      <c r="AB124" s="20">
        <f t="shared" ref="AB124:AG127" si="48">RANK(V124,$V124:$AA124,0)</f>
        <v>4</v>
      </c>
      <c r="AC124" s="21">
        <f t="shared" si="48"/>
        <v>1</v>
      </c>
      <c r="AD124" s="22">
        <f t="shared" si="48"/>
        <v>3</v>
      </c>
      <c r="AE124" s="23">
        <f t="shared" si="48"/>
        <v>2</v>
      </c>
      <c r="AF124" s="24">
        <f t="shared" si="48"/>
        <v>6</v>
      </c>
      <c r="AG124" s="25">
        <f t="shared" si="48"/>
        <v>5</v>
      </c>
      <c r="AH124" s="26" t="s">
        <v>4</v>
      </c>
      <c r="AI124" s="26" t="s">
        <v>6</v>
      </c>
      <c r="AJ124">
        <v>17.55</v>
      </c>
      <c r="AK124">
        <v>12.31</v>
      </c>
    </row>
    <row r="125" spans="1:37" x14ac:dyDescent="0.6">
      <c r="A125" s="27">
        <v>42095</v>
      </c>
      <c r="B125" s="28">
        <v>2085.5100000000002</v>
      </c>
      <c r="C125" s="29">
        <v>204.71799999999999</v>
      </c>
      <c r="D125" s="29">
        <v>1149.3199500000001</v>
      </c>
      <c r="E125" s="29">
        <v>380.83100000000002</v>
      </c>
      <c r="F125" s="29">
        <v>928.27002000000005</v>
      </c>
      <c r="G125" s="29">
        <v>5974.04</v>
      </c>
      <c r="H125" s="30">
        <f t="shared" si="22"/>
        <v>8.5207627098153882E-3</v>
      </c>
      <c r="I125" s="30">
        <f t="shared" si="22"/>
        <v>-2.9588547591960612E-2</v>
      </c>
      <c r="J125" s="30">
        <f t="shared" si="22"/>
        <v>4.0447721590006758E-3</v>
      </c>
      <c r="K125" s="30">
        <f t="shared" si="22"/>
        <v>-3.871193870958356E-3</v>
      </c>
      <c r="L125" s="30">
        <f t="shared" si="22"/>
        <v>1.3539061220478876E-2</v>
      </c>
      <c r="M125" s="30">
        <f t="shared" si="22"/>
        <v>-2.1143422665277245E-2</v>
      </c>
      <c r="N125" s="8">
        <v>69.98</v>
      </c>
      <c r="O125" s="31">
        <f t="shared" si="33"/>
        <v>2</v>
      </c>
      <c r="P125" s="31">
        <f t="shared" si="33"/>
        <v>6</v>
      </c>
      <c r="Q125" s="31">
        <f t="shared" si="33"/>
        <v>3</v>
      </c>
      <c r="R125" s="31">
        <f t="shared" si="32"/>
        <v>4</v>
      </c>
      <c r="S125" s="31">
        <f t="shared" si="32"/>
        <v>1</v>
      </c>
      <c r="T125" s="31">
        <f t="shared" si="32"/>
        <v>5</v>
      </c>
      <c r="U125" t="str">
        <f t="shared" si="26"/>
        <v>봄</v>
      </c>
      <c r="V125" s="14">
        <f t="shared" si="47"/>
        <v>8.5207627098153882E-3</v>
      </c>
      <c r="W125" s="15">
        <f t="shared" si="47"/>
        <v>-2.9588547591960612E-2</v>
      </c>
      <c r="X125" s="16">
        <f t="shared" si="47"/>
        <v>4.0447721590006758E-3</v>
      </c>
      <c r="Y125" s="17">
        <f t="shared" si="47"/>
        <v>-3.871193870958356E-3</v>
      </c>
      <c r="Z125" s="18">
        <f t="shared" si="47"/>
        <v>1.3539061220478876E-2</v>
      </c>
      <c r="AA125" s="19">
        <f t="shared" si="47"/>
        <v>-2.1143422665277245E-2</v>
      </c>
      <c r="AB125" s="20">
        <f t="shared" si="48"/>
        <v>2</v>
      </c>
      <c r="AC125" s="21">
        <f t="shared" si="48"/>
        <v>6</v>
      </c>
      <c r="AD125" s="22">
        <f t="shared" si="48"/>
        <v>3</v>
      </c>
      <c r="AE125" s="23">
        <f t="shared" si="48"/>
        <v>4</v>
      </c>
      <c r="AF125" s="24">
        <f t="shared" si="48"/>
        <v>1</v>
      </c>
      <c r="AG125" s="25">
        <f t="shared" si="48"/>
        <v>5</v>
      </c>
      <c r="AH125" s="26" t="s">
        <v>7</v>
      </c>
      <c r="AI125" s="26" t="s">
        <v>3</v>
      </c>
      <c r="AJ125">
        <v>18.03</v>
      </c>
      <c r="AK125">
        <v>13.67</v>
      </c>
    </row>
    <row r="126" spans="1:37" x14ac:dyDescent="0.6">
      <c r="A126" s="9">
        <v>42064</v>
      </c>
      <c r="B126" s="10">
        <v>2067.89</v>
      </c>
      <c r="C126" s="3">
        <v>210.96</v>
      </c>
      <c r="D126" s="3">
        <v>1144.68994</v>
      </c>
      <c r="E126" s="3">
        <v>382.31099999999998</v>
      </c>
      <c r="F126" s="3">
        <v>915.87</v>
      </c>
      <c r="G126" s="3">
        <v>6103.08</v>
      </c>
      <c r="H126" s="11">
        <f t="shared" ref="H126:M189" si="49">B126/B127-1</f>
        <v>-1.7396056070325572E-2</v>
      </c>
      <c r="I126" s="11">
        <f t="shared" si="49"/>
        <v>-1.2955658801566461E-2</v>
      </c>
      <c r="J126" s="11">
        <f t="shared" si="49"/>
        <v>-1.8141452123999535E-2</v>
      </c>
      <c r="K126" s="11">
        <f t="shared" si="49"/>
        <v>-1.5502239069247747E-2</v>
      </c>
      <c r="L126" s="11">
        <f t="shared" si="49"/>
        <v>-1.6547149625875668E-2</v>
      </c>
      <c r="M126" s="11">
        <f t="shared" si="49"/>
        <v>-6.1910732604908425E-3</v>
      </c>
      <c r="N126" s="12">
        <v>72.83</v>
      </c>
      <c r="O126" s="13">
        <f t="shared" si="33"/>
        <v>5</v>
      </c>
      <c r="P126" s="13">
        <f t="shared" si="33"/>
        <v>2</v>
      </c>
      <c r="Q126" s="13">
        <f t="shared" si="33"/>
        <v>6</v>
      </c>
      <c r="R126" s="13">
        <f t="shared" si="32"/>
        <v>3</v>
      </c>
      <c r="S126" s="13">
        <f t="shared" si="32"/>
        <v>4</v>
      </c>
      <c r="T126" s="13">
        <f t="shared" si="32"/>
        <v>1</v>
      </c>
      <c r="U126" t="str">
        <f t="shared" si="26"/>
        <v>여름</v>
      </c>
      <c r="V126" s="14">
        <f>H126</f>
        <v>-1.7396056070325572E-2</v>
      </c>
      <c r="W126" s="15">
        <f t="shared" si="47"/>
        <v>-1.2955658801566461E-2</v>
      </c>
      <c r="X126" s="16">
        <f t="shared" si="47"/>
        <v>-1.8141452123999535E-2</v>
      </c>
      <c r="Y126" s="17">
        <f t="shared" si="47"/>
        <v>-1.5502239069247747E-2</v>
      </c>
      <c r="Z126" s="18">
        <f t="shared" si="47"/>
        <v>-1.6547149625875668E-2</v>
      </c>
      <c r="AA126" s="19">
        <f t="shared" si="47"/>
        <v>-6.1910732604908425E-3</v>
      </c>
      <c r="AB126" s="20">
        <f t="shared" si="48"/>
        <v>5</v>
      </c>
      <c r="AC126" s="21">
        <f t="shared" si="48"/>
        <v>2</v>
      </c>
      <c r="AD126" s="22">
        <f t="shared" si="48"/>
        <v>6</v>
      </c>
      <c r="AE126" s="23">
        <f t="shared" si="48"/>
        <v>3</v>
      </c>
      <c r="AF126" s="24">
        <f t="shared" si="48"/>
        <v>4</v>
      </c>
      <c r="AG126" s="25">
        <f t="shared" si="48"/>
        <v>1</v>
      </c>
      <c r="AH126" s="26" t="s">
        <v>20</v>
      </c>
      <c r="AI126" s="26" t="s">
        <v>4</v>
      </c>
      <c r="AJ126">
        <v>18.920000000000002</v>
      </c>
      <c r="AK126">
        <v>15.36</v>
      </c>
    </row>
    <row r="127" spans="1:37" x14ac:dyDescent="0.6">
      <c r="A127" s="27">
        <v>42036</v>
      </c>
      <c r="B127" s="28">
        <v>2104.5</v>
      </c>
      <c r="C127" s="29">
        <v>213.72900000000001</v>
      </c>
      <c r="D127" s="29">
        <v>1165.83997</v>
      </c>
      <c r="E127" s="29">
        <v>388.33100000000002</v>
      </c>
      <c r="F127" s="29">
        <v>931.28003000000001</v>
      </c>
      <c r="G127" s="29">
        <v>6141.1</v>
      </c>
      <c r="H127" s="30">
        <f t="shared" si="49"/>
        <v>5.4892505726845675E-2</v>
      </c>
      <c r="I127" s="30">
        <f t="shared" si="49"/>
        <v>6.501861162740874E-2</v>
      </c>
      <c r="J127" s="30">
        <f t="shared" si="49"/>
        <v>5.7806220681770659E-2</v>
      </c>
      <c r="K127" s="30">
        <f t="shared" si="49"/>
        <v>5.9106690412617846E-2</v>
      </c>
      <c r="L127" s="30">
        <f t="shared" si="49"/>
        <v>5.1663973496189675E-2</v>
      </c>
      <c r="M127" s="30">
        <f t="shared" si="49"/>
        <v>1.2333753140310044E-2</v>
      </c>
      <c r="N127" s="8">
        <v>69.58</v>
      </c>
      <c r="O127" s="31">
        <f t="shared" si="33"/>
        <v>4</v>
      </c>
      <c r="P127" s="31">
        <f t="shared" si="33"/>
        <v>1</v>
      </c>
      <c r="Q127" s="31">
        <f t="shared" si="33"/>
        <v>3</v>
      </c>
      <c r="R127" s="31">
        <f t="shared" si="32"/>
        <v>2</v>
      </c>
      <c r="S127" s="31">
        <f t="shared" si="32"/>
        <v>5</v>
      </c>
      <c r="T127" s="31">
        <f t="shared" si="32"/>
        <v>6</v>
      </c>
      <c r="U127" t="str">
        <f t="shared" si="26"/>
        <v>봄</v>
      </c>
      <c r="V127" s="14">
        <f t="shared" ref="V127:AA127" si="50">LN(B127/B129)</f>
        <v>2.190604962792668E-2</v>
      </c>
      <c r="W127" s="15">
        <f t="shared" si="50"/>
        <v>4.3471179543882271E-2</v>
      </c>
      <c r="X127" s="16">
        <f t="shared" si="50"/>
        <v>3.8667762702534463E-2</v>
      </c>
      <c r="Y127" s="17">
        <f t="shared" si="50"/>
        <v>3.109142737360349E-2</v>
      </c>
      <c r="Z127" s="18">
        <f t="shared" si="50"/>
        <v>3.5606438048983238E-3</v>
      </c>
      <c r="AA127" s="19">
        <f t="shared" si="50"/>
        <v>6.7757656055875371E-3</v>
      </c>
      <c r="AB127" s="20">
        <f t="shared" si="48"/>
        <v>4</v>
      </c>
      <c r="AC127" s="21">
        <f t="shared" si="48"/>
        <v>1</v>
      </c>
      <c r="AD127" s="22">
        <f t="shared" si="48"/>
        <v>2</v>
      </c>
      <c r="AE127" s="23">
        <f t="shared" si="48"/>
        <v>3</v>
      </c>
      <c r="AF127" s="24">
        <f t="shared" si="48"/>
        <v>6</v>
      </c>
      <c r="AG127" s="25">
        <f t="shared" si="48"/>
        <v>5</v>
      </c>
      <c r="AH127" s="26" t="s">
        <v>4</v>
      </c>
      <c r="AI127" s="26" t="s">
        <v>5</v>
      </c>
      <c r="AJ127">
        <v>21.21</v>
      </c>
      <c r="AK127">
        <v>17.22</v>
      </c>
    </row>
    <row r="128" spans="1:37" x14ac:dyDescent="0.6">
      <c r="A128" s="27">
        <v>42005</v>
      </c>
      <c r="B128" s="28">
        <v>1994.99</v>
      </c>
      <c r="C128" s="29">
        <v>200.68100000000001</v>
      </c>
      <c r="D128" s="29">
        <v>1102.1300000000001</v>
      </c>
      <c r="E128" s="29">
        <v>366.65899999999999</v>
      </c>
      <c r="F128" s="29">
        <v>885.53003000000001</v>
      </c>
      <c r="G128" s="29">
        <v>6066.28</v>
      </c>
      <c r="H128" s="30">
        <f t="shared" si="49"/>
        <v>-3.1040847054252363E-2</v>
      </c>
      <c r="I128" s="30">
        <f t="shared" si="49"/>
        <v>-1.9331792393359915E-2</v>
      </c>
      <c r="J128" s="30">
        <f t="shared" si="49"/>
        <v>-1.737665162889368E-2</v>
      </c>
      <c r="K128" s="30">
        <f t="shared" si="49"/>
        <v>-2.5990654627659371E-2</v>
      </c>
      <c r="L128" s="30">
        <f t="shared" si="49"/>
        <v>-4.5734173919442678E-2</v>
      </c>
      <c r="M128" s="30">
        <f t="shared" si="49"/>
        <v>-5.4675447527146037E-3</v>
      </c>
      <c r="N128" s="8">
        <v>66.11</v>
      </c>
      <c r="O128" s="31">
        <f t="shared" si="33"/>
        <v>5</v>
      </c>
      <c r="P128" s="31">
        <f t="shared" si="33"/>
        <v>3</v>
      </c>
      <c r="Q128" s="31">
        <f t="shared" si="33"/>
        <v>2</v>
      </c>
      <c r="R128" s="31">
        <f t="shared" si="32"/>
        <v>4</v>
      </c>
      <c r="S128" s="31">
        <f t="shared" si="32"/>
        <v>6</v>
      </c>
      <c r="T128" s="31">
        <f t="shared" si="32"/>
        <v>1</v>
      </c>
      <c r="U128" t="str">
        <f t="shared" si="26"/>
        <v>봄</v>
      </c>
      <c r="AB128" s="20"/>
      <c r="AC128" s="21"/>
      <c r="AD128" s="22"/>
      <c r="AE128" s="23"/>
      <c r="AF128" s="24"/>
      <c r="AG128" s="25"/>
      <c r="AH128" s="26"/>
      <c r="AI128" s="26"/>
      <c r="AJ128">
        <v>18.260000000000002</v>
      </c>
      <c r="AK128">
        <v>21.18</v>
      </c>
    </row>
    <row r="129" spans="1:37" x14ac:dyDescent="0.6">
      <c r="A129" s="9">
        <v>41974</v>
      </c>
      <c r="B129" s="10">
        <v>2058.9</v>
      </c>
      <c r="C129" s="3">
        <v>204.637</v>
      </c>
      <c r="D129" s="3">
        <v>1121.6199999999999</v>
      </c>
      <c r="E129" s="3">
        <v>376.44299999999998</v>
      </c>
      <c r="F129" s="3">
        <v>927.96996999999999</v>
      </c>
      <c r="G129" s="3">
        <v>6099.63</v>
      </c>
      <c r="H129" s="11">
        <f t="shared" si="49"/>
        <v>-4.1885120625277938E-3</v>
      </c>
      <c r="I129" s="11">
        <f t="shared" si="49"/>
        <v>-1.2288653026551355E-2</v>
      </c>
      <c r="J129" s="11">
        <f t="shared" si="49"/>
        <v>-1.0952029524460394E-2</v>
      </c>
      <c r="K129" s="11">
        <f t="shared" si="49"/>
        <v>2.2123893805308104E-3</v>
      </c>
      <c r="L129" s="11">
        <f t="shared" si="49"/>
        <v>3.4602657209843457E-3</v>
      </c>
      <c r="M129" s="11">
        <f t="shared" si="49"/>
        <v>9.2041694242224192E-3</v>
      </c>
      <c r="N129" s="12">
        <v>76.41</v>
      </c>
      <c r="O129" s="13">
        <f t="shared" si="33"/>
        <v>4</v>
      </c>
      <c r="P129" s="13">
        <f t="shared" si="33"/>
        <v>6</v>
      </c>
      <c r="Q129" s="13">
        <f t="shared" si="33"/>
        <v>5</v>
      </c>
      <c r="R129" s="13">
        <f t="shared" si="32"/>
        <v>3</v>
      </c>
      <c r="S129" s="13">
        <f t="shared" si="32"/>
        <v>2</v>
      </c>
      <c r="T129" s="13">
        <f t="shared" si="32"/>
        <v>1</v>
      </c>
      <c r="U129" t="str">
        <f t="shared" si="26"/>
        <v>여름</v>
      </c>
      <c r="V129" s="14">
        <f t="shared" ref="V129:AA129" si="51">LN(B129/B153)</f>
        <v>0.36716530665239838</v>
      </c>
      <c r="W129" s="15">
        <f t="shared" si="51"/>
        <v>0.37102494263546787</v>
      </c>
      <c r="X129" s="16">
        <f t="shared" si="51"/>
        <v>0.38746241770607692</v>
      </c>
      <c r="Y129" s="17">
        <f t="shared" si="51"/>
        <v>0.42169009422034853</v>
      </c>
      <c r="Z129" s="18">
        <f t="shared" si="51"/>
        <v>0.34475234647697856</v>
      </c>
      <c r="AA129" s="19">
        <f t="shared" si="51"/>
        <v>0.31600289949746807</v>
      </c>
      <c r="AB129" s="20">
        <f t="shared" ref="AB129:AG129" si="52">RANK(V129,$V129:$AA129,0)</f>
        <v>4</v>
      </c>
      <c r="AC129" s="21">
        <f t="shared" si="52"/>
        <v>3</v>
      </c>
      <c r="AD129" s="22">
        <f t="shared" si="52"/>
        <v>2</v>
      </c>
      <c r="AE129" s="23">
        <f t="shared" si="52"/>
        <v>1</v>
      </c>
      <c r="AF129" s="24">
        <f t="shared" si="52"/>
        <v>5</v>
      </c>
      <c r="AG129" s="25">
        <f t="shared" si="52"/>
        <v>6</v>
      </c>
      <c r="AH129" s="26" t="s">
        <v>6</v>
      </c>
      <c r="AI129" s="26" t="s">
        <v>5</v>
      </c>
      <c r="AJ129">
        <v>20.78</v>
      </c>
      <c r="AK129">
        <v>24.1</v>
      </c>
    </row>
    <row r="130" spans="1:37" x14ac:dyDescent="0.6">
      <c r="A130" s="9">
        <v>41944</v>
      </c>
      <c r="B130" s="10">
        <v>2067.56</v>
      </c>
      <c r="C130" s="3">
        <v>207.18299999999999</v>
      </c>
      <c r="D130" s="3">
        <v>1134.0400400000001</v>
      </c>
      <c r="E130" s="3">
        <v>375.61200000000002</v>
      </c>
      <c r="F130" s="3">
        <v>924.77002000000005</v>
      </c>
      <c r="G130" s="3">
        <v>6044</v>
      </c>
      <c r="H130" s="11">
        <f t="shared" si="49"/>
        <v>2.4533584400783015E-2</v>
      </c>
      <c r="I130" s="11">
        <f t="shared" si="49"/>
        <v>2.6410439331787661E-2</v>
      </c>
      <c r="J130" s="11">
        <f t="shared" si="49"/>
        <v>2.8290659432664622E-2</v>
      </c>
      <c r="K130" s="11">
        <f t="shared" si="49"/>
        <v>3.57110359261128E-2</v>
      </c>
      <c r="L130" s="11">
        <f t="shared" si="49"/>
        <v>2.0244522853523295E-2</v>
      </c>
      <c r="M130" s="11">
        <f t="shared" si="49"/>
        <v>2.6032780762734298E-2</v>
      </c>
      <c r="N130" s="32">
        <v>80.209999999999994</v>
      </c>
      <c r="O130" s="13">
        <f t="shared" si="33"/>
        <v>5</v>
      </c>
      <c r="P130" s="13">
        <f t="shared" si="33"/>
        <v>3</v>
      </c>
      <c r="Q130" s="13">
        <f t="shared" si="33"/>
        <v>2</v>
      </c>
      <c r="R130" s="13">
        <f t="shared" si="32"/>
        <v>1</v>
      </c>
      <c r="S130" s="13">
        <f t="shared" si="32"/>
        <v>6</v>
      </c>
      <c r="T130" s="13">
        <f t="shared" si="32"/>
        <v>4</v>
      </c>
      <c r="U130" t="str">
        <f t="shared" si="26"/>
        <v>여름</v>
      </c>
      <c r="AB130" s="20"/>
      <c r="AC130" s="21"/>
      <c r="AD130" s="22"/>
      <c r="AE130" s="23"/>
      <c r="AF130" s="24"/>
      <c r="AG130" s="25"/>
      <c r="AH130" s="26"/>
      <c r="AI130" s="26"/>
      <c r="AJ130">
        <v>25.07</v>
      </c>
      <c r="AK130">
        <v>24.22</v>
      </c>
    </row>
    <row r="131" spans="1:37" x14ac:dyDescent="0.6">
      <c r="A131" s="9">
        <v>41913</v>
      </c>
      <c r="B131" s="10">
        <v>2018.05</v>
      </c>
      <c r="C131" s="3">
        <v>201.852</v>
      </c>
      <c r="D131" s="3">
        <v>1102.83997</v>
      </c>
      <c r="E131" s="3">
        <v>362.661</v>
      </c>
      <c r="F131" s="3">
        <v>906.41998000000001</v>
      </c>
      <c r="G131" s="3">
        <v>5890.65</v>
      </c>
      <c r="H131" s="11">
        <f t="shared" si="49"/>
        <v>2.3201456175308888E-2</v>
      </c>
      <c r="I131" s="11">
        <f t="shared" si="49"/>
        <v>1.0680005407597726E-2</v>
      </c>
      <c r="J131" s="11">
        <f t="shared" si="49"/>
        <v>2.8545975392677558E-2</v>
      </c>
      <c r="K131" s="11">
        <f t="shared" si="49"/>
        <v>3.472862201096194E-2</v>
      </c>
      <c r="L131" s="11">
        <f t="shared" si="49"/>
        <v>1.7180808398298719E-2</v>
      </c>
      <c r="M131" s="11">
        <f t="shared" si="49"/>
        <v>4.79010492085572E-2</v>
      </c>
      <c r="N131" s="32">
        <v>80.180000000000007</v>
      </c>
      <c r="O131" s="13">
        <f t="shared" si="33"/>
        <v>4</v>
      </c>
      <c r="P131" s="13">
        <f t="shared" si="33"/>
        <v>6</v>
      </c>
      <c r="Q131" s="13">
        <f t="shared" si="33"/>
        <v>3</v>
      </c>
      <c r="R131" s="13">
        <f t="shared" si="32"/>
        <v>2</v>
      </c>
      <c r="S131" s="13">
        <f t="shared" si="32"/>
        <v>5</v>
      </c>
      <c r="T131" s="13">
        <f t="shared" si="32"/>
        <v>1</v>
      </c>
      <c r="U131" t="str">
        <f t="shared" si="26"/>
        <v>여름</v>
      </c>
      <c r="AB131" s="20"/>
      <c r="AC131" s="21"/>
      <c r="AD131" s="22"/>
      <c r="AE131" s="23"/>
      <c r="AF131" s="24"/>
      <c r="AG131" s="25"/>
      <c r="AH131" s="26"/>
      <c r="AI131" s="26"/>
      <c r="AJ131">
        <v>18.600000000000001</v>
      </c>
      <c r="AK131">
        <v>27.23</v>
      </c>
    </row>
    <row r="132" spans="1:37" x14ac:dyDescent="0.6">
      <c r="A132" s="9">
        <v>41883</v>
      </c>
      <c r="B132" s="10">
        <v>1972.29</v>
      </c>
      <c r="C132" s="3">
        <v>199.71899999999999</v>
      </c>
      <c r="D132" s="3">
        <v>1072.23206</v>
      </c>
      <c r="E132" s="3">
        <v>350.48899999999998</v>
      </c>
      <c r="F132" s="3">
        <v>891.10999000000004</v>
      </c>
      <c r="G132" s="3">
        <v>5621.38</v>
      </c>
      <c r="H132" s="11">
        <f t="shared" si="49"/>
        <v>-1.5513859147336717E-2</v>
      </c>
      <c r="I132" s="11">
        <f t="shared" si="49"/>
        <v>1.0024107979691443E-3</v>
      </c>
      <c r="J132" s="11">
        <f t="shared" si="49"/>
        <v>-1.2050012694068246E-2</v>
      </c>
      <c r="K132" s="11">
        <f t="shared" si="49"/>
        <v>-1.5668355482660656E-2</v>
      </c>
      <c r="L132" s="11">
        <f t="shared" si="49"/>
        <v>-1.9378885224674791E-2</v>
      </c>
      <c r="M132" s="11">
        <f t="shared" si="49"/>
        <v>-1.1178677661818237E-2</v>
      </c>
      <c r="N132" s="32">
        <v>72.22</v>
      </c>
      <c r="O132" s="13">
        <f t="shared" si="33"/>
        <v>4</v>
      </c>
      <c r="P132" s="13">
        <f t="shared" si="33"/>
        <v>1</v>
      </c>
      <c r="Q132" s="13">
        <f t="shared" si="33"/>
        <v>3</v>
      </c>
      <c r="R132" s="13">
        <f t="shared" si="32"/>
        <v>5</v>
      </c>
      <c r="S132" s="13">
        <f t="shared" si="32"/>
        <v>6</v>
      </c>
      <c r="T132" s="13">
        <f t="shared" si="32"/>
        <v>2</v>
      </c>
      <c r="U132" t="str">
        <f t="shared" ref="U132:U195" si="53">IF(N132&gt;=70,"여름",IF(N132&lt;=30,"겨울",IF(AND(N132&lt;70,N132&gt;=50),"봄","가을")))</f>
        <v>여름</v>
      </c>
      <c r="AB132" s="20"/>
      <c r="AC132" s="21"/>
      <c r="AD132" s="22"/>
      <c r="AE132" s="23"/>
      <c r="AF132" s="24"/>
      <c r="AG132" s="25"/>
      <c r="AH132" s="26"/>
      <c r="AI132" s="26"/>
      <c r="AJ132">
        <v>26.03</v>
      </c>
      <c r="AK132">
        <v>9.1300000000000008</v>
      </c>
    </row>
    <row r="133" spans="1:37" x14ac:dyDescent="0.6">
      <c r="A133" s="9">
        <v>41852</v>
      </c>
      <c r="B133" s="10">
        <v>2003.37</v>
      </c>
      <c r="C133" s="3">
        <v>199.51900000000001</v>
      </c>
      <c r="D133" s="3">
        <v>1085.31006</v>
      </c>
      <c r="E133" s="3">
        <v>356.06799999999998</v>
      </c>
      <c r="F133" s="3">
        <v>908.71996999999999</v>
      </c>
      <c r="G133" s="3">
        <v>5684.93</v>
      </c>
      <c r="H133" s="11">
        <f t="shared" si="49"/>
        <v>3.7655321727690261E-2</v>
      </c>
      <c r="I133" s="11">
        <f t="shared" si="49"/>
        <v>4.0001042508274853E-2</v>
      </c>
      <c r="J133" s="11">
        <f t="shared" si="49"/>
        <v>4.139441582872605E-2</v>
      </c>
      <c r="K133" s="11">
        <f t="shared" si="49"/>
        <v>4.7231102706104755E-2</v>
      </c>
      <c r="L133" s="11">
        <f t="shared" si="49"/>
        <v>3.3540701148520924E-2</v>
      </c>
      <c r="M133" s="11">
        <f t="shared" si="49"/>
        <v>3.5101007802044837E-2</v>
      </c>
      <c r="N133" s="32">
        <v>78.64</v>
      </c>
      <c r="O133" s="13">
        <f t="shared" si="33"/>
        <v>4</v>
      </c>
      <c r="P133" s="13">
        <f t="shared" si="33"/>
        <v>3</v>
      </c>
      <c r="Q133" s="13">
        <f t="shared" si="33"/>
        <v>2</v>
      </c>
      <c r="R133" s="13">
        <f t="shared" si="32"/>
        <v>1</v>
      </c>
      <c r="S133" s="13">
        <f t="shared" si="32"/>
        <v>6</v>
      </c>
      <c r="T133" s="13">
        <f t="shared" si="32"/>
        <v>5</v>
      </c>
      <c r="U133" t="str">
        <f t="shared" si="53"/>
        <v>여름</v>
      </c>
      <c r="AB133" s="20"/>
      <c r="AC133" s="21"/>
      <c r="AD133" s="22"/>
      <c r="AE133" s="23"/>
      <c r="AF133" s="24"/>
      <c r="AG133" s="25"/>
      <c r="AH133" s="26"/>
      <c r="AI133" s="26"/>
      <c r="AJ133">
        <v>26.06</v>
      </c>
      <c r="AK133">
        <v>10.11</v>
      </c>
    </row>
    <row r="134" spans="1:37" x14ac:dyDescent="0.6">
      <c r="A134" s="9">
        <v>41821</v>
      </c>
      <c r="B134" s="10">
        <v>1930.67</v>
      </c>
      <c r="C134" s="3">
        <v>191.845</v>
      </c>
      <c r="D134" s="3">
        <v>1042.17004</v>
      </c>
      <c r="E134" s="3">
        <v>340.00900000000001</v>
      </c>
      <c r="F134" s="3">
        <v>879.22997999999995</v>
      </c>
      <c r="G134" s="3">
        <v>5492.15</v>
      </c>
      <c r="H134" s="11">
        <f t="shared" si="49"/>
        <v>-1.5079863077291922E-2</v>
      </c>
      <c r="I134" s="11">
        <f t="shared" si="49"/>
        <v>-4.7933018275760908E-3</v>
      </c>
      <c r="J134" s="11">
        <f t="shared" si="49"/>
        <v>-1.3292735849603221E-2</v>
      </c>
      <c r="K134" s="11">
        <f t="shared" si="49"/>
        <v>-1.1282710409463492E-2</v>
      </c>
      <c r="L134" s="11">
        <f t="shared" si="49"/>
        <v>-1.7038011907767103E-2</v>
      </c>
      <c r="M134" s="11">
        <f t="shared" si="49"/>
        <v>-3.9504795349455502E-2</v>
      </c>
      <c r="N134" s="32">
        <v>73.25</v>
      </c>
      <c r="O134" s="13">
        <f t="shared" si="33"/>
        <v>4</v>
      </c>
      <c r="P134" s="13">
        <f t="shared" si="33"/>
        <v>1</v>
      </c>
      <c r="Q134" s="13">
        <f t="shared" si="33"/>
        <v>3</v>
      </c>
      <c r="R134" s="13">
        <f t="shared" si="32"/>
        <v>2</v>
      </c>
      <c r="S134" s="13">
        <f t="shared" si="32"/>
        <v>5</v>
      </c>
      <c r="T134" s="13">
        <f t="shared" si="32"/>
        <v>6</v>
      </c>
      <c r="U134" t="str">
        <f t="shared" si="53"/>
        <v>여름</v>
      </c>
      <c r="AB134" s="20"/>
      <c r="AC134" s="21"/>
      <c r="AD134" s="22"/>
      <c r="AE134" s="23"/>
      <c r="AF134" s="24"/>
      <c r="AG134" s="25"/>
      <c r="AH134" s="26"/>
      <c r="AI134" s="26"/>
      <c r="AJ134">
        <v>31.33</v>
      </c>
      <c r="AK134">
        <v>6.96</v>
      </c>
    </row>
    <row r="135" spans="1:37" x14ac:dyDescent="0.6">
      <c r="A135" s="9">
        <v>41791</v>
      </c>
      <c r="B135" s="10">
        <v>1960.23</v>
      </c>
      <c r="C135" s="3">
        <v>192.76900000000001</v>
      </c>
      <c r="D135" s="3">
        <v>1056.2099599999999</v>
      </c>
      <c r="E135" s="3">
        <v>343.88900000000001</v>
      </c>
      <c r="F135" s="3">
        <v>894.46996999999999</v>
      </c>
      <c r="G135" s="3">
        <v>5718.04</v>
      </c>
      <c r="H135" s="11">
        <f t="shared" si="49"/>
        <v>1.9058313448431896E-2</v>
      </c>
      <c r="I135" s="11">
        <f t="shared" si="49"/>
        <v>1.5161409236926771E-2</v>
      </c>
      <c r="J135" s="11">
        <f t="shared" si="49"/>
        <v>1.9389607381384399E-2</v>
      </c>
      <c r="K135" s="11">
        <f t="shared" si="49"/>
        <v>1.414660328170525E-2</v>
      </c>
      <c r="L135" s="11">
        <f t="shared" si="49"/>
        <v>1.8700507017829437E-2</v>
      </c>
      <c r="M135" s="11">
        <f t="shared" si="49"/>
        <v>1.9007802002359409E-2</v>
      </c>
      <c r="N135" s="32">
        <v>77.959999999999994</v>
      </c>
      <c r="O135" s="13">
        <f t="shared" si="33"/>
        <v>2</v>
      </c>
      <c r="P135" s="13">
        <f t="shared" si="33"/>
        <v>5</v>
      </c>
      <c r="Q135" s="13">
        <f t="shared" si="33"/>
        <v>1</v>
      </c>
      <c r="R135" s="13">
        <f t="shared" si="32"/>
        <v>6</v>
      </c>
      <c r="S135" s="13">
        <f t="shared" si="32"/>
        <v>4</v>
      </c>
      <c r="T135" s="13">
        <f t="shared" si="32"/>
        <v>3</v>
      </c>
      <c r="U135" t="str">
        <f t="shared" si="53"/>
        <v>여름</v>
      </c>
      <c r="AB135" s="20"/>
      <c r="AC135" s="21"/>
      <c r="AD135" s="22"/>
      <c r="AE135" s="23"/>
      <c r="AF135" s="24"/>
      <c r="AG135" s="25"/>
      <c r="AH135" s="26"/>
      <c r="AI135" s="26"/>
      <c r="AJ135">
        <v>30.5</v>
      </c>
      <c r="AK135">
        <v>7.79</v>
      </c>
    </row>
    <row r="136" spans="1:37" x14ac:dyDescent="0.6">
      <c r="A136" s="9">
        <v>41760</v>
      </c>
      <c r="B136" s="10">
        <v>1923.57</v>
      </c>
      <c r="C136" s="3">
        <v>189.89</v>
      </c>
      <c r="D136" s="3">
        <v>1036.1199999999999</v>
      </c>
      <c r="E136" s="3">
        <v>339.09199999999998</v>
      </c>
      <c r="F136" s="3">
        <v>878.04998999999998</v>
      </c>
      <c r="G136" s="3">
        <v>5611.38</v>
      </c>
      <c r="H136" s="11">
        <f t="shared" si="49"/>
        <v>2.1030282120013677E-2</v>
      </c>
      <c r="I136" s="11">
        <f t="shared" si="49"/>
        <v>3.9752505064885257E-2</v>
      </c>
      <c r="J136" s="11">
        <f t="shared" si="49"/>
        <v>3.1498905533189347E-2</v>
      </c>
      <c r="K136" s="11">
        <f t="shared" si="49"/>
        <v>1.8230081586446456E-2</v>
      </c>
      <c r="L136" s="11">
        <f t="shared" si="49"/>
        <v>9.8448516928870689E-3</v>
      </c>
      <c r="M136" s="11">
        <f t="shared" si="49"/>
        <v>7.4381278108421878E-3</v>
      </c>
      <c r="N136" s="32">
        <v>77.67</v>
      </c>
      <c r="O136" s="13">
        <f t="shared" si="33"/>
        <v>3</v>
      </c>
      <c r="P136" s="13">
        <f t="shared" si="33"/>
        <v>1</v>
      </c>
      <c r="Q136" s="13">
        <f t="shared" si="33"/>
        <v>2</v>
      </c>
      <c r="R136" s="13">
        <f t="shared" si="32"/>
        <v>4</v>
      </c>
      <c r="S136" s="13">
        <f t="shared" si="32"/>
        <v>5</v>
      </c>
      <c r="T136" s="13">
        <f t="shared" si="32"/>
        <v>6</v>
      </c>
      <c r="U136" t="str">
        <f t="shared" si="53"/>
        <v>여름</v>
      </c>
      <c r="AB136" s="20"/>
      <c r="AC136" s="21"/>
      <c r="AD136" s="22"/>
      <c r="AE136" s="23"/>
      <c r="AF136" s="24"/>
      <c r="AG136" s="25"/>
      <c r="AH136" s="26"/>
      <c r="AI136" s="26"/>
      <c r="AJ136">
        <v>25.25</v>
      </c>
      <c r="AK136">
        <v>8.5399999999999991</v>
      </c>
    </row>
    <row r="137" spans="1:37" x14ac:dyDescent="0.6">
      <c r="A137" s="9">
        <v>41730</v>
      </c>
      <c r="B137" s="10">
        <v>1883.95</v>
      </c>
      <c r="C137" s="3">
        <v>182.63</v>
      </c>
      <c r="D137" s="3">
        <v>1004.47998</v>
      </c>
      <c r="E137" s="3">
        <v>333.02100000000002</v>
      </c>
      <c r="F137" s="3">
        <v>869.48999000000003</v>
      </c>
      <c r="G137" s="3">
        <v>5569.95</v>
      </c>
      <c r="H137" s="11">
        <f t="shared" si="49"/>
        <v>6.2007968638175814E-3</v>
      </c>
      <c r="I137" s="11">
        <f t="shared" si="49"/>
        <v>-1.196163188902899E-2</v>
      </c>
      <c r="J137" s="11">
        <f t="shared" si="49"/>
        <v>2.1449621951858955E-3</v>
      </c>
      <c r="K137" s="11">
        <f t="shared" si="49"/>
        <v>5.0035761385549549E-3</v>
      </c>
      <c r="L137" s="11">
        <f t="shared" si="49"/>
        <v>1.0576575615981465E-2</v>
      </c>
      <c r="M137" s="11">
        <f t="shared" si="49"/>
        <v>1.8495830895260301E-2</v>
      </c>
      <c r="N137" s="32">
        <v>78.180000000000007</v>
      </c>
      <c r="O137" s="13">
        <f t="shared" si="33"/>
        <v>3</v>
      </c>
      <c r="P137" s="13">
        <f t="shared" si="33"/>
        <v>6</v>
      </c>
      <c r="Q137" s="13">
        <f t="shared" si="33"/>
        <v>5</v>
      </c>
      <c r="R137" s="13">
        <f t="shared" si="32"/>
        <v>4</v>
      </c>
      <c r="S137" s="13">
        <f t="shared" si="32"/>
        <v>2</v>
      </c>
      <c r="T137" s="13">
        <f t="shared" si="32"/>
        <v>1</v>
      </c>
      <c r="U137" t="str">
        <f t="shared" si="53"/>
        <v>여름</v>
      </c>
      <c r="AB137" s="20"/>
      <c r="AC137" s="21"/>
      <c r="AD137" s="22"/>
      <c r="AE137" s="23"/>
      <c r="AF137" s="24"/>
      <c r="AG137" s="25"/>
      <c r="AH137" s="26"/>
      <c r="AI137" s="26"/>
      <c r="AJ137">
        <v>23.35</v>
      </c>
      <c r="AK137">
        <v>9.5299999999999994</v>
      </c>
    </row>
    <row r="138" spans="1:37" x14ac:dyDescent="0.6">
      <c r="A138" s="9">
        <v>41699</v>
      </c>
      <c r="B138" s="10">
        <v>1872.34</v>
      </c>
      <c r="C138" s="3">
        <v>184.84100000000001</v>
      </c>
      <c r="D138" s="3">
        <v>1002.33002</v>
      </c>
      <c r="E138" s="3">
        <v>331.363</v>
      </c>
      <c r="F138" s="3">
        <v>860.39000999999996</v>
      </c>
      <c r="G138" s="3">
        <v>5468.8</v>
      </c>
      <c r="H138" s="11">
        <f t="shared" si="49"/>
        <v>6.9321573583585039E-3</v>
      </c>
      <c r="I138" s="11">
        <f t="shared" si="49"/>
        <v>-8.7731999120534976E-3</v>
      </c>
      <c r="J138" s="11">
        <f t="shared" si="49"/>
        <v>-8.5266233886283072E-3</v>
      </c>
      <c r="K138" s="11">
        <f t="shared" si="49"/>
        <v>2.2442615562834334E-3</v>
      </c>
      <c r="L138" s="11">
        <f t="shared" si="49"/>
        <v>2.406659423846591E-2</v>
      </c>
      <c r="M138" s="11">
        <f t="shared" si="49"/>
        <v>1.8193733848685945E-2</v>
      </c>
      <c r="N138" s="32">
        <v>78.34</v>
      </c>
      <c r="O138" s="13">
        <f t="shared" si="33"/>
        <v>3</v>
      </c>
      <c r="P138" s="13">
        <f t="shared" si="33"/>
        <v>6</v>
      </c>
      <c r="Q138" s="13">
        <f t="shared" si="33"/>
        <v>5</v>
      </c>
      <c r="R138" s="13">
        <f t="shared" si="32"/>
        <v>4</v>
      </c>
      <c r="S138" s="13">
        <f t="shared" si="32"/>
        <v>1</v>
      </c>
      <c r="T138" s="13">
        <f t="shared" si="32"/>
        <v>2</v>
      </c>
      <c r="U138" t="str">
        <f t="shared" si="53"/>
        <v>여름</v>
      </c>
      <c r="AB138" s="20"/>
      <c r="AC138" s="21"/>
      <c r="AD138" s="22"/>
      <c r="AE138" s="23"/>
      <c r="AF138" s="24"/>
      <c r="AG138" s="25"/>
      <c r="AH138" s="26"/>
      <c r="AI138" s="26"/>
      <c r="AJ138">
        <v>26.82</v>
      </c>
      <c r="AK138">
        <v>7.35</v>
      </c>
    </row>
    <row r="139" spans="1:37" x14ac:dyDescent="0.6">
      <c r="A139" s="9">
        <v>41671</v>
      </c>
      <c r="B139" s="10">
        <v>1859.45</v>
      </c>
      <c r="C139" s="3">
        <v>186.477</v>
      </c>
      <c r="D139" s="3">
        <v>1010.95001</v>
      </c>
      <c r="E139" s="3">
        <v>330.62099999999998</v>
      </c>
      <c r="F139" s="3">
        <v>840.16998000000001</v>
      </c>
      <c r="G139" s="3">
        <v>5371.08</v>
      </c>
      <c r="H139" s="11">
        <f t="shared" si="49"/>
        <v>4.3117037568930705E-2</v>
      </c>
      <c r="I139" s="11">
        <f t="shared" si="49"/>
        <v>4.4215230063668676E-2</v>
      </c>
      <c r="J139" s="11">
        <f t="shared" si="49"/>
        <v>5.0242174342754797E-2</v>
      </c>
      <c r="K139" s="11">
        <f t="shared" si="49"/>
        <v>4.891450906241368E-2</v>
      </c>
      <c r="L139" s="11">
        <f t="shared" si="49"/>
        <v>3.5344564680588997E-2</v>
      </c>
      <c r="M139" s="11">
        <f t="shared" si="49"/>
        <v>3.4459646852177173E-2</v>
      </c>
      <c r="N139" s="32">
        <v>80.12</v>
      </c>
      <c r="O139" s="13">
        <f t="shared" si="33"/>
        <v>4</v>
      </c>
      <c r="P139" s="13">
        <f t="shared" si="33"/>
        <v>3</v>
      </c>
      <c r="Q139" s="13">
        <f t="shared" si="33"/>
        <v>1</v>
      </c>
      <c r="R139" s="13">
        <f t="shared" si="32"/>
        <v>2</v>
      </c>
      <c r="S139" s="13">
        <f t="shared" si="32"/>
        <v>5</v>
      </c>
      <c r="T139" s="13">
        <f t="shared" si="32"/>
        <v>6</v>
      </c>
      <c r="U139" t="str">
        <f t="shared" si="53"/>
        <v>여름</v>
      </c>
      <c r="AB139" s="20"/>
      <c r="AC139" s="21"/>
      <c r="AD139" s="22"/>
      <c r="AE139" s="23"/>
      <c r="AF139" s="24"/>
      <c r="AG139" s="25"/>
      <c r="AH139" s="26"/>
      <c r="AI139" s="26"/>
      <c r="AJ139">
        <v>26.36</v>
      </c>
      <c r="AK139">
        <v>7.96</v>
      </c>
    </row>
    <row r="140" spans="1:37" x14ac:dyDescent="0.6">
      <c r="A140" s="9">
        <v>41640</v>
      </c>
      <c r="B140" s="10">
        <v>1782.59</v>
      </c>
      <c r="C140" s="3">
        <v>178.58099999999999</v>
      </c>
      <c r="D140" s="3">
        <v>962.58752000000004</v>
      </c>
      <c r="E140" s="3">
        <v>315.20299999999997</v>
      </c>
      <c r="F140" s="3">
        <v>811.48828000000003</v>
      </c>
      <c r="G140" s="3">
        <v>5192.16</v>
      </c>
      <c r="H140" s="11">
        <f t="shared" si="49"/>
        <v>-3.5582895107013734E-2</v>
      </c>
      <c r="I140" s="11">
        <f t="shared" si="49"/>
        <v>-3.307181261471992E-2</v>
      </c>
      <c r="J140" s="11">
        <f t="shared" si="49"/>
        <v>-3.0111137243390984E-2</v>
      </c>
      <c r="K140" s="11">
        <f t="shared" si="49"/>
        <v>-4.3085049864144853E-2</v>
      </c>
      <c r="L140" s="11">
        <f t="shared" si="49"/>
        <v>-4.1475703190194446E-2</v>
      </c>
      <c r="M140" s="11">
        <f t="shared" si="49"/>
        <v>-2.6316036223227757E-2</v>
      </c>
      <c r="N140" s="32">
        <v>78.08</v>
      </c>
      <c r="O140" s="13">
        <f t="shared" si="33"/>
        <v>4</v>
      </c>
      <c r="P140" s="13">
        <f t="shared" si="33"/>
        <v>3</v>
      </c>
      <c r="Q140" s="13">
        <f t="shared" si="33"/>
        <v>2</v>
      </c>
      <c r="R140" s="13">
        <f t="shared" si="32"/>
        <v>6</v>
      </c>
      <c r="S140" s="13">
        <f t="shared" si="32"/>
        <v>5</v>
      </c>
      <c r="T140" s="13">
        <f t="shared" si="32"/>
        <v>1</v>
      </c>
      <c r="U140" t="str">
        <f t="shared" si="53"/>
        <v>여름</v>
      </c>
      <c r="AB140" s="20"/>
      <c r="AC140" s="21"/>
      <c r="AD140" s="22"/>
      <c r="AE140" s="23"/>
      <c r="AF140" s="24"/>
      <c r="AG140" s="25"/>
      <c r="AH140" s="26"/>
      <c r="AI140" s="26"/>
      <c r="AJ140">
        <v>32.520000000000003</v>
      </c>
      <c r="AK140">
        <v>3.97</v>
      </c>
    </row>
    <row r="141" spans="1:37" x14ac:dyDescent="0.6">
      <c r="A141" s="9">
        <v>41609</v>
      </c>
      <c r="B141" s="10">
        <v>1848.36</v>
      </c>
      <c r="C141" s="3">
        <v>184.68899999999999</v>
      </c>
      <c r="D141" s="3">
        <v>992.47198000000003</v>
      </c>
      <c r="E141" s="3">
        <v>329.39499999999998</v>
      </c>
      <c r="F141" s="3">
        <v>846.60167999999999</v>
      </c>
      <c r="G141" s="3">
        <v>5332.49</v>
      </c>
      <c r="H141" s="11">
        <f t="shared" si="49"/>
        <v>2.3562833299184183E-2</v>
      </c>
      <c r="I141" s="11">
        <f t="shared" si="49"/>
        <v>1.7032313487081119E-2</v>
      </c>
      <c r="J141" s="11">
        <f t="shared" si="49"/>
        <v>2.5591106434582178E-2</v>
      </c>
      <c r="K141" s="11">
        <f t="shared" si="49"/>
        <v>2.3417159119860198E-2</v>
      </c>
      <c r="L141" s="11">
        <f t="shared" si="49"/>
        <v>2.1345893795921E-2</v>
      </c>
      <c r="M141" s="11">
        <f t="shared" si="49"/>
        <v>8.3008892729441452E-3</v>
      </c>
      <c r="N141" s="32">
        <v>86.93</v>
      </c>
      <c r="O141" s="13">
        <f t="shared" si="33"/>
        <v>2</v>
      </c>
      <c r="P141" s="13">
        <f t="shared" si="33"/>
        <v>5</v>
      </c>
      <c r="Q141" s="13">
        <f t="shared" si="33"/>
        <v>1</v>
      </c>
      <c r="R141" s="13">
        <f t="shared" si="32"/>
        <v>3</v>
      </c>
      <c r="S141" s="13">
        <f t="shared" si="32"/>
        <v>4</v>
      </c>
      <c r="T141" s="13">
        <f t="shared" si="32"/>
        <v>6</v>
      </c>
      <c r="U141" t="str">
        <f t="shared" si="53"/>
        <v>여름</v>
      </c>
      <c r="AB141" s="20"/>
      <c r="AC141" s="21"/>
      <c r="AD141" s="22"/>
      <c r="AE141" s="23"/>
      <c r="AF141" s="24"/>
      <c r="AG141" s="25"/>
      <c r="AH141" s="26"/>
      <c r="AI141" s="26"/>
      <c r="AJ141">
        <v>36.94</v>
      </c>
      <c r="AK141">
        <v>4.54</v>
      </c>
    </row>
    <row r="142" spans="1:37" x14ac:dyDescent="0.6">
      <c r="A142" s="9">
        <v>41579</v>
      </c>
      <c r="B142" s="10">
        <v>1805.81</v>
      </c>
      <c r="C142" s="3">
        <v>181.596</v>
      </c>
      <c r="D142" s="3">
        <v>967.70727999999997</v>
      </c>
      <c r="E142" s="3">
        <v>321.858</v>
      </c>
      <c r="F142" s="3">
        <v>828.90790000000004</v>
      </c>
      <c r="G142" s="3">
        <v>5288.59</v>
      </c>
      <c r="H142" s="11">
        <f t="shared" si="49"/>
        <v>2.804946087194149E-2</v>
      </c>
      <c r="I142" s="11">
        <f t="shared" si="49"/>
        <v>4.7810282153366801E-2</v>
      </c>
      <c r="J142" s="11">
        <f t="shared" si="49"/>
        <v>3.0243043013340243E-2</v>
      </c>
      <c r="K142" s="11">
        <f t="shared" si="49"/>
        <v>3.2082423449509845E-2</v>
      </c>
      <c r="L142" s="11">
        <f t="shared" si="49"/>
        <v>2.5685676528226731E-2</v>
      </c>
      <c r="M142" s="11">
        <f t="shared" si="49"/>
        <v>9.2902359009983115E-3</v>
      </c>
      <c r="N142" s="32">
        <v>81.66</v>
      </c>
      <c r="O142" s="13">
        <f t="shared" si="33"/>
        <v>4</v>
      </c>
      <c r="P142" s="13">
        <f t="shared" si="33"/>
        <v>1</v>
      </c>
      <c r="Q142" s="13">
        <f t="shared" si="33"/>
        <v>3</v>
      </c>
      <c r="R142" s="13">
        <f t="shared" si="32"/>
        <v>2</v>
      </c>
      <c r="S142" s="13">
        <f t="shared" si="32"/>
        <v>5</v>
      </c>
      <c r="T142" s="13">
        <f t="shared" si="32"/>
        <v>6</v>
      </c>
      <c r="U142" t="str">
        <f t="shared" si="53"/>
        <v>여름</v>
      </c>
      <c r="AB142" s="20"/>
      <c r="AC142" s="21"/>
      <c r="AD142" s="22"/>
      <c r="AE142" s="23"/>
      <c r="AF142" s="24"/>
      <c r="AG142" s="25"/>
      <c r="AH142" s="26"/>
      <c r="AI142" s="26"/>
      <c r="AJ142">
        <v>35.909999999999997</v>
      </c>
      <c r="AK142">
        <v>5.19</v>
      </c>
    </row>
    <row r="143" spans="1:37" x14ac:dyDescent="0.6">
      <c r="A143" s="9">
        <v>41548</v>
      </c>
      <c r="B143" s="10">
        <v>1756.54</v>
      </c>
      <c r="C143" s="3">
        <v>173.31</v>
      </c>
      <c r="D143" s="3">
        <v>939.29998999999998</v>
      </c>
      <c r="E143" s="3">
        <v>311.85300000000001</v>
      </c>
      <c r="F143" s="3">
        <v>808.15002000000004</v>
      </c>
      <c r="G143" s="3">
        <v>5239.91</v>
      </c>
      <c r="H143" s="11">
        <f t="shared" si="49"/>
        <v>4.4595759864410889E-2</v>
      </c>
      <c r="I143" s="11">
        <f t="shared" si="49"/>
        <v>3.7511074926366739E-2</v>
      </c>
      <c r="J143" s="11">
        <f t="shared" si="49"/>
        <v>4.7157179487179457E-2</v>
      </c>
      <c r="K143" s="11">
        <f t="shared" si="49"/>
        <v>3.9575839803187574E-2</v>
      </c>
      <c r="L143" s="11">
        <f t="shared" si="49"/>
        <v>4.1846639765885874E-2</v>
      </c>
      <c r="M143" s="11">
        <f t="shared" si="49"/>
        <v>4.3923226495385936E-2</v>
      </c>
      <c r="N143" s="32">
        <v>81.17</v>
      </c>
      <c r="O143" s="13">
        <f t="shared" si="33"/>
        <v>2</v>
      </c>
      <c r="P143" s="13">
        <f t="shared" si="33"/>
        <v>6</v>
      </c>
      <c r="Q143" s="13">
        <f t="shared" si="33"/>
        <v>1</v>
      </c>
      <c r="R143" s="13">
        <f t="shared" si="32"/>
        <v>5</v>
      </c>
      <c r="S143" s="13">
        <f t="shared" si="32"/>
        <v>4</v>
      </c>
      <c r="T143" s="13">
        <f t="shared" si="32"/>
        <v>3</v>
      </c>
      <c r="U143" t="str">
        <f t="shared" si="53"/>
        <v>여름</v>
      </c>
      <c r="AB143" s="20"/>
      <c r="AC143" s="21"/>
      <c r="AD143" s="22"/>
      <c r="AE143" s="23"/>
      <c r="AF143" s="24"/>
      <c r="AG143" s="25"/>
      <c r="AH143" s="26"/>
      <c r="AI143" s="26"/>
      <c r="AJ143">
        <v>33.49</v>
      </c>
      <c r="AK143">
        <v>5.79</v>
      </c>
    </row>
    <row r="144" spans="1:37" x14ac:dyDescent="0.6">
      <c r="A144" s="9">
        <v>41518</v>
      </c>
      <c r="B144" s="10">
        <v>1681.55</v>
      </c>
      <c r="C144" s="3">
        <v>167.04400000000001</v>
      </c>
      <c r="D144" s="3">
        <v>897</v>
      </c>
      <c r="E144" s="3">
        <v>299.98099999999999</v>
      </c>
      <c r="F144" s="3">
        <v>775.69</v>
      </c>
      <c r="G144" s="3">
        <v>5019.4399999999996</v>
      </c>
      <c r="H144" s="11">
        <f t="shared" si="49"/>
        <v>2.9749474883188354E-2</v>
      </c>
      <c r="I144" s="11">
        <f t="shared" si="49"/>
        <v>3.3956845219673459E-2</v>
      </c>
      <c r="J144" s="11">
        <f t="shared" si="49"/>
        <v>3.6181709445222587E-2</v>
      </c>
      <c r="K144" s="11">
        <f t="shared" si="49"/>
        <v>3.6218117003343764E-2</v>
      </c>
      <c r="L144" s="11">
        <f t="shared" si="49"/>
        <v>2.2981468801933636E-2</v>
      </c>
      <c r="M144" s="11">
        <f t="shared" si="49"/>
        <v>1.689819551339844E-2</v>
      </c>
      <c r="N144" s="32">
        <v>79.42</v>
      </c>
      <c r="O144" s="13">
        <f t="shared" si="33"/>
        <v>4</v>
      </c>
      <c r="P144" s="13">
        <f t="shared" si="33"/>
        <v>3</v>
      </c>
      <c r="Q144" s="13">
        <f t="shared" si="33"/>
        <v>2</v>
      </c>
      <c r="R144" s="13">
        <f t="shared" si="32"/>
        <v>1</v>
      </c>
      <c r="S144" s="13">
        <f t="shared" si="32"/>
        <v>5</v>
      </c>
      <c r="T144" s="13">
        <f t="shared" si="32"/>
        <v>6</v>
      </c>
      <c r="U144" t="str">
        <f t="shared" si="53"/>
        <v>여름</v>
      </c>
      <c r="AB144" s="20"/>
      <c r="AC144" s="21"/>
      <c r="AD144" s="22"/>
      <c r="AE144" s="23"/>
      <c r="AF144" s="24"/>
      <c r="AG144" s="25"/>
      <c r="AH144" s="26"/>
      <c r="AI144" s="26"/>
      <c r="AJ144">
        <v>33.08</v>
      </c>
      <c r="AK144">
        <v>7.16</v>
      </c>
    </row>
    <row r="145" spans="1:37" x14ac:dyDescent="0.6">
      <c r="A145" s="9">
        <v>41487</v>
      </c>
      <c r="B145" s="10">
        <v>1632.97</v>
      </c>
      <c r="C145" s="3">
        <v>161.55799999999999</v>
      </c>
      <c r="D145" s="3">
        <v>865.67827999999997</v>
      </c>
      <c r="E145" s="3">
        <v>289.49599999999998</v>
      </c>
      <c r="F145" s="3">
        <v>758.26397999999995</v>
      </c>
      <c r="G145" s="3">
        <v>4936.03</v>
      </c>
      <c r="H145" s="11">
        <f t="shared" si="49"/>
        <v>-3.1298013323604601E-2</v>
      </c>
      <c r="I145" s="11">
        <f t="shared" si="49"/>
        <v>-3.3726681698834415E-2</v>
      </c>
      <c r="J145" s="11">
        <f t="shared" si="49"/>
        <v>-2.4444955317398653E-2</v>
      </c>
      <c r="K145" s="11">
        <f t="shared" si="49"/>
        <v>-3.2840448206971851E-2</v>
      </c>
      <c r="L145" s="11">
        <f t="shared" si="49"/>
        <v>-3.8395009470540864E-2</v>
      </c>
      <c r="M145" s="11">
        <f t="shared" si="49"/>
        <v>-5.1228724375546708E-2</v>
      </c>
      <c r="N145" s="32">
        <v>78.08</v>
      </c>
      <c r="O145" s="13">
        <f t="shared" si="33"/>
        <v>2</v>
      </c>
      <c r="P145" s="13">
        <f t="shared" si="33"/>
        <v>4</v>
      </c>
      <c r="Q145" s="13">
        <f t="shared" si="33"/>
        <v>1</v>
      </c>
      <c r="R145" s="13">
        <f t="shared" si="32"/>
        <v>3</v>
      </c>
      <c r="S145" s="13">
        <f t="shared" si="32"/>
        <v>5</v>
      </c>
      <c r="T145" s="13">
        <f t="shared" si="32"/>
        <v>6</v>
      </c>
      <c r="U145" t="str">
        <f t="shared" si="53"/>
        <v>여름</v>
      </c>
      <c r="AB145" s="20"/>
      <c r="AC145" s="21"/>
      <c r="AD145" s="22"/>
      <c r="AE145" s="23"/>
      <c r="AF145" s="24"/>
      <c r="AG145" s="25"/>
      <c r="AH145" s="26"/>
      <c r="AI145" s="26"/>
      <c r="AJ145">
        <v>35.31</v>
      </c>
      <c r="AK145">
        <v>8.4600000000000009</v>
      </c>
    </row>
    <row r="146" spans="1:37" x14ac:dyDescent="0.6">
      <c r="A146" s="9">
        <v>41456</v>
      </c>
      <c r="B146" s="10">
        <v>1685.73</v>
      </c>
      <c r="C146" s="3">
        <v>167.197</v>
      </c>
      <c r="D146" s="3">
        <v>887.37</v>
      </c>
      <c r="E146" s="3">
        <v>299.32600000000002</v>
      </c>
      <c r="F146" s="3">
        <v>788.53998000000001</v>
      </c>
      <c r="G146" s="3">
        <v>5202.55</v>
      </c>
      <c r="H146" s="11">
        <f t="shared" si="49"/>
        <v>4.9462111213487203E-2</v>
      </c>
      <c r="I146" s="11">
        <f t="shared" si="49"/>
        <v>4.8303060322396618E-2</v>
      </c>
      <c r="J146" s="11">
        <f t="shared" si="49"/>
        <v>4.968238759359811E-2</v>
      </c>
      <c r="K146" s="11">
        <f t="shared" si="49"/>
        <v>4.7447745890883297E-2</v>
      </c>
      <c r="L146" s="11">
        <f t="shared" si="49"/>
        <v>4.9232244437614536E-2</v>
      </c>
      <c r="M146" s="11">
        <f t="shared" si="49"/>
        <v>4.0532891723617848E-2</v>
      </c>
      <c r="N146" s="32">
        <v>89</v>
      </c>
      <c r="O146" s="13">
        <f t="shared" si="33"/>
        <v>2</v>
      </c>
      <c r="P146" s="13">
        <f t="shared" si="33"/>
        <v>4</v>
      </c>
      <c r="Q146" s="13">
        <f t="shared" si="33"/>
        <v>1</v>
      </c>
      <c r="R146" s="13">
        <f t="shared" si="32"/>
        <v>5</v>
      </c>
      <c r="S146" s="13">
        <f t="shared" si="32"/>
        <v>3</v>
      </c>
      <c r="T146" s="13">
        <f t="shared" si="32"/>
        <v>6</v>
      </c>
      <c r="U146" t="str">
        <f t="shared" si="53"/>
        <v>여름</v>
      </c>
      <c r="AB146" s="20"/>
      <c r="AC146" s="21"/>
      <c r="AD146" s="22"/>
      <c r="AE146" s="23"/>
      <c r="AF146" s="24"/>
      <c r="AG146" s="25"/>
      <c r="AH146" s="26"/>
      <c r="AI146" s="26"/>
      <c r="AJ146">
        <v>38.71</v>
      </c>
      <c r="AK146">
        <v>9.76</v>
      </c>
    </row>
    <row r="147" spans="1:37" x14ac:dyDescent="0.6">
      <c r="A147" s="9">
        <v>41426</v>
      </c>
      <c r="B147" s="10">
        <v>1606.28</v>
      </c>
      <c r="C147" s="3">
        <v>159.49299999999999</v>
      </c>
      <c r="D147" s="3">
        <v>845.37</v>
      </c>
      <c r="E147" s="3">
        <v>285.767</v>
      </c>
      <c r="F147" s="3">
        <v>751.53998000000001</v>
      </c>
      <c r="G147" s="3">
        <v>4999.8900000000003</v>
      </c>
      <c r="H147" s="11">
        <f t="shared" si="49"/>
        <v>-1.499932545960736E-2</v>
      </c>
      <c r="I147" s="11">
        <f t="shared" si="49"/>
        <v>-1.3496211535487967E-2</v>
      </c>
      <c r="J147" s="11">
        <f t="shared" si="49"/>
        <v>-1.8962318669568212E-2</v>
      </c>
      <c r="K147" s="11">
        <f t="shared" si="49"/>
        <v>-1.9196183415705725E-2</v>
      </c>
      <c r="L147" s="11">
        <f t="shared" si="49"/>
        <v>-1.0858263753359854E-2</v>
      </c>
      <c r="M147" s="11">
        <f t="shared" si="49"/>
        <v>3.2425512618061703E-3</v>
      </c>
      <c r="N147" s="32">
        <v>71.290000000000006</v>
      </c>
      <c r="O147" s="13">
        <f t="shared" si="33"/>
        <v>4</v>
      </c>
      <c r="P147" s="13">
        <f t="shared" si="33"/>
        <v>3</v>
      </c>
      <c r="Q147" s="13">
        <f t="shared" si="33"/>
        <v>5</v>
      </c>
      <c r="R147" s="13">
        <f t="shared" si="32"/>
        <v>6</v>
      </c>
      <c r="S147" s="13">
        <f t="shared" si="32"/>
        <v>2</v>
      </c>
      <c r="T147" s="13">
        <f t="shared" si="32"/>
        <v>1</v>
      </c>
      <c r="U147" t="str">
        <f t="shared" si="53"/>
        <v>여름</v>
      </c>
      <c r="AB147" s="20"/>
      <c r="AC147" s="21"/>
      <c r="AD147" s="22"/>
      <c r="AE147" s="23"/>
      <c r="AF147" s="24"/>
      <c r="AG147" s="25"/>
      <c r="AH147" s="26"/>
      <c r="AI147" s="26"/>
      <c r="AJ147">
        <v>37.15</v>
      </c>
      <c r="AK147">
        <v>11.52</v>
      </c>
    </row>
    <row r="148" spans="1:37" x14ac:dyDescent="0.6">
      <c r="A148" s="9">
        <v>41395</v>
      </c>
      <c r="B148" s="10">
        <v>1630.74</v>
      </c>
      <c r="C148" s="3">
        <v>161.67500000000001</v>
      </c>
      <c r="D148" s="3">
        <v>861.71001999999999</v>
      </c>
      <c r="E148" s="3">
        <v>291.36</v>
      </c>
      <c r="F148" s="3">
        <v>759.78998000000001</v>
      </c>
      <c r="G148" s="3">
        <v>4983.7299999999996</v>
      </c>
      <c r="H148" s="11">
        <f t="shared" si="49"/>
        <v>2.0762783477406455E-2</v>
      </c>
      <c r="I148" s="11">
        <f t="shared" si="49"/>
        <v>2.5570272259014093E-2</v>
      </c>
      <c r="J148" s="11">
        <f t="shared" si="49"/>
        <v>1.9726924636157328E-2</v>
      </c>
      <c r="K148" s="11">
        <f t="shared" si="49"/>
        <v>2.7485664712977087E-2</v>
      </c>
      <c r="L148" s="11">
        <f t="shared" si="49"/>
        <v>2.1868585455788514E-2</v>
      </c>
      <c r="M148" s="11">
        <f t="shared" si="49"/>
        <v>-3.738635463727169E-2</v>
      </c>
      <c r="N148" s="32">
        <v>73.37</v>
      </c>
      <c r="O148" s="13">
        <f t="shared" si="33"/>
        <v>4</v>
      </c>
      <c r="P148" s="13">
        <f t="shared" si="33"/>
        <v>2</v>
      </c>
      <c r="Q148" s="13">
        <f t="shared" si="33"/>
        <v>5</v>
      </c>
      <c r="R148" s="13">
        <f t="shared" si="32"/>
        <v>1</v>
      </c>
      <c r="S148" s="13">
        <f t="shared" si="32"/>
        <v>3</v>
      </c>
      <c r="T148" s="13">
        <f t="shared" si="32"/>
        <v>6</v>
      </c>
      <c r="U148" t="str">
        <f t="shared" si="53"/>
        <v>여름</v>
      </c>
      <c r="AB148" s="20"/>
      <c r="AC148" s="21"/>
      <c r="AD148" s="22"/>
      <c r="AE148" s="23"/>
      <c r="AF148" s="24"/>
      <c r="AG148" s="25"/>
      <c r="AH148" s="26"/>
      <c r="AI148" s="26"/>
      <c r="AJ148">
        <v>44.03</v>
      </c>
      <c r="AK148">
        <v>9.5299999999999994</v>
      </c>
    </row>
    <row r="149" spans="1:37" x14ac:dyDescent="0.6">
      <c r="A149" s="9">
        <v>41365</v>
      </c>
      <c r="B149" s="10">
        <v>1597.57</v>
      </c>
      <c r="C149" s="3">
        <v>157.64400000000001</v>
      </c>
      <c r="D149" s="3">
        <v>845.03998000000001</v>
      </c>
      <c r="E149" s="3">
        <v>283.56599999999997</v>
      </c>
      <c r="F149" s="3">
        <v>743.53003000000001</v>
      </c>
      <c r="G149" s="3">
        <v>5177.29</v>
      </c>
      <c r="H149" s="11">
        <f t="shared" si="49"/>
        <v>1.8085763992887971E-2</v>
      </c>
      <c r="I149" s="11">
        <f t="shared" si="49"/>
        <v>1.8187924664789357E-2</v>
      </c>
      <c r="J149" s="11">
        <f t="shared" si="49"/>
        <v>1.9705276400543648E-2</v>
      </c>
      <c r="K149" s="11">
        <f t="shared" si="49"/>
        <v>1.4965012438033387E-2</v>
      </c>
      <c r="L149" s="11">
        <f t="shared" si="49"/>
        <v>1.6390149995629821E-2</v>
      </c>
      <c r="M149" s="11">
        <f t="shared" si="49"/>
        <v>3.7069606167985159E-2</v>
      </c>
      <c r="N149" s="32">
        <v>73.900000000000006</v>
      </c>
      <c r="O149" s="13">
        <f t="shared" si="33"/>
        <v>4</v>
      </c>
      <c r="P149" s="13">
        <f t="shared" si="33"/>
        <v>3</v>
      </c>
      <c r="Q149" s="13">
        <f t="shared" si="33"/>
        <v>2</v>
      </c>
      <c r="R149" s="13">
        <f t="shared" si="32"/>
        <v>6</v>
      </c>
      <c r="S149" s="13">
        <f t="shared" si="32"/>
        <v>5</v>
      </c>
      <c r="T149" s="13">
        <f t="shared" si="32"/>
        <v>1</v>
      </c>
      <c r="U149" t="str">
        <f t="shared" si="53"/>
        <v>여름</v>
      </c>
      <c r="AB149" s="20"/>
      <c r="AC149" s="21"/>
      <c r="AD149" s="22"/>
      <c r="AE149" s="23"/>
      <c r="AF149" s="24"/>
      <c r="AG149" s="25"/>
      <c r="AH149" s="26"/>
      <c r="AI149" s="26"/>
      <c r="AJ149">
        <v>35.06</v>
      </c>
      <c r="AK149">
        <v>11.63</v>
      </c>
    </row>
    <row r="150" spans="1:37" x14ac:dyDescent="0.6">
      <c r="A150" s="9">
        <v>41334</v>
      </c>
      <c r="B150" s="10">
        <v>1569.19</v>
      </c>
      <c r="C150" s="3">
        <v>154.828</v>
      </c>
      <c r="D150" s="3">
        <v>828.71001999999999</v>
      </c>
      <c r="E150" s="3">
        <v>279.38499999999999</v>
      </c>
      <c r="F150" s="3">
        <v>731.53998000000001</v>
      </c>
      <c r="G150" s="3">
        <v>4992.2299999999996</v>
      </c>
      <c r="H150" s="11">
        <f t="shared" si="49"/>
        <v>3.5987799403174314E-2</v>
      </c>
      <c r="I150" s="11">
        <f t="shared" si="49"/>
        <v>3.9888776202405829E-2</v>
      </c>
      <c r="J150" s="11">
        <f t="shared" si="49"/>
        <v>3.6353871287656103E-2</v>
      </c>
      <c r="K150" s="11">
        <f t="shared" si="49"/>
        <v>4.9522543031231825E-2</v>
      </c>
      <c r="L150" s="11">
        <f t="shared" si="49"/>
        <v>3.5618194173107964E-2</v>
      </c>
      <c r="M150" s="11">
        <f t="shared" si="49"/>
        <v>4.5628961247324185E-2</v>
      </c>
      <c r="N150" s="32">
        <v>75.17</v>
      </c>
      <c r="O150" s="13">
        <f t="shared" si="33"/>
        <v>5</v>
      </c>
      <c r="P150" s="13">
        <f t="shared" si="33"/>
        <v>3</v>
      </c>
      <c r="Q150" s="13">
        <f t="shared" si="33"/>
        <v>4</v>
      </c>
      <c r="R150" s="13">
        <f t="shared" si="32"/>
        <v>1</v>
      </c>
      <c r="S150" s="13">
        <f t="shared" si="32"/>
        <v>6</v>
      </c>
      <c r="T150" s="13">
        <f t="shared" si="32"/>
        <v>2</v>
      </c>
      <c r="U150" t="str">
        <f t="shared" si="53"/>
        <v>여름</v>
      </c>
      <c r="AB150" s="20"/>
      <c r="AC150" s="21"/>
      <c r="AD150" s="22"/>
      <c r="AE150" s="23"/>
      <c r="AF150" s="24"/>
      <c r="AG150" s="25"/>
      <c r="AH150" s="26"/>
      <c r="AI150" s="26"/>
      <c r="AJ150">
        <v>33.9</v>
      </c>
      <c r="AK150">
        <v>13.08</v>
      </c>
    </row>
    <row r="151" spans="1:37" x14ac:dyDescent="0.6">
      <c r="A151" s="9">
        <v>41306</v>
      </c>
      <c r="B151" s="10">
        <v>1514.68</v>
      </c>
      <c r="C151" s="3">
        <v>148.88900000000001</v>
      </c>
      <c r="D151" s="3">
        <v>799.64000999999996</v>
      </c>
      <c r="E151" s="3">
        <v>266.202</v>
      </c>
      <c r="F151" s="3">
        <v>706.38</v>
      </c>
      <c r="G151" s="3">
        <v>4774.38</v>
      </c>
      <c r="H151" s="11">
        <f t="shared" si="49"/>
        <v>1.1060603026480154E-2</v>
      </c>
      <c r="I151" s="11">
        <f t="shared" si="49"/>
        <v>1.8936231368308576E-2</v>
      </c>
      <c r="J151" s="11">
        <f t="shared" si="49"/>
        <v>1.1255305299533225E-2</v>
      </c>
      <c r="K151" s="11">
        <f t="shared" si="49"/>
        <v>1.7066880623531455E-2</v>
      </c>
      <c r="L151" s="11">
        <f t="shared" si="49"/>
        <v>1.083270130650682E-2</v>
      </c>
      <c r="M151" s="11">
        <f t="shared" si="49"/>
        <v>2.3745400588381482E-2</v>
      </c>
      <c r="N151" s="32">
        <v>75.19</v>
      </c>
      <c r="O151" s="13">
        <f t="shared" si="33"/>
        <v>5</v>
      </c>
      <c r="P151" s="13">
        <f t="shared" si="33"/>
        <v>2</v>
      </c>
      <c r="Q151" s="13">
        <f t="shared" si="33"/>
        <v>4</v>
      </c>
      <c r="R151" s="13">
        <f t="shared" si="32"/>
        <v>3</v>
      </c>
      <c r="S151" s="13">
        <f t="shared" si="32"/>
        <v>6</v>
      </c>
      <c r="T151" s="13">
        <f t="shared" si="32"/>
        <v>1</v>
      </c>
      <c r="U151" t="str">
        <f t="shared" si="53"/>
        <v>여름</v>
      </c>
      <c r="AB151" s="20"/>
      <c r="AC151" s="21"/>
      <c r="AD151" s="22"/>
      <c r="AE151" s="23"/>
      <c r="AF151" s="24"/>
      <c r="AG151" s="25"/>
      <c r="AH151" s="26"/>
      <c r="AI151" s="26"/>
      <c r="AJ151">
        <v>30.69</v>
      </c>
      <c r="AK151">
        <v>14.89</v>
      </c>
    </row>
    <row r="152" spans="1:37" x14ac:dyDescent="0.6">
      <c r="A152" s="9">
        <v>41275</v>
      </c>
      <c r="B152" s="10">
        <v>1498.11</v>
      </c>
      <c r="C152" s="3">
        <v>146.12200000000001</v>
      </c>
      <c r="D152" s="3">
        <v>790.73999000000003</v>
      </c>
      <c r="E152" s="3">
        <v>261.73500000000001</v>
      </c>
      <c r="F152" s="3">
        <v>698.81</v>
      </c>
      <c r="G152" s="3">
        <v>4663.6400000000003</v>
      </c>
      <c r="H152" s="11">
        <f t="shared" si="49"/>
        <v>5.0428063581991145E-2</v>
      </c>
      <c r="I152" s="11">
        <f t="shared" si="49"/>
        <v>3.4821713112141994E-2</v>
      </c>
      <c r="J152" s="11">
        <f t="shared" si="49"/>
        <v>3.862972591045355E-2</v>
      </c>
      <c r="K152" s="11">
        <f t="shared" si="49"/>
        <v>5.9986311522215452E-2</v>
      </c>
      <c r="L152" s="11">
        <f t="shared" si="49"/>
        <v>6.3039079970184098E-2</v>
      </c>
      <c r="M152" s="11">
        <f t="shared" si="49"/>
        <v>4.872070483789015E-2</v>
      </c>
      <c r="N152" s="32">
        <v>74.89</v>
      </c>
      <c r="O152" s="13">
        <f t="shared" si="33"/>
        <v>3</v>
      </c>
      <c r="P152" s="13">
        <f t="shared" si="33"/>
        <v>6</v>
      </c>
      <c r="Q152" s="13">
        <f t="shared" si="33"/>
        <v>5</v>
      </c>
      <c r="R152" s="13">
        <f t="shared" si="32"/>
        <v>2</v>
      </c>
      <c r="S152" s="13">
        <f t="shared" si="32"/>
        <v>1</v>
      </c>
      <c r="T152" s="13">
        <f t="shared" si="32"/>
        <v>4</v>
      </c>
      <c r="U152" t="str">
        <f t="shared" si="53"/>
        <v>여름</v>
      </c>
      <c r="AB152" s="20"/>
      <c r="AC152" s="21"/>
      <c r="AD152" s="22"/>
      <c r="AE152" s="23"/>
      <c r="AF152" s="24"/>
      <c r="AG152" s="25"/>
      <c r="AH152" s="26"/>
      <c r="AI152" s="26"/>
      <c r="AJ152">
        <v>29.38</v>
      </c>
      <c r="AK152">
        <v>16.18</v>
      </c>
    </row>
    <row r="153" spans="1:37" x14ac:dyDescent="0.6">
      <c r="A153" s="27">
        <v>41244</v>
      </c>
      <c r="B153" s="28">
        <v>1426.19</v>
      </c>
      <c r="C153" s="29">
        <v>141.20500000000001</v>
      </c>
      <c r="D153" s="29">
        <v>761.33001999999999</v>
      </c>
      <c r="E153" s="29">
        <v>246.923</v>
      </c>
      <c r="F153" s="29">
        <v>657.37</v>
      </c>
      <c r="G153" s="29">
        <v>4446.9799999999996</v>
      </c>
      <c r="H153" s="30">
        <f t="shared" si="49"/>
        <v>7.0683105254980561E-3</v>
      </c>
      <c r="I153" s="30">
        <f t="shared" si="49"/>
        <v>-1.9899772336054111E-2</v>
      </c>
      <c r="J153" s="30">
        <f t="shared" si="49"/>
        <v>-3.1178019248954136E-3</v>
      </c>
      <c r="K153" s="30">
        <f t="shared" si="49"/>
        <v>8.2975691225892767E-3</v>
      </c>
      <c r="L153" s="30">
        <f t="shared" si="49"/>
        <v>1.9320952096660182E-2</v>
      </c>
      <c r="M153" s="30">
        <f t="shared" si="49"/>
        <v>-8.6981720909496962E-3</v>
      </c>
      <c r="N153" s="8">
        <v>69.7</v>
      </c>
      <c r="O153" s="31">
        <f t="shared" si="33"/>
        <v>3</v>
      </c>
      <c r="P153" s="31">
        <f t="shared" si="33"/>
        <v>6</v>
      </c>
      <c r="Q153" s="31">
        <f t="shared" si="33"/>
        <v>4</v>
      </c>
      <c r="R153" s="31">
        <f t="shared" si="32"/>
        <v>2</v>
      </c>
      <c r="S153" s="31">
        <f t="shared" si="32"/>
        <v>1</v>
      </c>
      <c r="T153" s="31">
        <f t="shared" si="32"/>
        <v>5</v>
      </c>
      <c r="U153" t="str">
        <f t="shared" si="53"/>
        <v>봄</v>
      </c>
      <c r="V153" s="14">
        <f>H153</f>
        <v>7.0683105254980561E-3</v>
      </c>
      <c r="W153" s="15">
        <f t="shared" ref="W153:AA154" si="54">I153</f>
        <v>-1.9899772336054111E-2</v>
      </c>
      <c r="X153" s="16">
        <f t="shared" si="54"/>
        <v>-3.1178019248954136E-3</v>
      </c>
      <c r="Y153" s="17">
        <f t="shared" si="54"/>
        <v>8.2975691225892767E-3</v>
      </c>
      <c r="Z153" s="18">
        <f t="shared" si="54"/>
        <v>1.9320952096660182E-2</v>
      </c>
      <c r="AA153" s="19">
        <f t="shared" si="54"/>
        <v>-8.6981720909496962E-3</v>
      </c>
      <c r="AB153" s="20">
        <f t="shared" ref="AB153:AG155" si="55">RANK(V153,$V153:$AA153,0)</f>
        <v>3</v>
      </c>
      <c r="AC153" s="21">
        <f t="shared" si="55"/>
        <v>6</v>
      </c>
      <c r="AD153" s="22">
        <f t="shared" si="55"/>
        <v>4</v>
      </c>
      <c r="AE153" s="23">
        <f t="shared" si="55"/>
        <v>2</v>
      </c>
      <c r="AF153" s="24">
        <f t="shared" si="55"/>
        <v>1</v>
      </c>
      <c r="AG153" s="25">
        <f t="shared" si="55"/>
        <v>5</v>
      </c>
      <c r="AH153" s="26" t="s">
        <v>7</v>
      </c>
      <c r="AI153" s="26" t="s">
        <v>6</v>
      </c>
      <c r="AJ153">
        <v>22.3</v>
      </c>
      <c r="AK153">
        <v>18.75</v>
      </c>
    </row>
    <row r="154" spans="1:37" x14ac:dyDescent="0.6">
      <c r="A154" s="9">
        <v>41214</v>
      </c>
      <c r="B154" s="10">
        <v>1416.18</v>
      </c>
      <c r="C154" s="3">
        <v>144.072</v>
      </c>
      <c r="D154" s="3">
        <v>763.71112000000005</v>
      </c>
      <c r="E154" s="3">
        <v>244.89099999999999</v>
      </c>
      <c r="F154" s="3">
        <v>644.90972999999997</v>
      </c>
      <c r="G154" s="3">
        <v>4486</v>
      </c>
      <c r="H154" s="11">
        <f t="shared" si="49"/>
        <v>2.8467029231815655E-3</v>
      </c>
      <c r="I154" s="11">
        <f t="shared" si="49"/>
        <v>7.6233372032843416E-3</v>
      </c>
      <c r="J154" s="11">
        <f t="shared" si="49"/>
        <v>6.4583983967958503E-3</v>
      </c>
      <c r="K154" s="11">
        <f t="shared" si="49"/>
        <v>1.2502739108683603E-2</v>
      </c>
      <c r="L154" s="11">
        <f t="shared" si="49"/>
        <v>-1.4164683620251362E-3</v>
      </c>
      <c r="M154" s="11">
        <f t="shared" si="49"/>
        <v>-6.0664069943147103E-3</v>
      </c>
      <c r="N154" s="12">
        <v>75.849999999999994</v>
      </c>
      <c r="O154" s="13">
        <f t="shared" si="33"/>
        <v>4</v>
      </c>
      <c r="P154" s="13">
        <f t="shared" si="33"/>
        <v>2</v>
      </c>
      <c r="Q154" s="13">
        <f t="shared" si="33"/>
        <v>3</v>
      </c>
      <c r="R154" s="13">
        <f t="shared" si="32"/>
        <v>1</v>
      </c>
      <c r="S154" s="13">
        <f t="shared" si="32"/>
        <v>5</v>
      </c>
      <c r="T154" s="13">
        <f t="shared" si="32"/>
        <v>6</v>
      </c>
      <c r="U154" t="str">
        <f t="shared" si="53"/>
        <v>여름</v>
      </c>
      <c r="V154" s="14">
        <f>H154</f>
        <v>2.8467029231815655E-3</v>
      </c>
      <c r="W154" s="15">
        <f t="shared" si="54"/>
        <v>7.6233372032843416E-3</v>
      </c>
      <c r="X154" s="16">
        <f t="shared" si="54"/>
        <v>6.4583983967958503E-3</v>
      </c>
      <c r="Y154" s="17">
        <f t="shared" si="54"/>
        <v>1.2502739108683603E-2</v>
      </c>
      <c r="Z154" s="18">
        <f t="shared" si="54"/>
        <v>-1.4164683620251362E-3</v>
      </c>
      <c r="AA154" s="19">
        <f t="shared" si="54"/>
        <v>-6.0664069943147103E-3</v>
      </c>
      <c r="AB154" s="20">
        <f t="shared" si="55"/>
        <v>4</v>
      </c>
      <c r="AC154" s="21">
        <f t="shared" si="55"/>
        <v>2</v>
      </c>
      <c r="AD154" s="22">
        <f t="shared" si="55"/>
        <v>3</v>
      </c>
      <c r="AE154" s="23">
        <f t="shared" si="55"/>
        <v>1</v>
      </c>
      <c r="AF154" s="24">
        <f t="shared" si="55"/>
        <v>5</v>
      </c>
      <c r="AG154" s="25">
        <f t="shared" si="55"/>
        <v>6</v>
      </c>
      <c r="AH154" s="26" t="s">
        <v>6</v>
      </c>
      <c r="AI154" s="26" t="s">
        <v>4</v>
      </c>
      <c r="AJ154">
        <v>21.83</v>
      </c>
      <c r="AK154">
        <v>20.43</v>
      </c>
    </row>
    <row r="155" spans="1:37" x14ac:dyDescent="0.6">
      <c r="A155" s="27">
        <v>41183</v>
      </c>
      <c r="B155" s="28">
        <v>1412.16</v>
      </c>
      <c r="C155" s="29">
        <v>142.982</v>
      </c>
      <c r="D155" s="29">
        <v>758.81042000000002</v>
      </c>
      <c r="E155" s="29">
        <v>241.86699999999999</v>
      </c>
      <c r="F155" s="29">
        <v>645.82452000000001</v>
      </c>
      <c r="G155" s="29">
        <v>4513.38</v>
      </c>
      <c r="H155" s="30">
        <f t="shared" si="49"/>
        <v>-1.9789403541407791E-2</v>
      </c>
      <c r="I155" s="30">
        <f t="shared" si="49"/>
        <v>-2.0644401216471708E-2</v>
      </c>
      <c r="J155" s="30">
        <f t="shared" si="49"/>
        <v>-2.9060667353983605E-2</v>
      </c>
      <c r="K155" s="30">
        <f t="shared" si="49"/>
        <v>-1.8659774573369203E-2</v>
      </c>
      <c r="L155" s="30">
        <f t="shared" si="49"/>
        <v>-8.6136049061970033E-3</v>
      </c>
      <c r="M155" s="30">
        <f t="shared" si="49"/>
        <v>-2.5789770278781265E-3</v>
      </c>
      <c r="N155" s="8">
        <v>65.239999999999995</v>
      </c>
      <c r="O155" s="31">
        <f t="shared" si="33"/>
        <v>4</v>
      </c>
      <c r="P155" s="31">
        <f t="shared" si="33"/>
        <v>5</v>
      </c>
      <c r="Q155" s="31">
        <f t="shared" si="33"/>
        <v>6</v>
      </c>
      <c r="R155" s="31">
        <f t="shared" si="32"/>
        <v>3</v>
      </c>
      <c r="S155" s="31">
        <f t="shared" si="32"/>
        <v>2</v>
      </c>
      <c r="T155" s="31">
        <f t="shared" si="32"/>
        <v>1</v>
      </c>
      <c r="U155" t="str">
        <f t="shared" si="53"/>
        <v>봄</v>
      </c>
      <c r="V155" s="14">
        <f t="shared" ref="V155:AA155" si="56">LN(B155/B159)</f>
        <v>3.6048771968794011E-2</v>
      </c>
      <c r="W155" s="15">
        <f t="shared" si="56"/>
        <v>2.3930394584822556E-2</v>
      </c>
      <c r="X155" s="16">
        <f t="shared" si="56"/>
        <v>2.755171504133706E-2</v>
      </c>
      <c r="Y155" s="17">
        <f t="shared" si="56"/>
        <v>2.1104520006825091E-2</v>
      </c>
      <c r="Z155" s="18">
        <f t="shared" si="56"/>
        <v>4.6163337793880668E-2</v>
      </c>
      <c r="AA155" s="19">
        <f t="shared" si="56"/>
        <v>1.8436824192429129E-2</v>
      </c>
      <c r="AB155" s="20">
        <f t="shared" si="55"/>
        <v>2</v>
      </c>
      <c r="AC155" s="21">
        <f t="shared" si="55"/>
        <v>4</v>
      </c>
      <c r="AD155" s="22">
        <f t="shared" si="55"/>
        <v>3</v>
      </c>
      <c r="AE155" s="23">
        <f t="shared" si="55"/>
        <v>5</v>
      </c>
      <c r="AF155" s="24">
        <f t="shared" si="55"/>
        <v>1</v>
      </c>
      <c r="AG155" s="25">
        <f t="shared" si="55"/>
        <v>6</v>
      </c>
      <c r="AH155" s="26" t="s">
        <v>7</v>
      </c>
      <c r="AI155" s="26" t="s">
        <v>3</v>
      </c>
      <c r="AJ155">
        <v>25.42</v>
      </c>
      <c r="AK155">
        <v>12.95</v>
      </c>
    </row>
    <row r="156" spans="1:37" x14ac:dyDescent="0.6">
      <c r="A156" s="27">
        <v>41153</v>
      </c>
      <c r="B156" s="28">
        <v>1440.67</v>
      </c>
      <c r="C156" s="29">
        <v>145.99600000000001</v>
      </c>
      <c r="D156" s="29">
        <v>781.52197000000001</v>
      </c>
      <c r="E156" s="29">
        <v>246.46600000000001</v>
      </c>
      <c r="F156" s="29">
        <v>651.43573000000004</v>
      </c>
      <c r="G156" s="29">
        <v>4525.05</v>
      </c>
      <c r="H156" s="30">
        <f t="shared" si="49"/>
        <v>2.4236090375236552E-2</v>
      </c>
      <c r="I156" s="30">
        <f t="shared" si="49"/>
        <v>2.1751301718828664E-2</v>
      </c>
      <c r="J156" s="30">
        <f t="shared" si="49"/>
        <v>1.9928277110024428E-2</v>
      </c>
      <c r="K156" s="30">
        <f t="shared" si="49"/>
        <v>2.073643972682726E-2</v>
      </c>
      <c r="L156" s="30">
        <f t="shared" si="49"/>
        <v>2.9500590958452699E-2</v>
      </c>
      <c r="M156" s="30">
        <f t="shared" si="49"/>
        <v>1.421226275539933E-2</v>
      </c>
      <c r="N156" s="8">
        <v>60.93</v>
      </c>
      <c r="O156" s="31">
        <f t="shared" si="33"/>
        <v>2</v>
      </c>
      <c r="P156" s="31">
        <f t="shared" si="33"/>
        <v>3</v>
      </c>
      <c r="Q156" s="31">
        <f t="shared" si="33"/>
        <v>5</v>
      </c>
      <c r="R156" s="31">
        <f t="shared" si="32"/>
        <v>4</v>
      </c>
      <c r="S156" s="31">
        <f t="shared" si="32"/>
        <v>1</v>
      </c>
      <c r="T156" s="31">
        <f t="shared" si="32"/>
        <v>6</v>
      </c>
      <c r="U156" t="str">
        <f t="shared" si="53"/>
        <v>봄</v>
      </c>
      <c r="AB156" s="20"/>
      <c r="AC156" s="21"/>
      <c r="AD156" s="22"/>
      <c r="AE156" s="23"/>
      <c r="AF156" s="24"/>
      <c r="AG156" s="25"/>
      <c r="AH156" s="26"/>
      <c r="AI156" s="26"/>
      <c r="AJ156">
        <v>28.43</v>
      </c>
      <c r="AK156">
        <v>14.49</v>
      </c>
    </row>
    <row r="157" spans="1:37" x14ac:dyDescent="0.6">
      <c r="A157" s="27">
        <v>41122</v>
      </c>
      <c r="B157" s="28">
        <v>1406.58</v>
      </c>
      <c r="C157" s="29">
        <v>142.88800000000001</v>
      </c>
      <c r="D157" s="29">
        <v>766.25189</v>
      </c>
      <c r="E157" s="29">
        <v>241.459</v>
      </c>
      <c r="F157" s="29">
        <v>632.76868000000002</v>
      </c>
      <c r="G157" s="29">
        <v>4461.6400000000003</v>
      </c>
      <c r="H157" s="30">
        <f t="shared" si="49"/>
        <v>1.9763361656468303E-2</v>
      </c>
      <c r="I157" s="30">
        <f t="shared" si="49"/>
        <v>1.2743638812105829E-2</v>
      </c>
      <c r="J157" s="30">
        <f t="shared" si="49"/>
        <v>2.0281168956919782E-2</v>
      </c>
      <c r="K157" s="30">
        <f t="shared" si="49"/>
        <v>1.7787969094457567E-2</v>
      </c>
      <c r="L157" s="30">
        <f t="shared" si="49"/>
        <v>1.9120651513174991E-2</v>
      </c>
      <c r="M157" s="30">
        <f t="shared" si="49"/>
        <v>-1.2142199234802198E-2</v>
      </c>
      <c r="N157" s="8">
        <v>56.38</v>
      </c>
      <c r="O157" s="31">
        <f t="shared" si="33"/>
        <v>2</v>
      </c>
      <c r="P157" s="31">
        <f t="shared" si="33"/>
        <v>5</v>
      </c>
      <c r="Q157" s="31">
        <f t="shared" si="33"/>
        <v>1</v>
      </c>
      <c r="R157" s="31">
        <f t="shared" si="32"/>
        <v>4</v>
      </c>
      <c r="S157" s="31">
        <f t="shared" si="32"/>
        <v>3</v>
      </c>
      <c r="T157" s="31">
        <f t="shared" si="32"/>
        <v>6</v>
      </c>
      <c r="U157" t="str">
        <f t="shared" si="53"/>
        <v>봄</v>
      </c>
      <c r="AB157" s="20"/>
      <c r="AC157" s="21"/>
      <c r="AD157" s="22"/>
      <c r="AE157" s="23"/>
      <c r="AF157" s="24"/>
      <c r="AG157" s="25"/>
      <c r="AH157" s="26"/>
      <c r="AI157" s="26"/>
      <c r="AJ157">
        <v>24.01</v>
      </c>
      <c r="AK157">
        <v>16.440000000000001</v>
      </c>
    </row>
    <row r="158" spans="1:37" x14ac:dyDescent="0.6">
      <c r="A158" s="27">
        <v>41091</v>
      </c>
      <c r="B158" s="28">
        <v>1379.32</v>
      </c>
      <c r="C158" s="29">
        <v>141.09</v>
      </c>
      <c r="D158" s="29">
        <v>751.02031999999997</v>
      </c>
      <c r="E158" s="29">
        <v>237.239</v>
      </c>
      <c r="F158" s="29">
        <v>620.89673000000005</v>
      </c>
      <c r="G158" s="29">
        <v>4516.4799999999996</v>
      </c>
      <c r="H158" s="30">
        <f t="shared" si="49"/>
        <v>1.2597639043871345E-2</v>
      </c>
      <c r="I158" s="30">
        <f t="shared" si="49"/>
        <v>1.0666112706928965E-2</v>
      </c>
      <c r="J158" s="30">
        <f t="shared" si="49"/>
        <v>1.7381788819553101E-2</v>
      </c>
      <c r="K158" s="30">
        <f t="shared" si="49"/>
        <v>1.7861968785892746E-3</v>
      </c>
      <c r="L158" s="30">
        <f t="shared" si="49"/>
        <v>6.8234580171866455E-3</v>
      </c>
      <c r="M158" s="30">
        <f t="shared" si="49"/>
        <v>1.9307459156429729E-2</v>
      </c>
      <c r="N158" s="8">
        <v>52.54</v>
      </c>
      <c r="O158" s="31">
        <f t="shared" si="33"/>
        <v>3</v>
      </c>
      <c r="P158" s="31">
        <f t="shared" si="33"/>
        <v>4</v>
      </c>
      <c r="Q158" s="31">
        <f t="shared" si="33"/>
        <v>2</v>
      </c>
      <c r="R158" s="31">
        <f t="shared" si="32"/>
        <v>6</v>
      </c>
      <c r="S158" s="31">
        <f t="shared" si="32"/>
        <v>5</v>
      </c>
      <c r="T158" s="31">
        <f t="shared" si="32"/>
        <v>1</v>
      </c>
      <c r="U158" t="str">
        <f t="shared" si="53"/>
        <v>봄</v>
      </c>
      <c r="AB158" s="20"/>
      <c r="AC158" s="21"/>
      <c r="AD158" s="22"/>
      <c r="AE158" s="23"/>
      <c r="AF158" s="24"/>
      <c r="AG158" s="25"/>
      <c r="AH158" s="26"/>
      <c r="AI158" s="26"/>
      <c r="AJ158">
        <v>21.06</v>
      </c>
      <c r="AK158">
        <v>18.420000000000002</v>
      </c>
    </row>
    <row r="159" spans="1:37" x14ac:dyDescent="0.6">
      <c r="A159" s="33">
        <v>41061</v>
      </c>
      <c r="B159" s="34">
        <v>1362.16</v>
      </c>
      <c r="C159" s="35">
        <v>139.601</v>
      </c>
      <c r="D159" s="35">
        <v>738.18926999999996</v>
      </c>
      <c r="E159" s="35">
        <v>236.816</v>
      </c>
      <c r="F159" s="35">
        <v>616.68877999999995</v>
      </c>
      <c r="G159" s="35">
        <v>4430.93</v>
      </c>
      <c r="H159" s="36">
        <f t="shared" si="49"/>
        <v>3.9554921279372435E-2</v>
      </c>
      <c r="I159" s="36">
        <f t="shared" si="49"/>
        <v>2.4526820246736136E-2</v>
      </c>
      <c r="J159" s="36">
        <f t="shared" si="49"/>
        <v>3.5040427525302231E-2</v>
      </c>
      <c r="K159" s="36">
        <f t="shared" si="49"/>
        <v>3.8020180413952831E-2</v>
      </c>
      <c r="L159" s="36">
        <f t="shared" si="49"/>
        <v>4.5075430077038625E-2</v>
      </c>
      <c r="M159" s="36">
        <f t="shared" si="49"/>
        <v>3.8676118276394167E-2</v>
      </c>
      <c r="N159" s="37">
        <v>49.89</v>
      </c>
      <c r="O159" s="38">
        <f t="shared" si="33"/>
        <v>2</v>
      </c>
      <c r="P159" s="38">
        <f t="shared" si="33"/>
        <v>6</v>
      </c>
      <c r="Q159" s="38">
        <f t="shared" si="33"/>
        <v>5</v>
      </c>
      <c r="R159" s="38">
        <f t="shared" si="32"/>
        <v>4</v>
      </c>
      <c r="S159" s="38">
        <f t="shared" si="32"/>
        <v>1</v>
      </c>
      <c r="T159" s="38">
        <f t="shared" si="32"/>
        <v>3</v>
      </c>
      <c r="U159" t="str">
        <f t="shared" si="53"/>
        <v>가을</v>
      </c>
      <c r="V159" s="14">
        <f t="shared" ref="V159:AA159" si="57">LN(B159/B161)</f>
        <v>-2.5906588926631755E-2</v>
      </c>
      <c r="W159" s="15">
        <f t="shared" si="57"/>
        <v>-1.5177818671738275E-2</v>
      </c>
      <c r="X159" s="16">
        <f t="shared" si="57"/>
        <v>-2.4285704743249256E-2</v>
      </c>
      <c r="Y159" s="17">
        <f t="shared" si="57"/>
        <v>-3.4517452099116316E-2</v>
      </c>
      <c r="Z159" s="18">
        <f t="shared" si="57"/>
        <v>-2.7816918012137787E-2</v>
      </c>
      <c r="AA159" s="19">
        <f t="shared" si="57"/>
        <v>1.844514352259672E-2</v>
      </c>
      <c r="AB159" s="20">
        <f t="shared" ref="AB159:AG161" si="58">RANK(V159,$V159:$AA159,0)</f>
        <v>4</v>
      </c>
      <c r="AC159" s="21">
        <f t="shared" si="58"/>
        <v>2</v>
      </c>
      <c r="AD159" s="22">
        <f t="shared" si="58"/>
        <v>3</v>
      </c>
      <c r="AE159" s="23">
        <f t="shared" si="58"/>
        <v>6</v>
      </c>
      <c r="AF159" s="24">
        <f t="shared" si="58"/>
        <v>5</v>
      </c>
      <c r="AG159" s="25">
        <f t="shared" si="58"/>
        <v>1</v>
      </c>
      <c r="AH159" s="26" t="s">
        <v>20</v>
      </c>
      <c r="AI159" s="26" t="s">
        <v>4</v>
      </c>
      <c r="AJ159">
        <v>18.760000000000002</v>
      </c>
      <c r="AK159">
        <v>20.38</v>
      </c>
    </row>
    <row r="160" spans="1:37" x14ac:dyDescent="0.6">
      <c r="A160" s="33">
        <v>41030</v>
      </c>
      <c r="B160" s="34">
        <v>1310.33</v>
      </c>
      <c r="C160" s="35">
        <v>136.25899999999999</v>
      </c>
      <c r="D160" s="35">
        <v>713.19848999999999</v>
      </c>
      <c r="E160" s="35">
        <v>228.142</v>
      </c>
      <c r="F160" s="35">
        <v>590.09020999999996</v>
      </c>
      <c r="G160" s="35">
        <v>4265.9399999999996</v>
      </c>
      <c r="H160" s="36">
        <f t="shared" si="49"/>
        <v>-6.2650671359386623E-2</v>
      </c>
      <c r="I160" s="36">
        <f t="shared" si="49"/>
        <v>-3.8642264491731138E-2</v>
      </c>
      <c r="J160" s="36">
        <f t="shared" si="49"/>
        <v>-5.7035074006376418E-2</v>
      </c>
      <c r="K160" s="36">
        <f t="shared" si="49"/>
        <v>-6.9313393137602874E-2</v>
      </c>
      <c r="L160" s="36">
        <f t="shared" si="49"/>
        <v>-6.9381614088405152E-2</v>
      </c>
      <c r="M160" s="36">
        <f t="shared" si="49"/>
        <v>-1.9312865665122692E-2</v>
      </c>
      <c r="N160" s="37">
        <v>48.82</v>
      </c>
      <c r="O160" s="38">
        <f t="shared" si="33"/>
        <v>4</v>
      </c>
      <c r="P160" s="38">
        <f t="shared" si="33"/>
        <v>2</v>
      </c>
      <c r="Q160" s="38">
        <f t="shared" si="33"/>
        <v>3</v>
      </c>
      <c r="R160" s="38">
        <f t="shared" si="32"/>
        <v>5</v>
      </c>
      <c r="S160" s="38">
        <f t="shared" si="32"/>
        <v>6</v>
      </c>
      <c r="T160" s="38">
        <f t="shared" si="32"/>
        <v>1</v>
      </c>
      <c r="U160" t="str">
        <f t="shared" si="53"/>
        <v>가을</v>
      </c>
      <c r="AB160" s="20"/>
      <c r="AC160" s="21"/>
      <c r="AD160" s="22"/>
      <c r="AE160" s="23"/>
      <c r="AF160" s="24"/>
      <c r="AG160" s="25"/>
      <c r="AH160" s="26"/>
      <c r="AI160" s="26"/>
      <c r="AJ160">
        <v>21.68</v>
      </c>
      <c r="AK160">
        <v>19.489999999999998</v>
      </c>
    </row>
    <row r="161" spans="1:37" x14ac:dyDescent="0.6">
      <c r="A161" s="27">
        <v>41000</v>
      </c>
      <c r="B161" s="28">
        <v>1397.91</v>
      </c>
      <c r="C161" s="29">
        <v>141.73599999999999</v>
      </c>
      <c r="D161" s="29">
        <v>756.33618000000001</v>
      </c>
      <c r="E161" s="29">
        <v>245.13300000000001</v>
      </c>
      <c r="F161" s="29">
        <v>634.08398</v>
      </c>
      <c r="G161" s="29">
        <v>4349.95</v>
      </c>
      <c r="H161" s="30">
        <f t="shared" si="49"/>
        <v>-7.497497284287169E-3</v>
      </c>
      <c r="I161" s="30">
        <f t="shared" si="49"/>
        <v>1.3775838638151683E-2</v>
      </c>
      <c r="J161" s="30">
        <f t="shared" si="49"/>
        <v>-1.2416997126108997E-3</v>
      </c>
      <c r="K161" s="30">
        <f t="shared" si="49"/>
        <v>-2.8271799794978847E-3</v>
      </c>
      <c r="L161" s="30">
        <f t="shared" si="49"/>
        <v>-1.4905335774760275E-2</v>
      </c>
      <c r="M161" s="30">
        <f t="shared" si="49"/>
        <v>9.3206613794671878E-3</v>
      </c>
      <c r="N161" s="40">
        <v>56.18</v>
      </c>
      <c r="O161" s="31">
        <f t="shared" si="33"/>
        <v>5</v>
      </c>
      <c r="P161" s="31">
        <f t="shared" si="33"/>
        <v>1</v>
      </c>
      <c r="Q161" s="31">
        <f t="shared" si="33"/>
        <v>3</v>
      </c>
      <c r="R161" s="31">
        <f t="shared" si="32"/>
        <v>4</v>
      </c>
      <c r="S161" s="31">
        <f t="shared" si="32"/>
        <v>6</v>
      </c>
      <c r="T161" s="31">
        <f t="shared" si="32"/>
        <v>2</v>
      </c>
      <c r="U161" t="str">
        <f t="shared" si="53"/>
        <v>봄</v>
      </c>
      <c r="V161" s="14">
        <f t="shared" ref="V161:AA161" si="59">LN(B161/B184)</f>
        <v>0.24934199876678817</v>
      </c>
      <c r="W161" s="15">
        <f t="shared" si="59"/>
        <v>0.32659427832635829</v>
      </c>
      <c r="X161" s="16">
        <f t="shared" si="59"/>
        <v>0.30293936967178259</v>
      </c>
      <c r="Y161" s="17">
        <f t="shared" si="59"/>
        <v>0.35688534749177336</v>
      </c>
      <c r="Z161" s="18">
        <f t="shared" si="59"/>
        <v>0.19376180233464765</v>
      </c>
      <c r="AA161" s="19">
        <f t="shared" si="59"/>
        <v>0.26544282681623904</v>
      </c>
      <c r="AB161" s="20">
        <f t="shared" si="58"/>
        <v>5</v>
      </c>
      <c r="AC161" s="21">
        <f t="shared" si="58"/>
        <v>2</v>
      </c>
      <c r="AD161" s="22">
        <f t="shared" si="58"/>
        <v>3</v>
      </c>
      <c r="AE161" s="23">
        <f t="shared" si="58"/>
        <v>1</v>
      </c>
      <c r="AF161" s="24">
        <f t="shared" si="58"/>
        <v>6</v>
      </c>
      <c r="AG161" s="25">
        <f t="shared" si="58"/>
        <v>4</v>
      </c>
      <c r="AH161" s="26" t="s">
        <v>6</v>
      </c>
      <c r="AI161" s="26" t="s">
        <v>4</v>
      </c>
      <c r="AJ161">
        <v>26.17</v>
      </c>
      <c r="AK161">
        <v>12.54</v>
      </c>
    </row>
    <row r="162" spans="1:37" x14ac:dyDescent="0.6">
      <c r="A162" s="27">
        <v>40969</v>
      </c>
      <c r="B162" s="28">
        <v>1408.47</v>
      </c>
      <c r="C162" s="29">
        <v>139.81</v>
      </c>
      <c r="D162" s="29">
        <v>757.27648999999997</v>
      </c>
      <c r="E162" s="29">
        <v>245.828</v>
      </c>
      <c r="F162" s="29">
        <v>643.67822000000001</v>
      </c>
      <c r="G162" s="29">
        <v>4309.78</v>
      </c>
      <c r="H162" s="30">
        <f t="shared" si="49"/>
        <v>3.1332376545017748E-2</v>
      </c>
      <c r="I162" s="30">
        <f t="shared" si="49"/>
        <v>4.733652455970816E-2</v>
      </c>
      <c r="J162" s="30">
        <f t="shared" si="49"/>
        <v>3.0810357661190224E-2</v>
      </c>
      <c r="K162" s="30">
        <f t="shared" si="49"/>
        <v>3.0496367683491732E-2</v>
      </c>
      <c r="L162" s="30">
        <f t="shared" si="49"/>
        <v>3.193138111879712E-2</v>
      </c>
      <c r="M162" s="30">
        <f t="shared" si="49"/>
        <v>2.5217840176793516E-2</v>
      </c>
      <c r="N162" s="40">
        <v>60.16</v>
      </c>
      <c r="O162" s="31">
        <f t="shared" si="33"/>
        <v>3</v>
      </c>
      <c r="P162" s="31">
        <f t="shared" si="33"/>
        <v>1</v>
      </c>
      <c r="Q162" s="31">
        <f t="shared" si="33"/>
        <v>4</v>
      </c>
      <c r="R162" s="31">
        <f t="shared" si="32"/>
        <v>5</v>
      </c>
      <c r="S162" s="31">
        <f t="shared" si="32"/>
        <v>2</v>
      </c>
      <c r="T162" s="31">
        <f t="shared" si="32"/>
        <v>6</v>
      </c>
      <c r="U162" t="str">
        <f t="shared" si="53"/>
        <v>봄</v>
      </c>
      <c r="AB162" s="20"/>
      <c r="AC162" s="21"/>
      <c r="AD162" s="22"/>
      <c r="AE162" s="23"/>
      <c r="AF162" s="24"/>
      <c r="AG162" s="25"/>
      <c r="AH162" s="26"/>
      <c r="AI162" s="26"/>
      <c r="AJ162">
        <v>28.39</v>
      </c>
      <c r="AK162">
        <v>13.85</v>
      </c>
    </row>
    <row r="163" spans="1:37" x14ac:dyDescent="0.6">
      <c r="A163" s="27">
        <v>40940</v>
      </c>
      <c r="B163" s="28">
        <v>1365.68</v>
      </c>
      <c r="C163" s="29">
        <v>133.49100000000001</v>
      </c>
      <c r="D163" s="29">
        <v>734.64191000000005</v>
      </c>
      <c r="E163" s="29">
        <v>238.553</v>
      </c>
      <c r="F163" s="29">
        <v>623.76067999999998</v>
      </c>
      <c r="G163" s="29">
        <v>4203.7700000000004</v>
      </c>
      <c r="H163" s="30">
        <f t="shared" si="49"/>
        <v>4.0589449943234213E-2</v>
      </c>
      <c r="I163" s="30">
        <f t="shared" si="49"/>
        <v>5.5999430433819608E-2</v>
      </c>
      <c r="J163" s="30">
        <f t="shared" si="49"/>
        <v>4.2092903055695796E-2</v>
      </c>
      <c r="K163" s="30">
        <f t="shared" si="49"/>
        <v>4.1002456830906198E-2</v>
      </c>
      <c r="L163" s="30">
        <f t="shared" si="49"/>
        <v>3.8818089571049486E-2</v>
      </c>
      <c r="M163" s="30">
        <f t="shared" si="49"/>
        <v>1.5055222604807073E-2</v>
      </c>
      <c r="N163" s="40">
        <v>59.19</v>
      </c>
      <c r="O163" s="31">
        <f t="shared" si="33"/>
        <v>4</v>
      </c>
      <c r="P163" s="31">
        <f t="shared" si="33"/>
        <v>1</v>
      </c>
      <c r="Q163" s="31">
        <f t="shared" si="33"/>
        <v>2</v>
      </c>
      <c r="R163" s="31">
        <f t="shared" si="32"/>
        <v>3</v>
      </c>
      <c r="S163" s="31">
        <f t="shared" si="32"/>
        <v>5</v>
      </c>
      <c r="T163" s="31">
        <f t="shared" si="32"/>
        <v>6</v>
      </c>
      <c r="U163" t="str">
        <f t="shared" si="53"/>
        <v>봄</v>
      </c>
      <c r="AB163" s="20"/>
      <c r="AC163" s="21"/>
      <c r="AD163" s="22"/>
      <c r="AE163" s="23"/>
      <c r="AF163" s="24"/>
      <c r="AG163" s="25"/>
      <c r="AH163" s="26"/>
      <c r="AI163" s="26"/>
      <c r="AJ163">
        <v>25.47</v>
      </c>
      <c r="AK163">
        <v>15.56</v>
      </c>
    </row>
    <row r="164" spans="1:37" x14ac:dyDescent="0.6">
      <c r="A164" s="27">
        <v>40909</v>
      </c>
      <c r="B164" s="28">
        <v>1312.41</v>
      </c>
      <c r="C164" s="29">
        <v>126.41200000000001</v>
      </c>
      <c r="D164" s="29">
        <v>704.96776999999997</v>
      </c>
      <c r="E164" s="29">
        <v>229.15700000000001</v>
      </c>
      <c r="F164" s="29">
        <v>600.45227</v>
      </c>
      <c r="G164" s="29">
        <v>4141.42</v>
      </c>
      <c r="H164" s="30">
        <f t="shared" si="49"/>
        <v>4.3583015267175673E-2</v>
      </c>
      <c r="I164" s="30">
        <f t="shared" si="49"/>
        <v>4.3588812204867322E-2</v>
      </c>
      <c r="J164" s="30">
        <f t="shared" si="49"/>
        <v>4.0340109666010093E-2</v>
      </c>
      <c r="K164" s="30">
        <f t="shared" si="49"/>
        <v>5.6792503297331765E-2</v>
      </c>
      <c r="L164" s="30">
        <f t="shared" si="49"/>
        <v>4.7430407108119077E-2</v>
      </c>
      <c r="M164" s="30">
        <f t="shared" si="49"/>
        <v>-6.3485513018609607E-3</v>
      </c>
      <c r="N164" s="40">
        <v>60.78</v>
      </c>
      <c r="O164" s="31">
        <f t="shared" si="33"/>
        <v>4</v>
      </c>
      <c r="P164" s="31">
        <f t="shared" si="33"/>
        <v>3</v>
      </c>
      <c r="Q164" s="31">
        <f t="shared" si="33"/>
        <v>5</v>
      </c>
      <c r="R164" s="31">
        <f t="shared" si="32"/>
        <v>1</v>
      </c>
      <c r="S164" s="31">
        <f t="shared" si="32"/>
        <v>2</v>
      </c>
      <c r="T164" s="31">
        <f t="shared" si="32"/>
        <v>6</v>
      </c>
      <c r="U164" t="str">
        <f t="shared" si="53"/>
        <v>봄</v>
      </c>
      <c r="AB164" s="20"/>
      <c r="AC164" s="21"/>
      <c r="AD164" s="22"/>
      <c r="AE164" s="23"/>
      <c r="AF164" s="24"/>
      <c r="AG164" s="25"/>
      <c r="AH164" s="26"/>
      <c r="AI164" s="26"/>
      <c r="AJ164">
        <v>21.31</v>
      </c>
      <c r="AK164">
        <v>17.09</v>
      </c>
    </row>
    <row r="165" spans="1:37" x14ac:dyDescent="0.6">
      <c r="A165" s="27">
        <v>40878</v>
      </c>
      <c r="B165" s="28">
        <v>1257.5999999999999</v>
      </c>
      <c r="C165" s="29">
        <v>121.13200000000001</v>
      </c>
      <c r="D165" s="29">
        <v>677.63202000000001</v>
      </c>
      <c r="E165" s="29">
        <v>216.84200000000001</v>
      </c>
      <c r="F165" s="29">
        <v>573.26220999999998</v>
      </c>
      <c r="G165" s="29">
        <v>4167.88</v>
      </c>
      <c r="H165" s="30">
        <f t="shared" si="49"/>
        <v>8.5327516520175006E-3</v>
      </c>
      <c r="I165" s="30">
        <f t="shared" si="49"/>
        <v>1.8609344372122472E-3</v>
      </c>
      <c r="J165" s="30">
        <f t="shared" si="49"/>
        <v>2.0283757300498806E-3</v>
      </c>
      <c r="K165" s="30">
        <f t="shared" si="49"/>
        <v>6.6711543371789084E-3</v>
      </c>
      <c r="L165" s="30">
        <f t="shared" si="49"/>
        <v>1.6088850411368538E-2</v>
      </c>
      <c r="M165" s="30">
        <f t="shared" si="49"/>
        <v>2.8090774543660713E-2</v>
      </c>
      <c r="N165" s="40">
        <v>56.64</v>
      </c>
      <c r="O165" s="31">
        <f t="shared" si="33"/>
        <v>3</v>
      </c>
      <c r="P165" s="31">
        <f t="shared" si="33"/>
        <v>6</v>
      </c>
      <c r="Q165" s="31">
        <f t="shared" si="33"/>
        <v>5</v>
      </c>
      <c r="R165" s="31">
        <f t="shared" si="33"/>
        <v>4</v>
      </c>
      <c r="S165" s="31">
        <f t="shared" si="33"/>
        <v>2</v>
      </c>
      <c r="T165" s="31">
        <f t="shared" si="33"/>
        <v>1</v>
      </c>
      <c r="U165" t="str">
        <f t="shared" si="53"/>
        <v>봄</v>
      </c>
      <c r="AB165" s="20"/>
      <c r="AC165" s="21"/>
      <c r="AD165" s="22"/>
      <c r="AE165" s="23"/>
      <c r="AF165" s="24"/>
      <c r="AG165" s="25"/>
      <c r="AH165" s="26"/>
      <c r="AI165" s="26"/>
      <c r="AJ165">
        <v>14.44</v>
      </c>
      <c r="AK165">
        <v>18.940000000000001</v>
      </c>
    </row>
    <row r="166" spans="1:37" x14ac:dyDescent="0.6">
      <c r="A166" s="27">
        <v>40848</v>
      </c>
      <c r="B166" s="28">
        <v>1246.96</v>
      </c>
      <c r="C166" s="29">
        <v>120.907</v>
      </c>
      <c r="D166" s="29">
        <v>676.26031</v>
      </c>
      <c r="E166" s="29">
        <v>215.405</v>
      </c>
      <c r="F166" s="29">
        <v>564.18511999999998</v>
      </c>
      <c r="G166" s="29">
        <v>4054</v>
      </c>
      <c r="H166" s="30">
        <f t="shared" si="49"/>
        <v>-5.0586451767333784E-3</v>
      </c>
      <c r="I166" s="30">
        <f t="shared" si="49"/>
        <v>8.0291366608720161E-4</v>
      </c>
      <c r="J166" s="30">
        <f t="shared" si="49"/>
        <v>-3.7759152972152155E-3</v>
      </c>
      <c r="K166" s="30">
        <f t="shared" si="49"/>
        <v>1.6554366679222277E-3</v>
      </c>
      <c r="L166" s="30">
        <f t="shared" si="49"/>
        <v>-6.488407578154054E-3</v>
      </c>
      <c r="M166" s="30">
        <f t="shared" si="49"/>
        <v>7.7883594726884109E-3</v>
      </c>
      <c r="N166" s="40">
        <v>58.95</v>
      </c>
      <c r="O166" s="31">
        <f t="shared" ref="O166:T229" si="60">RANK(H166,$H166:$M166,0)</f>
        <v>5</v>
      </c>
      <c r="P166" s="31">
        <f t="shared" si="60"/>
        <v>3</v>
      </c>
      <c r="Q166" s="31">
        <f t="shared" si="60"/>
        <v>4</v>
      </c>
      <c r="R166" s="31">
        <f t="shared" si="60"/>
        <v>2</v>
      </c>
      <c r="S166" s="31">
        <f t="shared" si="60"/>
        <v>6</v>
      </c>
      <c r="T166" s="31">
        <f t="shared" si="60"/>
        <v>1</v>
      </c>
      <c r="U166" t="str">
        <f t="shared" si="53"/>
        <v>봄</v>
      </c>
      <c r="AB166" s="20"/>
      <c r="AC166" s="21"/>
      <c r="AD166" s="22"/>
      <c r="AE166" s="23"/>
      <c r="AF166" s="24"/>
      <c r="AG166" s="25"/>
      <c r="AH166" s="26"/>
      <c r="AI166" s="26"/>
      <c r="AJ166">
        <v>15.75</v>
      </c>
      <c r="AK166">
        <v>20.66</v>
      </c>
    </row>
    <row r="167" spans="1:37" x14ac:dyDescent="0.6">
      <c r="A167" s="27">
        <v>40817</v>
      </c>
      <c r="B167" s="28">
        <v>1253.3</v>
      </c>
      <c r="C167" s="29">
        <v>120.81</v>
      </c>
      <c r="D167" s="29">
        <v>678.82348999999999</v>
      </c>
      <c r="E167" s="29">
        <v>215.04900000000001</v>
      </c>
      <c r="F167" s="29">
        <v>567.86968999999999</v>
      </c>
      <c r="G167" s="29">
        <v>4022.67</v>
      </c>
      <c r="H167" s="30">
        <f t="shared" si="49"/>
        <v>0.10772303830584562</v>
      </c>
      <c r="I167" s="30">
        <f t="shared" si="49"/>
        <v>0.10485161644336727</v>
      </c>
      <c r="J167" s="30">
        <f t="shared" si="49"/>
        <v>0.10462523517223743</v>
      </c>
      <c r="K167" s="30">
        <f t="shared" si="49"/>
        <v>9.1691329884713291E-2</v>
      </c>
      <c r="L167" s="30">
        <f t="shared" si="49"/>
        <v>0.11123835231286505</v>
      </c>
      <c r="M167" s="30">
        <f t="shared" si="49"/>
        <v>5.7220200002628285E-2</v>
      </c>
      <c r="N167" s="40">
        <v>65.069999999999993</v>
      </c>
      <c r="O167" s="31">
        <f t="shared" si="60"/>
        <v>2</v>
      </c>
      <c r="P167" s="31">
        <f t="shared" si="60"/>
        <v>3</v>
      </c>
      <c r="Q167" s="31">
        <f t="shared" si="60"/>
        <v>4</v>
      </c>
      <c r="R167" s="31">
        <f t="shared" si="60"/>
        <v>5</v>
      </c>
      <c r="S167" s="31">
        <f t="shared" si="60"/>
        <v>1</v>
      </c>
      <c r="T167" s="31">
        <f t="shared" si="60"/>
        <v>6</v>
      </c>
      <c r="U167" t="str">
        <f t="shared" si="53"/>
        <v>봄</v>
      </c>
      <c r="AB167" s="20"/>
      <c r="AC167" s="21"/>
      <c r="AD167" s="22"/>
      <c r="AE167" s="23"/>
      <c r="AF167" s="24"/>
      <c r="AG167" s="25"/>
      <c r="AH167" s="26"/>
      <c r="AI167" s="26"/>
      <c r="AJ167">
        <v>18.309999999999999</v>
      </c>
      <c r="AK167">
        <v>24.01</v>
      </c>
    </row>
    <row r="168" spans="1:37" x14ac:dyDescent="0.6">
      <c r="A168" s="27">
        <v>40787</v>
      </c>
      <c r="B168" s="28">
        <v>1131.42</v>
      </c>
      <c r="C168" s="29">
        <v>109.345</v>
      </c>
      <c r="D168" s="29">
        <v>614.52832000000001</v>
      </c>
      <c r="E168" s="29">
        <v>196.98699999999999</v>
      </c>
      <c r="F168" s="29">
        <v>511.02420000000001</v>
      </c>
      <c r="G168" s="29">
        <v>3804.95</v>
      </c>
      <c r="H168" s="30">
        <f t="shared" si="49"/>
        <v>-7.1762012979021961E-2</v>
      </c>
      <c r="I168" s="30">
        <f t="shared" si="49"/>
        <v>-7.8190861574776616E-2</v>
      </c>
      <c r="J168" s="30">
        <f t="shared" si="49"/>
        <v>-6.740662454058044E-2</v>
      </c>
      <c r="K168" s="30">
        <f t="shared" ref="K168:M231" si="61">E168/E169-1</f>
        <v>-4.9111560573660173E-2</v>
      </c>
      <c r="L168" s="30">
        <f t="shared" si="61"/>
        <v>-7.6536316453234665E-2</v>
      </c>
      <c r="M168" s="30">
        <f t="shared" si="61"/>
        <v>-2.4831874192688619E-2</v>
      </c>
      <c r="N168" s="40">
        <v>52.46</v>
      </c>
      <c r="O168" s="31">
        <f t="shared" si="60"/>
        <v>4</v>
      </c>
      <c r="P168" s="31">
        <f t="shared" si="60"/>
        <v>6</v>
      </c>
      <c r="Q168" s="31">
        <f t="shared" si="60"/>
        <v>3</v>
      </c>
      <c r="R168" s="31">
        <f t="shared" si="60"/>
        <v>2</v>
      </c>
      <c r="S168" s="31">
        <f t="shared" si="60"/>
        <v>5</v>
      </c>
      <c r="T168" s="31">
        <f t="shared" si="60"/>
        <v>1</v>
      </c>
      <c r="U168" t="str">
        <f t="shared" si="53"/>
        <v>봄</v>
      </c>
      <c r="AB168" s="20"/>
      <c r="AC168" s="21"/>
      <c r="AD168" s="22"/>
      <c r="AE168" s="23"/>
      <c r="AF168" s="24"/>
      <c r="AG168" s="25"/>
      <c r="AH168" s="26"/>
      <c r="AI168" s="26"/>
      <c r="AJ168">
        <v>14.57</v>
      </c>
      <c r="AK168">
        <v>32.35</v>
      </c>
    </row>
    <row r="169" spans="1:37" x14ac:dyDescent="0.6">
      <c r="A169" s="27">
        <v>40756</v>
      </c>
      <c r="B169" s="28">
        <v>1218.8900000000001</v>
      </c>
      <c r="C169" s="29">
        <v>118.62</v>
      </c>
      <c r="D169" s="29">
        <v>658.94561999999996</v>
      </c>
      <c r="E169" s="29">
        <v>207.161</v>
      </c>
      <c r="F169" s="29">
        <v>553.37769000000003</v>
      </c>
      <c r="G169" s="29">
        <v>3901.84</v>
      </c>
      <c r="H169" s="30">
        <f t="shared" ref="H169:M232" si="62">B169/B170-1</f>
        <v>-5.6791097904478782E-2</v>
      </c>
      <c r="I169" s="30">
        <f t="shared" si="62"/>
        <v>-6.523349461772443E-2</v>
      </c>
      <c r="J169" s="30">
        <f t="shared" si="62"/>
        <v>-4.9519655529036255E-2</v>
      </c>
      <c r="K169" s="30">
        <f t="shared" si="61"/>
        <v>-3.4722966455899673E-2</v>
      </c>
      <c r="L169" s="30">
        <f t="shared" si="61"/>
        <v>-6.4715539103455288E-2</v>
      </c>
      <c r="M169" s="30">
        <f t="shared" si="61"/>
        <v>-1.9261415522193737E-3</v>
      </c>
      <c r="N169" s="40">
        <v>65.94</v>
      </c>
      <c r="O169" s="31">
        <f t="shared" si="60"/>
        <v>4</v>
      </c>
      <c r="P169" s="31">
        <f t="shared" si="60"/>
        <v>6</v>
      </c>
      <c r="Q169" s="31">
        <f t="shared" si="60"/>
        <v>3</v>
      </c>
      <c r="R169" s="31">
        <f t="shared" si="60"/>
        <v>2</v>
      </c>
      <c r="S169" s="31">
        <f t="shared" si="60"/>
        <v>5</v>
      </c>
      <c r="T169" s="31">
        <f t="shared" si="60"/>
        <v>1</v>
      </c>
      <c r="U169" t="str">
        <f t="shared" si="53"/>
        <v>봄</v>
      </c>
      <c r="AB169" s="20"/>
      <c r="AC169" s="21"/>
      <c r="AD169" s="22"/>
      <c r="AE169" s="23"/>
      <c r="AF169" s="24"/>
      <c r="AG169" s="25"/>
      <c r="AH169" s="26"/>
      <c r="AI169" s="26"/>
      <c r="AJ169">
        <v>17.32</v>
      </c>
      <c r="AK169">
        <v>38.46</v>
      </c>
    </row>
    <row r="170" spans="1:37" x14ac:dyDescent="0.6">
      <c r="A170" s="27">
        <v>40725</v>
      </c>
      <c r="B170" s="28">
        <v>1292.28</v>
      </c>
      <c r="C170" s="29">
        <v>126.898</v>
      </c>
      <c r="D170" s="29">
        <v>693.27643</v>
      </c>
      <c r="E170" s="29">
        <v>214.613</v>
      </c>
      <c r="F170" s="29">
        <v>591.66778999999997</v>
      </c>
      <c r="G170" s="29">
        <v>3909.37</v>
      </c>
      <c r="H170" s="30">
        <f t="shared" si="62"/>
        <v>-2.1474436636782279E-2</v>
      </c>
      <c r="I170" s="30">
        <f t="shared" si="62"/>
        <v>-1.6019974566545692E-2</v>
      </c>
      <c r="J170" s="30">
        <f t="shared" si="62"/>
        <v>-6.7978567077906504E-3</v>
      </c>
      <c r="K170" s="30">
        <f t="shared" si="61"/>
        <v>-1.1628549585977588E-2</v>
      </c>
      <c r="L170" s="30">
        <f t="shared" si="61"/>
        <v>-3.6980998781406371E-2</v>
      </c>
      <c r="M170" s="30">
        <f t="shared" si="61"/>
        <v>-2.5486026807192141E-2</v>
      </c>
      <c r="N170" s="40">
        <v>67.62</v>
      </c>
      <c r="O170" s="31">
        <f t="shared" si="60"/>
        <v>4</v>
      </c>
      <c r="P170" s="31">
        <f t="shared" si="60"/>
        <v>3</v>
      </c>
      <c r="Q170" s="31">
        <f t="shared" si="60"/>
        <v>1</v>
      </c>
      <c r="R170" s="31">
        <f t="shared" si="60"/>
        <v>2</v>
      </c>
      <c r="S170" s="31">
        <f t="shared" si="60"/>
        <v>6</v>
      </c>
      <c r="T170" s="31">
        <f t="shared" si="60"/>
        <v>5</v>
      </c>
      <c r="U170" t="str">
        <f t="shared" si="53"/>
        <v>봄</v>
      </c>
      <c r="AB170" s="20"/>
      <c r="AC170" s="21"/>
      <c r="AD170" s="22"/>
      <c r="AE170" s="23"/>
      <c r="AF170" s="24"/>
      <c r="AG170" s="25"/>
      <c r="AH170" s="26"/>
      <c r="AI170" s="26"/>
      <c r="AJ170">
        <v>24.49</v>
      </c>
      <c r="AK170">
        <v>17.91</v>
      </c>
    </row>
    <row r="171" spans="1:37" x14ac:dyDescent="0.6">
      <c r="A171" s="27">
        <v>40695</v>
      </c>
      <c r="B171" s="28">
        <v>1320.64</v>
      </c>
      <c r="C171" s="29">
        <v>128.964</v>
      </c>
      <c r="D171" s="29">
        <v>698.02148</v>
      </c>
      <c r="E171" s="29">
        <v>217.13800000000001</v>
      </c>
      <c r="F171" s="29">
        <v>614.38849000000005</v>
      </c>
      <c r="G171" s="29">
        <v>4011.61</v>
      </c>
      <c r="H171" s="30">
        <f t="shared" si="62"/>
        <v>-1.8257508177222714E-2</v>
      </c>
      <c r="I171" s="30">
        <f t="shared" si="62"/>
        <v>-5.1914191164559309E-3</v>
      </c>
      <c r="J171" s="30">
        <f t="shared" si="62"/>
        <v>-1.3869944496007425E-2</v>
      </c>
      <c r="K171" s="30">
        <f t="shared" si="61"/>
        <v>1.842485881951017E-4</v>
      </c>
      <c r="L171" s="30">
        <f t="shared" si="61"/>
        <v>-2.2846776132356195E-2</v>
      </c>
      <c r="M171" s="30">
        <f t="shared" si="61"/>
        <v>-1.572007615907034E-2</v>
      </c>
      <c r="N171" s="40">
        <v>60.39</v>
      </c>
      <c r="O171" s="31">
        <f t="shared" si="60"/>
        <v>5</v>
      </c>
      <c r="P171" s="31">
        <f t="shared" si="60"/>
        <v>2</v>
      </c>
      <c r="Q171" s="31">
        <f t="shared" si="60"/>
        <v>3</v>
      </c>
      <c r="R171" s="31">
        <f t="shared" si="60"/>
        <v>1</v>
      </c>
      <c r="S171" s="31">
        <f t="shared" si="60"/>
        <v>6</v>
      </c>
      <c r="T171" s="31">
        <f t="shared" si="60"/>
        <v>4</v>
      </c>
      <c r="U171" t="str">
        <f t="shared" si="53"/>
        <v>봄</v>
      </c>
      <c r="AB171" s="20"/>
      <c r="AC171" s="21"/>
      <c r="AD171" s="22"/>
      <c r="AE171" s="23"/>
      <c r="AF171" s="24"/>
      <c r="AG171" s="25"/>
      <c r="AH171" s="26"/>
      <c r="AI171" s="26"/>
      <c r="AJ171">
        <v>25.84</v>
      </c>
      <c r="AK171">
        <v>20.55</v>
      </c>
    </row>
    <row r="172" spans="1:37" x14ac:dyDescent="0.6">
      <c r="A172" s="27">
        <v>40664</v>
      </c>
      <c r="B172" s="28">
        <v>1345.2</v>
      </c>
      <c r="C172" s="29">
        <v>129.637</v>
      </c>
      <c r="D172" s="29">
        <v>707.83916999999997</v>
      </c>
      <c r="E172" s="29">
        <v>217.09800000000001</v>
      </c>
      <c r="F172" s="29">
        <v>628.75347999999997</v>
      </c>
      <c r="G172" s="29">
        <v>4075.68</v>
      </c>
      <c r="H172" s="30">
        <f t="shared" si="62"/>
        <v>-1.350092768460176E-2</v>
      </c>
      <c r="I172" s="30">
        <f t="shared" si="62"/>
        <v>-1.9609770853815212E-2</v>
      </c>
      <c r="J172" s="30">
        <f t="shared" si="62"/>
        <v>-6.3123609600412856E-3</v>
      </c>
      <c r="K172" s="30">
        <f t="shared" si="61"/>
        <v>5.7771333002858416E-3</v>
      </c>
      <c r="L172" s="30">
        <f t="shared" si="61"/>
        <v>-2.0915801093547293E-2</v>
      </c>
      <c r="M172" s="30">
        <f t="shared" si="61"/>
        <v>1.6351172411729342E-2</v>
      </c>
      <c r="N172" s="40">
        <v>63.79</v>
      </c>
      <c r="O172" s="31">
        <f t="shared" si="60"/>
        <v>4</v>
      </c>
      <c r="P172" s="31">
        <f t="shared" si="60"/>
        <v>5</v>
      </c>
      <c r="Q172" s="31">
        <f t="shared" si="60"/>
        <v>3</v>
      </c>
      <c r="R172" s="31">
        <f t="shared" si="60"/>
        <v>2</v>
      </c>
      <c r="S172" s="31">
        <f t="shared" si="60"/>
        <v>6</v>
      </c>
      <c r="T172" s="31">
        <f t="shared" si="60"/>
        <v>1</v>
      </c>
      <c r="U172" t="str">
        <f t="shared" si="53"/>
        <v>봄</v>
      </c>
      <c r="AB172" s="20"/>
      <c r="AC172" s="21"/>
      <c r="AD172" s="22"/>
      <c r="AE172" s="23"/>
      <c r="AF172" s="24"/>
      <c r="AG172" s="25"/>
      <c r="AH172" s="26"/>
      <c r="AI172" s="26"/>
      <c r="AJ172">
        <v>30.44</v>
      </c>
      <c r="AK172">
        <v>13.24</v>
      </c>
    </row>
    <row r="173" spans="1:37" x14ac:dyDescent="0.6">
      <c r="A173" s="27">
        <v>40634</v>
      </c>
      <c r="B173" s="28">
        <v>1363.61</v>
      </c>
      <c r="C173" s="29">
        <v>132.22999999999999</v>
      </c>
      <c r="D173" s="29">
        <v>712.33569</v>
      </c>
      <c r="E173" s="29">
        <v>215.851</v>
      </c>
      <c r="F173" s="29">
        <v>642.18529999999998</v>
      </c>
      <c r="G173" s="29">
        <v>4010.11</v>
      </c>
      <c r="H173" s="30">
        <f t="shared" si="62"/>
        <v>2.8495357625034856E-2</v>
      </c>
      <c r="I173" s="30">
        <f t="shared" si="62"/>
        <v>2.4903694861917458E-2</v>
      </c>
      <c r="J173" s="30">
        <f t="shared" si="62"/>
        <v>3.2807906977189383E-2</v>
      </c>
      <c r="K173" s="30">
        <f t="shared" si="61"/>
        <v>5.3486714952267533E-2</v>
      </c>
      <c r="L173" s="30">
        <f t="shared" si="61"/>
        <v>2.4107617771324419E-2</v>
      </c>
      <c r="M173" s="30">
        <f t="shared" si="61"/>
        <v>3.8116737037487747E-2</v>
      </c>
      <c r="N173" s="40">
        <v>68.95</v>
      </c>
      <c r="O173" s="31">
        <f t="shared" si="60"/>
        <v>4</v>
      </c>
      <c r="P173" s="31">
        <f t="shared" si="60"/>
        <v>5</v>
      </c>
      <c r="Q173" s="31">
        <f t="shared" si="60"/>
        <v>3</v>
      </c>
      <c r="R173" s="31">
        <f t="shared" si="60"/>
        <v>1</v>
      </c>
      <c r="S173" s="31">
        <f t="shared" si="60"/>
        <v>6</v>
      </c>
      <c r="T173" s="31">
        <f t="shared" si="60"/>
        <v>2</v>
      </c>
      <c r="U173" t="str">
        <f t="shared" si="53"/>
        <v>봄</v>
      </c>
      <c r="AB173" s="20"/>
      <c r="AC173" s="21"/>
      <c r="AD173" s="22"/>
      <c r="AE173" s="23"/>
      <c r="AF173" s="24"/>
      <c r="AG173" s="25"/>
      <c r="AH173" s="26"/>
      <c r="AI173" s="26"/>
      <c r="AJ173">
        <v>32.78</v>
      </c>
      <c r="AK173">
        <v>14.77</v>
      </c>
    </row>
    <row r="174" spans="1:37" x14ac:dyDescent="0.6">
      <c r="A174" s="27">
        <v>40603</v>
      </c>
      <c r="B174" s="28">
        <v>1325.83</v>
      </c>
      <c r="C174" s="29">
        <v>129.017</v>
      </c>
      <c r="D174" s="29">
        <v>689.70781999999997</v>
      </c>
      <c r="E174" s="29">
        <v>204.892</v>
      </c>
      <c r="F174" s="29">
        <v>627.06817999999998</v>
      </c>
      <c r="G174" s="29">
        <v>3862.87</v>
      </c>
      <c r="H174" s="30">
        <f t="shared" si="62"/>
        <v>-1.0473018791158362E-3</v>
      </c>
      <c r="I174" s="30">
        <f t="shared" si="62"/>
        <v>1.7035063378949333E-2</v>
      </c>
      <c r="J174" s="30">
        <f t="shared" si="62"/>
        <v>1.5235269759124037E-3</v>
      </c>
      <c r="K174" s="30">
        <f t="shared" si="61"/>
        <v>4.6387398252911716E-4</v>
      </c>
      <c r="L174" s="30">
        <f t="shared" si="61"/>
        <v>-3.6729804581614456E-3</v>
      </c>
      <c r="M174" s="30">
        <f t="shared" si="61"/>
        <v>9.3280413464778E-3</v>
      </c>
      <c r="N174" s="40">
        <v>68.62</v>
      </c>
      <c r="O174" s="31">
        <f t="shared" si="60"/>
        <v>5</v>
      </c>
      <c r="P174" s="31">
        <f t="shared" si="60"/>
        <v>1</v>
      </c>
      <c r="Q174" s="31">
        <f t="shared" si="60"/>
        <v>3</v>
      </c>
      <c r="R174" s="31">
        <f t="shared" si="60"/>
        <v>4</v>
      </c>
      <c r="S174" s="31">
        <f t="shared" si="60"/>
        <v>6</v>
      </c>
      <c r="T174" s="31">
        <f t="shared" si="60"/>
        <v>2</v>
      </c>
      <c r="U174" t="str">
        <f t="shared" si="53"/>
        <v>봄</v>
      </c>
      <c r="AB174" s="20"/>
      <c r="AC174" s="21"/>
      <c r="AD174" s="22"/>
      <c r="AE174" s="23"/>
      <c r="AF174" s="24"/>
      <c r="AG174" s="25"/>
      <c r="AH174" s="26"/>
      <c r="AI174" s="26"/>
      <c r="AJ174">
        <v>30.96</v>
      </c>
      <c r="AK174">
        <v>16.78</v>
      </c>
    </row>
    <row r="175" spans="1:37" x14ac:dyDescent="0.6">
      <c r="A175" s="27">
        <v>40575</v>
      </c>
      <c r="B175" s="28">
        <v>1327.22</v>
      </c>
      <c r="C175" s="29">
        <v>126.85599999999999</v>
      </c>
      <c r="D175" s="29">
        <v>688.65863000000002</v>
      </c>
      <c r="E175" s="29">
        <v>204.797</v>
      </c>
      <c r="F175" s="29">
        <v>629.37987999999996</v>
      </c>
      <c r="G175" s="29">
        <v>3827.17</v>
      </c>
      <c r="H175" s="30">
        <f t="shared" si="62"/>
        <v>3.1956582589494076E-2</v>
      </c>
      <c r="I175" s="30">
        <f t="shared" si="62"/>
        <v>4.1758711023149875E-2</v>
      </c>
      <c r="J175" s="30">
        <f t="shared" si="62"/>
        <v>2.9903019840006984E-2</v>
      </c>
      <c r="K175" s="30">
        <f t="shared" si="61"/>
        <v>3.3587023447830378E-2</v>
      </c>
      <c r="L175" s="30">
        <f t="shared" si="61"/>
        <v>3.4074093498040581E-2</v>
      </c>
      <c r="M175" s="30">
        <f t="shared" si="61"/>
        <v>2.3468942961590189E-2</v>
      </c>
      <c r="N175" s="40">
        <v>64.8</v>
      </c>
      <c r="O175" s="31">
        <f t="shared" si="60"/>
        <v>4</v>
      </c>
      <c r="P175" s="31">
        <f t="shared" si="60"/>
        <v>1</v>
      </c>
      <c r="Q175" s="31">
        <f t="shared" si="60"/>
        <v>5</v>
      </c>
      <c r="R175" s="31">
        <f t="shared" si="60"/>
        <v>3</v>
      </c>
      <c r="S175" s="31">
        <f t="shared" si="60"/>
        <v>2</v>
      </c>
      <c r="T175" s="31">
        <f t="shared" si="60"/>
        <v>6</v>
      </c>
      <c r="U175" t="str">
        <f t="shared" si="53"/>
        <v>봄</v>
      </c>
      <c r="AB175" s="20"/>
      <c r="AC175" s="21"/>
      <c r="AD175" s="22"/>
      <c r="AE175" s="23"/>
      <c r="AF175" s="24"/>
      <c r="AG175" s="25"/>
      <c r="AH175" s="26"/>
      <c r="AI175" s="26"/>
      <c r="AJ175">
        <v>36.01</v>
      </c>
      <c r="AK175">
        <v>11.66</v>
      </c>
    </row>
    <row r="176" spans="1:37" x14ac:dyDescent="0.6">
      <c r="A176" s="27">
        <v>40544</v>
      </c>
      <c r="B176" s="28">
        <v>1286.1199999999999</v>
      </c>
      <c r="C176" s="29">
        <v>121.771</v>
      </c>
      <c r="D176" s="29">
        <v>668.66357000000005</v>
      </c>
      <c r="E176" s="29">
        <v>198.142</v>
      </c>
      <c r="F176" s="29">
        <v>608.64098999999999</v>
      </c>
      <c r="G176" s="29">
        <v>3739.41</v>
      </c>
      <c r="H176" s="30">
        <f t="shared" si="62"/>
        <v>2.2645590152984729E-2</v>
      </c>
      <c r="I176" s="30">
        <f t="shared" si="62"/>
        <v>1.6443936194188602E-2</v>
      </c>
      <c r="J176" s="30">
        <f t="shared" si="62"/>
        <v>1.4457281754485685E-2</v>
      </c>
      <c r="K176" s="30">
        <f t="shared" si="61"/>
        <v>6.415107756540861E-3</v>
      </c>
      <c r="L176" s="30">
        <f t="shared" si="61"/>
        <v>3.1202010339145492E-2</v>
      </c>
      <c r="M176" s="30">
        <f t="shared" si="61"/>
        <v>-5.1506210808323072E-3</v>
      </c>
      <c r="N176" s="40">
        <v>63.71</v>
      </c>
      <c r="O176" s="31">
        <f t="shared" si="60"/>
        <v>2</v>
      </c>
      <c r="P176" s="31">
        <f t="shared" si="60"/>
        <v>3</v>
      </c>
      <c r="Q176" s="31">
        <f t="shared" si="60"/>
        <v>4</v>
      </c>
      <c r="R176" s="31">
        <f t="shared" si="60"/>
        <v>5</v>
      </c>
      <c r="S176" s="31">
        <f t="shared" si="60"/>
        <v>1</v>
      </c>
      <c r="T176" s="31">
        <f t="shared" si="60"/>
        <v>6</v>
      </c>
      <c r="U176" t="str">
        <f t="shared" si="53"/>
        <v>봄</v>
      </c>
      <c r="AB176" s="20"/>
      <c r="AC176" s="21"/>
      <c r="AD176" s="22"/>
      <c r="AE176" s="23"/>
      <c r="AF176" s="24"/>
      <c r="AG176" s="25"/>
      <c r="AH176" s="26"/>
      <c r="AI176" s="26"/>
      <c r="AJ176">
        <v>32.14</v>
      </c>
      <c r="AK176">
        <v>12.94</v>
      </c>
    </row>
    <row r="177" spans="1:37" x14ac:dyDescent="0.6">
      <c r="A177" s="27">
        <v>40513</v>
      </c>
      <c r="B177" s="28">
        <v>1257.6400000000001</v>
      </c>
      <c r="C177" s="29">
        <v>119.801</v>
      </c>
      <c r="D177" s="29">
        <v>659.13427999999999</v>
      </c>
      <c r="E177" s="29">
        <v>196.87899999999999</v>
      </c>
      <c r="F177" s="29">
        <v>590.22478999999998</v>
      </c>
      <c r="G177" s="29">
        <v>3758.77</v>
      </c>
      <c r="H177" s="30">
        <f t="shared" si="62"/>
        <v>6.5300072000338938E-2</v>
      </c>
      <c r="I177" s="30">
        <f t="shared" si="62"/>
        <v>4.5940683959175388E-2</v>
      </c>
      <c r="J177" s="30">
        <f t="shared" si="62"/>
        <v>5.1020341615350073E-2</v>
      </c>
      <c r="K177" s="30">
        <f t="shared" si="61"/>
        <v>4.1081909999471034E-2</v>
      </c>
      <c r="L177" s="30">
        <f t="shared" si="61"/>
        <v>8.0353489554452873E-2</v>
      </c>
      <c r="M177" s="30">
        <f t="shared" si="61"/>
        <v>4.460476840259342E-2</v>
      </c>
      <c r="N177" s="40">
        <v>65.25</v>
      </c>
      <c r="O177" s="31">
        <f t="shared" si="60"/>
        <v>2</v>
      </c>
      <c r="P177" s="31">
        <f t="shared" si="60"/>
        <v>4</v>
      </c>
      <c r="Q177" s="31">
        <f t="shared" si="60"/>
        <v>3</v>
      </c>
      <c r="R177" s="31">
        <f t="shared" si="60"/>
        <v>6</v>
      </c>
      <c r="S177" s="31">
        <f t="shared" si="60"/>
        <v>1</v>
      </c>
      <c r="T177" s="31">
        <f t="shared" si="60"/>
        <v>5</v>
      </c>
      <c r="U177" t="str">
        <f t="shared" si="53"/>
        <v>봄</v>
      </c>
      <c r="AB177" s="20"/>
      <c r="AC177" s="21"/>
      <c r="AD177" s="22"/>
      <c r="AE177" s="23"/>
      <c r="AF177" s="24"/>
      <c r="AG177" s="25"/>
      <c r="AH177" s="26"/>
      <c r="AI177" s="26"/>
      <c r="AJ177">
        <v>27.63</v>
      </c>
      <c r="AK177">
        <v>13.96</v>
      </c>
    </row>
    <row r="178" spans="1:37" x14ac:dyDescent="0.6">
      <c r="A178" s="27">
        <v>40483</v>
      </c>
      <c r="B178" s="28">
        <v>1180.55</v>
      </c>
      <c r="C178" s="29">
        <v>114.539</v>
      </c>
      <c r="D178" s="29">
        <v>627.13751000000002</v>
      </c>
      <c r="E178" s="29">
        <v>189.11</v>
      </c>
      <c r="F178" s="29">
        <v>546.32561999999996</v>
      </c>
      <c r="G178" s="29">
        <v>3598.27</v>
      </c>
      <c r="H178" s="30">
        <f t="shared" si="62"/>
        <v>-2.2902827780877377E-3</v>
      </c>
      <c r="I178" s="30">
        <f t="shared" si="62"/>
        <v>1.7509416530452793E-2</v>
      </c>
      <c r="J178" s="30">
        <f t="shared" si="62"/>
        <v>2.6274109580701754E-3</v>
      </c>
      <c r="K178" s="30">
        <f t="shared" si="61"/>
        <v>5.9259886348006496E-4</v>
      </c>
      <c r="L178" s="30">
        <f t="shared" si="61"/>
        <v>-7.3513243543571472E-3</v>
      </c>
      <c r="M178" s="30">
        <f t="shared" si="61"/>
        <v>-1.7440622149890506E-2</v>
      </c>
      <c r="N178" s="40">
        <v>59.22</v>
      </c>
      <c r="O178" s="31">
        <f t="shared" si="60"/>
        <v>4</v>
      </c>
      <c r="P178" s="31">
        <f t="shared" si="60"/>
        <v>1</v>
      </c>
      <c r="Q178" s="31">
        <f t="shared" si="60"/>
        <v>2</v>
      </c>
      <c r="R178" s="31">
        <f t="shared" si="60"/>
        <v>3</v>
      </c>
      <c r="S178" s="31">
        <f t="shared" si="60"/>
        <v>5</v>
      </c>
      <c r="T178" s="31">
        <f t="shared" si="60"/>
        <v>6</v>
      </c>
      <c r="U178" t="str">
        <f t="shared" si="53"/>
        <v>봄</v>
      </c>
      <c r="AB178" s="20"/>
      <c r="AC178" s="21"/>
      <c r="AD178" s="22"/>
      <c r="AE178" s="23"/>
      <c r="AF178" s="24"/>
      <c r="AG178" s="25"/>
      <c r="AH178" s="26"/>
      <c r="AI178" s="26"/>
      <c r="AJ178">
        <v>25.39</v>
      </c>
      <c r="AK178">
        <v>15.96</v>
      </c>
    </row>
    <row r="179" spans="1:37" x14ac:dyDescent="0.6">
      <c r="A179" s="27">
        <v>40452</v>
      </c>
      <c r="B179" s="28">
        <v>1183.26</v>
      </c>
      <c r="C179" s="29">
        <v>112.568</v>
      </c>
      <c r="D179" s="29">
        <v>625.49408000000005</v>
      </c>
      <c r="E179" s="29">
        <v>188.99799999999999</v>
      </c>
      <c r="F179" s="29">
        <v>550.37157999999999</v>
      </c>
      <c r="G179" s="29">
        <v>3662.14</v>
      </c>
      <c r="H179" s="30">
        <f t="shared" si="62"/>
        <v>3.6855941114616098E-2</v>
      </c>
      <c r="I179" s="30">
        <f t="shared" si="62"/>
        <v>4.717340949049742E-2</v>
      </c>
      <c r="J179" s="30">
        <f t="shared" si="62"/>
        <v>4.9185000306707138E-2</v>
      </c>
      <c r="K179" s="30">
        <f t="shared" si="61"/>
        <v>3.9993396797446845E-2</v>
      </c>
      <c r="L179" s="30">
        <f t="shared" si="61"/>
        <v>2.4418014807290112E-2</v>
      </c>
      <c r="M179" s="30">
        <f t="shared" si="61"/>
        <v>2.2147544232288263E-2</v>
      </c>
      <c r="N179" s="40">
        <v>61.56</v>
      </c>
      <c r="O179" s="31">
        <f t="shared" si="60"/>
        <v>4</v>
      </c>
      <c r="P179" s="31">
        <f t="shared" si="60"/>
        <v>2</v>
      </c>
      <c r="Q179" s="31">
        <f t="shared" si="60"/>
        <v>1</v>
      </c>
      <c r="R179" s="31">
        <f t="shared" si="60"/>
        <v>3</v>
      </c>
      <c r="S179" s="31">
        <f t="shared" si="60"/>
        <v>5</v>
      </c>
      <c r="T179" s="31">
        <f t="shared" si="60"/>
        <v>6</v>
      </c>
      <c r="U179" t="str">
        <f t="shared" si="53"/>
        <v>봄</v>
      </c>
      <c r="AB179" s="20"/>
      <c r="AC179" s="21"/>
      <c r="AD179" s="22"/>
      <c r="AE179" s="23"/>
      <c r="AF179" s="24"/>
      <c r="AG179" s="25"/>
      <c r="AH179" s="26"/>
      <c r="AI179" s="26"/>
      <c r="AJ179">
        <v>22.56</v>
      </c>
      <c r="AK179">
        <v>17.38</v>
      </c>
    </row>
    <row r="180" spans="1:37" x14ac:dyDescent="0.6">
      <c r="A180" s="27">
        <v>40422</v>
      </c>
      <c r="B180" s="28">
        <v>1141.2</v>
      </c>
      <c r="C180" s="29">
        <v>107.497</v>
      </c>
      <c r="D180" s="29">
        <v>596.17138999999997</v>
      </c>
      <c r="E180" s="29">
        <v>181.73</v>
      </c>
      <c r="F180" s="29">
        <v>537.25292999999999</v>
      </c>
      <c r="G180" s="29">
        <v>3582.79</v>
      </c>
      <c r="H180" s="30">
        <f t="shared" si="62"/>
        <v>8.7551104037814742E-2</v>
      </c>
      <c r="I180" s="30">
        <f t="shared" si="62"/>
        <v>0.11479030986850303</v>
      </c>
      <c r="J180" s="30">
        <f t="shared" si="62"/>
        <v>9.9823859239108526E-2</v>
      </c>
      <c r="K180" s="30">
        <f t="shared" si="61"/>
        <v>9.2002716036029497E-2</v>
      </c>
      <c r="L180" s="30">
        <f t="shared" si="61"/>
        <v>7.5443646860061886E-2</v>
      </c>
      <c r="M180" s="30">
        <f t="shared" si="61"/>
        <v>5.1485607625845198E-2</v>
      </c>
      <c r="N180" s="40">
        <v>61.07</v>
      </c>
      <c r="O180" s="31">
        <f t="shared" si="60"/>
        <v>4</v>
      </c>
      <c r="P180" s="31">
        <f t="shared" si="60"/>
        <v>1</v>
      </c>
      <c r="Q180" s="31">
        <f t="shared" si="60"/>
        <v>2</v>
      </c>
      <c r="R180" s="31">
        <f t="shared" si="60"/>
        <v>3</v>
      </c>
      <c r="S180" s="31">
        <f t="shared" si="60"/>
        <v>5</v>
      </c>
      <c r="T180" s="31">
        <f t="shared" si="60"/>
        <v>6</v>
      </c>
      <c r="U180" t="str">
        <f t="shared" si="53"/>
        <v>봄</v>
      </c>
      <c r="AB180" s="20"/>
      <c r="AC180" s="21"/>
      <c r="AD180" s="22"/>
      <c r="AE180" s="23"/>
      <c r="AF180" s="24"/>
      <c r="AG180" s="25"/>
      <c r="AH180" s="26"/>
      <c r="AI180" s="26"/>
      <c r="AJ180">
        <v>18.690000000000001</v>
      </c>
      <c r="AK180">
        <v>19.14</v>
      </c>
    </row>
    <row r="181" spans="1:37" x14ac:dyDescent="0.6">
      <c r="A181" s="27">
        <v>40391</v>
      </c>
      <c r="B181" s="28">
        <v>1049.33</v>
      </c>
      <c r="C181" s="29">
        <v>96.427999999999997</v>
      </c>
      <c r="D181" s="29">
        <v>542.06079</v>
      </c>
      <c r="E181" s="29">
        <v>166.41900000000001</v>
      </c>
      <c r="F181" s="29">
        <v>499.56400000000002</v>
      </c>
      <c r="G181" s="29">
        <v>3407.36</v>
      </c>
      <c r="H181" s="30">
        <f t="shared" si="62"/>
        <v>-4.7449164851125603E-2</v>
      </c>
      <c r="I181" s="30">
        <f t="shared" si="62"/>
        <v>-5.9211489116754668E-2</v>
      </c>
      <c r="J181" s="30">
        <f t="shared" si="62"/>
        <v>-4.5423802967138105E-2</v>
      </c>
      <c r="K181" s="30">
        <f t="shared" si="61"/>
        <v>-3.9389758893577098E-2</v>
      </c>
      <c r="L181" s="30">
        <f t="shared" si="61"/>
        <v>-4.9430855182475586E-2</v>
      </c>
      <c r="M181" s="30">
        <f t="shared" si="61"/>
        <v>-9.1283169756452009E-3</v>
      </c>
      <c r="N181" s="40">
        <v>59.69</v>
      </c>
      <c r="O181" s="31">
        <f t="shared" si="60"/>
        <v>4</v>
      </c>
      <c r="P181" s="31">
        <f t="shared" si="60"/>
        <v>6</v>
      </c>
      <c r="Q181" s="31">
        <f t="shared" si="60"/>
        <v>3</v>
      </c>
      <c r="R181" s="31">
        <f t="shared" si="60"/>
        <v>2</v>
      </c>
      <c r="S181" s="31">
        <f t="shared" si="60"/>
        <v>5</v>
      </c>
      <c r="T181" s="31">
        <f t="shared" si="60"/>
        <v>1</v>
      </c>
      <c r="U181" t="str">
        <f t="shared" si="53"/>
        <v>봄</v>
      </c>
      <c r="AB181" s="20"/>
      <c r="AC181" s="21"/>
      <c r="AD181" s="22"/>
      <c r="AE181" s="23"/>
      <c r="AF181" s="24"/>
      <c r="AG181" s="25"/>
      <c r="AH181" s="26"/>
      <c r="AI181" s="26"/>
      <c r="AJ181">
        <v>17.47</v>
      </c>
      <c r="AK181">
        <v>22.42</v>
      </c>
    </row>
    <row r="182" spans="1:37" x14ac:dyDescent="0.6">
      <c r="A182" s="27">
        <v>40360</v>
      </c>
      <c r="B182" s="28">
        <v>1101.5999999999999</v>
      </c>
      <c r="C182" s="29">
        <v>102.497</v>
      </c>
      <c r="D182" s="29">
        <v>567.85491999999999</v>
      </c>
      <c r="E182" s="29">
        <v>173.24299999999999</v>
      </c>
      <c r="F182" s="29">
        <v>525.54199000000006</v>
      </c>
      <c r="G182" s="29">
        <v>3438.75</v>
      </c>
      <c r="H182" s="30">
        <f t="shared" si="62"/>
        <v>6.8777832756061308E-2</v>
      </c>
      <c r="I182" s="30">
        <f t="shared" si="62"/>
        <v>8.1831039432576302E-2</v>
      </c>
      <c r="J182" s="30">
        <f t="shared" si="62"/>
        <v>6.8319377636782308E-2</v>
      </c>
      <c r="K182" s="30">
        <f t="shared" si="61"/>
        <v>5.323857349561667E-2</v>
      </c>
      <c r="L182" s="30">
        <f t="shared" si="61"/>
        <v>6.9220330473972247E-2</v>
      </c>
      <c r="M182" s="30">
        <f t="shared" si="61"/>
        <v>4.786587316823443E-2</v>
      </c>
      <c r="N182" s="40">
        <v>64.75</v>
      </c>
      <c r="O182" s="31">
        <f t="shared" si="60"/>
        <v>3</v>
      </c>
      <c r="P182" s="31">
        <f t="shared" si="60"/>
        <v>1</v>
      </c>
      <c r="Q182" s="31">
        <f t="shared" si="60"/>
        <v>4</v>
      </c>
      <c r="R182" s="31">
        <f t="shared" si="60"/>
        <v>5</v>
      </c>
      <c r="S182" s="31">
        <f t="shared" si="60"/>
        <v>2</v>
      </c>
      <c r="T182" s="31">
        <f t="shared" si="60"/>
        <v>6</v>
      </c>
      <c r="U182" t="str">
        <f t="shared" si="53"/>
        <v>봄</v>
      </c>
      <c r="AB182" s="20"/>
      <c r="AC182" s="21"/>
      <c r="AD182" s="22"/>
      <c r="AE182" s="23"/>
      <c r="AF182" s="24"/>
      <c r="AG182" s="25"/>
      <c r="AH182" s="26"/>
      <c r="AI182" s="26"/>
      <c r="AJ182">
        <v>18.63</v>
      </c>
      <c r="AK182">
        <v>25.59</v>
      </c>
    </row>
    <row r="183" spans="1:37" x14ac:dyDescent="0.6">
      <c r="A183" s="27">
        <v>40330</v>
      </c>
      <c r="B183" s="28">
        <v>1030.71</v>
      </c>
      <c r="C183" s="29">
        <v>94.744</v>
      </c>
      <c r="D183" s="29">
        <v>531.54040999999995</v>
      </c>
      <c r="E183" s="29">
        <v>164.48599999999999</v>
      </c>
      <c r="F183" s="29">
        <v>491.51889</v>
      </c>
      <c r="G183" s="29">
        <v>3281.67</v>
      </c>
      <c r="H183" s="30">
        <f t="shared" si="62"/>
        <v>-5.3882376699314394E-2</v>
      </c>
      <c r="I183" s="30">
        <f t="shared" si="62"/>
        <v>-7.3363000635727982E-2</v>
      </c>
      <c r="J183" s="30">
        <f t="shared" si="62"/>
        <v>-4.8549260700219254E-2</v>
      </c>
      <c r="K183" s="30">
        <f t="shared" si="61"/>
        <v>-4.1216621880774351E-2</v>
      </c>
      <c r="L183" s="30">
        <f t="shared" si="61"/>
        <v>-5.9100768444888319E-2</v>
      </c>
      <c r="M183" s="30">
        <f t="shared" si="61"/>
        <v>-1.6235839356322113E-2</v>
      </c>
      <c r="N183" s="40">
        <v>63.29</v>
      </c>
      <c r="O183" s="31">
        <f t="shared" si="60"/>
        <v>4</v>
      </c>
      <c r="P183" s="31">
        <f t="shared" si="60"/>
        <v>6</v>
      </c>
      <c r="Q183" s="31">
        <f t="shared" si="60"/>
        <v>3</v>
      </c>
      <c r="R183" s="31">
        <f t="shared" si="60"/>
        <v>2</v>
      </c>
      <c r="S183" s="31">
        <f t="shared" si="60"/>
        <v>5</v>
      </c>
      <c r="T183" s="31">
        <f t="shared" si="60"/>
        <v>1</v>
      </c>
      <c r="U183" t="str">
        <f t="shared" si="53"/>
        <v>봄</v>
      </c>
      <c r="AB183" s="20"/>
      <c r="AC183" s="21"/>
      <c r="AD183" s="22"/>
      <c r="AE183" s="23"/>
      <c r="AF183" s="24"/>
      <c r="AG183" s="25"/>
      <c r="AH183" s="26"/>
      <c r="AI183" s="26"/>
      <c r="AJ183">
        <v>21.94</v>
      </c>
      <c r="AK183">
        <v>27.32</v>
      </c>
    </row>
    <row r="184" spans="1:37" x14ac:dyDescent="0.6">
      <c r="A184" s="9">
        <v>40299</v>
      </c>
      <c r="B184" s="10">
        <v>1089.4100000000001</v>
      </c>
      <c r="C184" s="3">
        <v>102.245</v>
      </c>
      <c r="D184" s="3">
        <v>558.66309000000001</v>
      </c>
      <c r="E184" s="3">
        <v>171.55699999999999</v>
      </c>
      <c r="F184" s="3">
        <v>522.39269999999999</v>
      </c>
      <c r="G184" s="3">
        <v>3335.83</v>
      </c>
      <c r="H184" s="11">
        <f t="shared" si="62"/>
        <v>-8.1975916203894883E-2</v>
      </c>
      <c r="I184" s="11">
        <f t="shared" si="62"/>
        <v>-8.0704183562456677E-2</v>
      </c>
      <c r="J184" s="11">
        <f t="shared" si="62"/>
        <v>-8.221590487744368E-2</v>
      </c>
      <c r="K184" s="11">
        <f t="shared" si="61"/>
        <v>-7.6781918471680366E-2</v>
      </c>
      <c r="L184" s="11">
        <f t="shared" si="61"/>
        <v>-8.1746901792900117E-2</v>
      </c>
      <c r="M184" s="11">
        <f t="shared" si="61"/>
        <v>-5.4917315216436724E-2</v>
      </c>
      <c r="N184" s="12">
        <v>73.88</v>
      </c>
      <c r="O184" s="13">
        <f t="shared" si="60"/>
        <v>5</v>
      </c>
      <c r="P184" s="13">
        <f t="shared" si="60"/>
        <v>3</v>
      </c>
      <c r="Q184" s="13">
        <f t="shared" si="60"/>
        <v>6</v>
      </c>
      <c r="R184" s="13">
        <f t="shared" si="60"/>
        <v>2</v>
      </c>
      <c r="S184" s="13">
        <f t="shared" si="60"/>
        <v>4</v>
      </c>
      <c r="T184" s="13">
        <f t="shared" si="60"/>
        <v>1</v>
      </c>
      <c r="U184" t="str">
        <f t="shared" si="53"/>
        <v>여름</v>
      </c>
      <c r="V184" s="14">
        <f>LN(B184/B187)</f>
        <v>-1.3747424676423666E-2</v>
      </c>
      <c r="W184" s="15">
        <f t="shared" ref="W184:AA184" si="63">LN(C184/C187)</f>
        <v>4.3323207414404973E-3</v>
      </c>
      <c r="X184" s="16">
        <f t="shared" si="63"/>
        <v>-1.9844530027809847E-2</v>
      </c>
      <c r="Y184" s="17">
        <f t="shared" si="63"/>
        <v>-1.3018408214959613E-2</v>
      </c>
      <c r="Z184" s="18">
        <f t="shared" si="63"/>
        <v>-7.7709850902208735E-3</v>
      </c>
      <c r="AA184" s="19">
        <f t="shared" si="63"/>
        <v>-1.5680577311392708E-2</v>
      </c>
      <c r="AB184" s="20">
        <f t="shared" ref="AB184:AG184" si="64">RANK(V184,$V184:$AA184,0)</f>
        <v>4</v>
      </c>
      <c r="AC184" s="21">
        <f t="shared" si="64"/>
        <v>1</v>
      </c>
      <c r="AD184" s="22">
        <f t="shared" si="64"/>
        <v>6</v>
      </c>
      <c r="AE184" s="23">
        <f t="shared" si="64"/>
        <v>3</v>
      </c>
      <c r="AF184" s="24">
        <f t="shared" si="64"/>
        <v>2</v>
      </c>
      <c r="AG184" s="25">
        <f t="shared" si="64"/>
        <v>5</v>
      </c>
      <c r="AH184" s="26" t="s">
        <v>4</v>
      </c>
      <c r="AI184" s="26" t="s">
        <v>7</v>
      </c>
      <c r="AJ184">
        <v>25.61</v>
      </c>
      <c r="AK184">
        <v>29.87</v>
      </c>
    </row>
    <row r="185" spans="1:37" x14ac:dyDescent="0.6">
      <c r="A185" s="9">
        <v>40269</v>
      </c>
      <c r="B185" s="10">
        <v>1186.69</v>
      </c>
      <c r="C185" s="3">
        <v>111.221</v>
      </c>
      <c r="D185" s="3">
        <v>608.70862</v>
      </c>
      <c r="E185" s="3">
        <v>185.82499999999999</v>
      </c>
      <c r="F185" s="3">
        <v>568.89837999999997</v>
      </c>
      <c r="G185" s="3">
        <v>3529.67</v>
      </c>
      <c r="H185" s="11">
        <f t="shared" si="62"/>
        <v>1.4759327193589966E-2</v>
      </c>
      <c r="I185" s="11">
        <f t="shared" si="62"/>
        <v>2.2082743663732085E-2</v>
      </c>
      <c r="J185" s="11">
        <f t="shared" si="62"/>
        <v>1.1863755829479405E-2</v>
      </c>
      <c r="K185" s="11">
        <f t="shared" si="61"/>
        <v>7.0396583679264157E-3</v>
      </c>
      <c r="L185" s="11">
        <f t="shared" si="61"/>
        <v>1.7600405195361102E-2</v>
      </c>
      <c r="M185" s="11">
        <f t="shared" si="61"/>
        <v>5.9651042824491185E-3</v>
      </c>
      <c r="N185" s="12">
        <v>89.21</v>
      </c>
      <c r="O185" s="13">
        <f t="shared" si="60"/>
        <v>3</v>
      </c>
      <c r="P185" s="13">
        <f t="shared" si="60"/>
        <v>1</v>
      </c>
      <c r="Q185" s="13">
        <f t="shared" si="60"/>
        <v>4</v>
      </c>
      <c r="R185" s="13">
        <f t="shared" si="60"/>
        <v>5</v>
      </c>
      <c r="S185" s="13">
        <f t="shared" si="60"/>
        <v>2</v>
      </c>
      <c r="T185" s="13">
        <f t="shared" si="60"/>
        <v>6</v>
      </c>
      <c r="U185" t="str">
        <f t="shared" si="53"/>
        <v>여름</v>
      </c>
      <c r="AB185" s="20"/>
      <c r="AC185" s="21"/>
      <c r="AD185" s="22"/>
      <c r="AE185" s="23"/>
      <c r="AF185" s="24"/>
      <c r="AG185" s="25"/>
      <c r="AH185" s="26"/>
      <c r="AI185" s="26"/>
      <c r="AJ185">
        <v>33.35</v>
      </c>
      <c r="AK185">
        <v>15.02</v>
      </c>
    </row>
    <row r="186" spans="1:37" x14ac:dyDescent="0.6">
      <c r="A186" s="9">
        <v>40238</v>
      </c>
      <c r="B186" s="10">
        <v>1169.43</v>
      </c>
      <c r="C186" s="3">
        <v>108.818</v>
      </c>
      <c r="D186" s="3">
        <v>601.57172000000003</v>
      </c>
      <c r="E186" s="3">
        <v>184.52600000000001</v>
      </c>
      <c r="F186" s="3">
        <v>559.05871999999999</v>
      </c>
      <c r="G186" s="3">
        <v>3508.74</v>
      </c>
      <c r="H186" s="11">
        <f t="shared" si="62"/>
        <v>5.8796367554255768E-2</v>
      </c>
      <c r="I186" s="11">
        <f t="shared" si="62"/>
        <v>6.8907596043338515E-2</v>
      </c>
      <c r="J186" s="11">
        <f t="shared" si="62"/>
        <v>5.5647838418203088E-2</v>
      </c>
      <c r="K186" s="11">
        <f t="shared" si="61"/>
        <v>6.1684071229251236E-2</v>
      </c>
      <c r="L186" s="11">
        <f t="shared" si="61"/>
        <v>6.1904424887954113E-2</v>
      </c>
      <c r="M186" s="11">
        <f t="shared" si="61"/>
        <v>3.5469448584202645E-2</v>
      </c>
      <c r="N186" s="12">
        <v>76.45</v>
      </c>
      <c r="O186" s="13">
        <f t="shared" si="60"/>
        <v>4</v>
      </c>
      <c r="P186" s="13">
        <f t="shared" si="60"/>
        <v>1</v>
      </c>
      <c r="Q186" s="13">
        <f t="shared" si="60"/>
        <v>5</v>
      </c>
      <c r="R186" s="13">
        <f t="shared" si="60"/>
        <v>3</v>
      </c>
      <c r="S186" s="13">
        <f t="shared" si="60"/>
        <v>2</v>
      </c>
      <c r="T186" s="13">
        <f t="shared" si="60"/>
        <v>6</v>
      </c>
      <c r="U186" t="str">
        <f t="shared" si="53"/>
        <v>여름</v>
      </c>
      <c r="AB186" s="20"/>
      <c r="AC186" s="21"/>
      <c r="AD186" s="22"/>
      <c r="AE186" s="23"/>
      <c r="AF186" s="24"/>
      <c r="AG186" s="25"/>
      <c r="AH186" s="26"/>
      <c r="AI186" s="26"/>
      <c r="AJ186">
        <v>29.48</v>
      </c>
      <c r="AK186">
        <v>16.329999999999998</v>
      </c>
    </row>
    <row r="187" spans="1:37" x14ac:dyDescent="0.6">
      <c r="A187" s="27">
        <v>40210</v>
      </c>
      <c r="B187" s="28">
        <v>1104.49</v>
      </c>
      <c r="C187" s="29">
        <v>101.803</v>
      </c>
      <c r="D187" s="29">
        <v>569.86023</v>
      </c>
      <c r="E187" s="29">
        <v>173.80500000000001</v>
      </c>
      <c r="F187" s="29">
        <v>526.46802000000002</v>
      </c>
      <c r="G187" s="29">
        <v>3388.55</v>
      </c>
      <c r="H187" s="30">
        <f t="shared" si="62"/>
        <v>2.8513693463827261E-2</v>
      </c>
      <c r="I187" s="30">
        <f t="shared" si="62"/>
        <v>5.0208384913757342E-2</v>
      </c>
      <c r="J187" s="30">
        <f t="shared" si="62"/>
        <v>3.2483015746401334E-2</v>
      </c>
      <c r="K187" s="30">
        <f t="shared" si="61"/>
        <v>3.0829087760294804E-2</v>
      </c>
      <c r="L187" s="30">
        <f t="shared" si="61"/>
        <v>2.4588503959706021E-2</v>
      </c>
      <c r="M187" s="30">
        <f t="shared" si="61"/>
        <v>1.5165087344551909E-2</v>
      </c>
      <c r="N187" s="8">
        <v>65.2</v>
      </c>
      <c r="O187" s="31">
        <f t="shared" si="60"/>
        <v>4</v>
      </c>
      <c r="P187" s="31">
        <f t="shared" si="60"/>
        <v>1</v>
      </c>
      <c r="Q187" s="31">
        <f t="shared" si="60"/>
        <v>2</v>
      </c>
      <c r="R187" s="31">
        <f t="shared" si="60"/>
        <v>3</v>
      </c>
      <c r="S187" s="31">
        <f t="shared" si="60"/>
        <v>5</v>
      </c>
      <c r="T187" s="31">
        <f t="shared" si="60"/>
        <v>6</v>
      </c>
      <c r="U187" t="str">
        <f t="shared" si="53"/>
        <v>봄</v>
      </c>
      <c r="V187" s="14">
        <f>LN(B187/B190)</f>
        <v>8.0541496783217859E-3</v>
      </c>
      <c r="W187" s="15">
        <f t="shared" ref="W187:AA187" si="65">LN(C187/C190)</f>
        <v>4.6351169677896376E-2</v>
      </c>
      <c r="X187" s="16">
        <f t="shared" si="65"/>
        <v>-1.6996035492722423E-3</v>
      </c>
      <c r="Y187" s="17">
        <f t="shared" si="65"/>
        <v>2.8479151678897065E-2</v>
      </c>
      <c r="Z187" s="18">
        <f t="shared" si="65"/>
        <v>1.8117966373223118E-2</v>
      </c>
      <c r="AA187" s="19">
        <f t="shared" si="65"/>
        <v>1.8201867025385728E-2</v>
      </c>
      <c r="AB187" s="20">
        <f t="shared" ref="AB187:AG187" si="66">RANK(V187,$V187:$AA187,0)</f>
        <v>5</v>
      </c>
      <c r="AC187" s="21">
        <f t="shared" si="66"/>
        <v>1</v>
      </c>
      <c r="AD187" s="22">
        <f t="shared" si="66"/>
        <v>6</v>
      </c>
      <c r="AE187" s="23">
        <f t="shared" si="66"/>
        <v>2</v>
      </c>
      <c r="AF187" s="24">
        <f t="shared" si="66"/>
        <v>4</v>
      </c>
      <c r="AG187" s="25">
        <f t="shared" si="66"/>
        <v>3</v>
      </c>
      <c r="AH187" s="26" t="s">
        <v>4</v>
      </c>
      <c r="AI187" s="26" t="s">
        <v>6</v>
      </c>
      <c r="AJ187">
        <v>21.72</v>
      </c>
      <c r="AK187">
        <v>18.43</v>
      </c>
    </row>
    <row r="188" spans="1:37" x14ac:dyDescent="0.6">
      <c r="A188" s="27">
        <v>40179</v>
      </c>
      <c r="B188" s="28">
        <v>1073.8699999999999</v>
      </c>
      <c r="C188" s="29">
        <v>96.936000000000007</v>
      </c>
      <c r="D188" s="29">
        <v>551.93182000000002</v>
      </c>
      <c r="E188" s="29">
        <v>168.607</v>
      </c>
      <c r="F188" s="29">
        <v>513.83362</v>
      </c>
      <c r="G188" s="29">
        <v>3337.93</v>
      </c>
      <c r="H188" s="30">
        <f t="shared" si="62"/>
        <v>-3.6974262397991176E-2</v>
      </c>
      <c r="I188" s="30">
        <f t="shared" si="62"/>
        <v>-4.2399336152052713E-2</v>
      </c>
      <c r="J188" s="30">
        <f t="shared" si="62"/>
        <v>-5.2266050792451502E-2</v>
      </c>
      <c r="K188" s="30">
        <f t="shared" si="61"/>
        <v>-2.2318736373335701E-2</v>
      </c>
      <c r="L188" s="30">
        <f t="shared" si="61"/>
        <v>-2.1405590139521924E-2</v>
      </c>
      <c r="M188" s="30">
        <f t="shared" si="61"/>
        <v>-2.4992040286374362E-2</v>
      </c>
      <c r="N188" s="8">
        <v>63.92</v>
      </c>
      <c r="O188" s="31">
        <f t="shared" si="60"/>
        <v>4</v>
      </c>
      <c r="P188" s="31">
        <f t="shared" si="60"/>
        <v>5</v>
      </c>
      <c r="Q188" s="31">
        <f t="shared" si="60"/>
        <v>6</v>
      </c>
      <c r="R188" s="31">
        <f t="shared" si="60"/>
        <v>2</v>
      </c>
      <c r="S188" s="31">
        <f t="shared" si="60"/>
        <v>1</v>
      </c>
      <c r="T188" s="31">
        <f t="shared" si="60"/>
        <v>3</v>
      </c>
      <c r="U188" t="str">
        <f t="shared" si="53"/>
        <v>봄</v>
      </c>
      <c r="AB188" s="20"/>
      <c r="AC188" s="21"/>
      <c r="AD188" s="22"/>
      <c r="AE188" s="23"/>
      <c r="AF188" s="24"/>
      <c r="AG188" s="25"/>
      <c r="AH188" s="26"/>
      <c r="AI188" s="26"/>
      <c r="AJ188">
        <v>24.13</v>
      </c>
      <c r="AK188">
        <v>16.059999999999999</v>
      </c>
    </row>
    <row r="189" spans="1:37" x14ac:dyDescent="0.6">
      <c r="A189" s="27">
        <v>40148</v>
      </c>
      <c r="B189" s="28">
        <v>1115.0999999999999</v>
      </c>
      <c r="C189" s="29">
        <v>101.22799999999999</v>
      </c>
      <c r="D189" s="29">
        <v>582.37</v>
      </c>
      <c r="E189" s="29">
        <v>172.45599999999999</v>
      </c>
      <c r="F189" s="29">
        <v>525.07312000000002</v>
      </c>
      <c r="G189" s="29">
        <v>3423.49</v>
      </c>
      <c r="H189" s="30">
        <f t="shared" si="62"/>
        <v>1.7770597738287375E-2</v>
      </c>
      <c r="I189" s="30">
        <f t="shared" si="62"/>
        <v>4.1526051526874719E-2</v>
      </c>
      <c r="J189" s="30">
        <f t="shared" si="62"/>
        <v>2.0216909218038204E-2</v>
      </c>
      <c r="K189" s="30">
        <f t="shared" si="61"/>
        <v>2.0902767500369901E-2</v>
      </c>
      <c r="L189" s="30">
        <f t="shared" si="61"/>
        <v>1.5585106965289919E-2</v>
      </c>
      <c r="M189" s="30">
        <f t="shared" si="61"/>
        <v>2.8869127224314228E-2</v>
      </c>
      <c r="N189" s="8">
        <v>60.93</v>
      </c>
      <c r="O189" s="31">
        <f t="shared" si="60"/>
        <v>5</v>
      </c>
      <c r="P189" s="31">
        <f t="shared" si="60"/>
        <v>1</v>
      </c>
      <c r="Q189" s="31">
        <f t="shared" si="60"/>
        <v>4</v>
      </c>
      <c r="R189" s="31">
        <f t="shared" si="60"/>
        <v>3</v>
      </c>
      <c r="S189" s="31">
        <f t="shared" si="60"/>
        <v>6</v>
      </c>
      <c r="T189" s="31">
        <f t="shared" si="60"/>
        <v>2</v>
      </c>
      <c r="U189" t="str">
        <f t="shared" si="53"/>
        <v>봄</v>
      </c>
      <c r="AB189" s="20"/>
      <c r="AC189" s="21"/>
      <c r="AD189" s="22"/>
      <c r="AE189" s="23"/>
      <c r="AF189" s="24"/>
      <c r="AG189" s="25"/>
      <c r="AH189" s="26"/>
      <c r="AI189" s="26"/>
      <c r="AJ189">
        <v>23.96</v>
      </c>
      <c r="AK189">
        <v>18.07</v>
      </c>
    </row>
    <row r="190" spans="1:37" x14ac:dyDescent="0.6">
      <c r="A190" s="33">
        <v>40118</v>
      </c>
      <c r="B190" s="34">
        <v>1095.6300000000001</v>
      </c>
      <c r="C190" s="35">
        <v>97.191999999999993</v>
      </c>
      <c r="D190" s="35">
        <v>570.82959000000005</v>
      </c>
      <c r="E190" s="35">
        <v>168.92500000000001</v>
      </c>
      <c r="F190" s="35">
        <v>517.01538000000005</v>
      </c>
      <c r="G190" s="35">
        <v>3327.43</v>
      </c>
      <c r="H190" s="36">
        <f t="shared" si="62"/>
        <v>5.7363996950366314E-2</v>
      </c>
      <c r="I190" s="36">
        <f t="shared" si="62"/>
        <v>5.8747916643971942E-2</v>
      </c>
      <c r="J190" s="36">
        <f t="shared" si="62"/>
        <v>5.5323131308281592E-2</v>
      </c>
      <c r="K190" s="36">
        <f t="shared" si="61"/>
        <v>5.9489463120923292E-2</v>
      </c>
      <c r="L190" s="36">
        <f t="shared" si="61"/>
        <v>5.9670787501971079E-2</v>
      </c>
      <c r="M190" s="36">
        <f t="shared" si="61"/>
        <v>5.6840306561599885E-2</v>
      </c>
      <c r="N190" s="37">
        <v>45.92</v>
      </c>
      <c r="O190" s="38">
        <f t="shared" si="60"/>
        <v>4</v>
      </c>
      <c r="P190" s="38">
        <f t="shared" si="60"/>
        <v>3</v>
      </c>
      <c r="Q190" s="38">
        <f t="shared" si="60"/>
        <v>6</v>
      </c>
      <c r="R190" s="38">
        <f t="shared" si="60"/>
        <v>2</v>
      </c>
      <c r="S190" s="38">
        <f t="shared" si="60"/>
        <v>1</v>
      </c>
      <c r="T190" s="38">
        <f t="shared" si="60"/>
        <v>5</v>
      </c>
      <c r="U190" t="str">
        <f t="shared" si="53"/>
        <v>가을</v>
      </c>
      <c r="V190" s="14">
        <f t="shared" ref="V190:AA190" si="67">LN(B190/B194)</f>
        <v>0.10392857586471219</v>
      </c>
      <c r="W190" s="15">
        <f t="shared" si="67"/>
        <v>6.2176235474176826E-2</v>
      </c>
      <c r="X190" s="16">
        <f t="shared" si="67"/>
        <v>0.10859027435729111</v>
      </c>
      <c r="Y190" s="17">
        <f t="shared" si="67"/>
        <v>0.10544931640381089</v>
      </c>
      <c r="Z190" s="18">
        <f t="shared" si="67"/>
        <v>9.8815940974140662E-2</v>
      </c>
      <c r="AA190" s="19">
        <f t="shared" si="67"/>
        <v>8.89489537331766E-2</v>
      </c>
      <c r="AB190" s="20">
        <f t="shared" ref="AB190:AG190" si="68">RANK(V190,$V190:$AA190,0)</f>
        <v>3</v>
      </c>
      <c r="AC190" s="21">
        <f t="shared" si="68"/>
        <v>6</v>
      </c>
      <c r="AD190" s="22">
        <f t="shared" si="68"/>
        <v>1</v>
      </c>
      <c r="AE190" s="23">
        <f t="shared" si="68"/>
        <v>2</v>
      </c>
      <c r="AF190" s="24">
        <f t="shared" si="68"/>
        <v>4</v>
      </c>
      <c r="AG190" s="25">
        <f t="shared" si="68"/>
        <v>5</v>
      </c>
      <c r="AH190" s="26" t="s">
        <v>5</v>
      </c>
      <c r="AI190" s="26" t="s">
        <v>6</v>
      </c>
      <c r="AJ190">
        <v>23.07</v>
      </c>
      <c r="AK190">
        <v>19.25</v>
      </c>
    </row>
    <row r="191" spans="1:37" x14ac:dyDescent="0.6">
      <c r="A191" s="33">
        <v>40087</v>
      </c>
      <c r="B191" s="34">
        <v>1036.19</v>
      </c>
      <c r="C191" s="35">
        <v>91.799000000000007</v>
      </c>
      <c r="D191" s="35">
        <v>540.90503000000001</v>
      </c>
      <c r="E191" s="35">
        <v>159.44</v>
      </c>
      <c r="F191" s="35">
        <v>487.90188999999998</v>
      </c>
      <c r="G191" s="35">
        <v>3148.47</v>
      </c>
      <c r="H191" s="36">
        <f t="shared" si="62"/>
        <v>-1.9761985847807084E-2</v>
      </c>
      <c r="I191" s="36">
        <f t="shared" si="62"/>
        <v>-1.6277674189331015E-2</v>
      </c>
      <c r="J191" s="36">
        <f t="shared" si="62"/>
        <v>-3.2031361160176353E-3</v>
      </c>
      <c r="K191" s="36">
        <f t="shared" si="61"/>
        <v>-1.5407416556025622E-2</v>
      </c>
      <c r="L191" s="36">
        <f t="shared" si="61"/>
        <v>-3.7808724846112085E-2</v>
      </c>
      <c r="M191" s="36">
        <f t="shared" si="61"/>
        <v>-7.1394559002999625E-3</v>
      </c>
      <c r="N191" s="37">
        <v>36.369999999999997</v>
      </c>
      <c r="O191" s="38">
        <f t="shared" si="60"/>
        <v>5</v>
      </c>
      <c r="P191" s="38">
        <f t="shared" si="60"/>
        <v>4</v>
      </c>
      <c r="Q191" s="38">
        <f t="shared" si="60"/>
        <v>1</v>
      </c>
      <c r="R191" s="38">
        <f t="shared" si="60"/>
        <v>3</v>
      </c>
      <c r="S191" s="38">
        <f t="shared" si="60"/>
        <v>6</v>
      </c>
      <c r="T191" s="38">
        <f t="shared" si="60"/>
        <v>2</v>
      </c>
      <c r="U191" t="str">
        <f t="shared" si="53"/>
        <v>가을</v>
      </c>
      <c r="AB191" s="20"/>
      <c r="AC191" s="21"/>
      <c r="AD191" s="22"/>
      <c r="AE191" s="23"/>
      <c r="AF191" s="24"/>
      <c r="AG191" s="25"/>
      <c r="AH191" s="26"/>
      <c r="AI191" s="26"/>
      <c r="AJ191">
        <v>24.09</v>
      </c>
      <c r="AK191">
        <v>21.57</v>
      </c>
    </row>
    <row r="192" spans="1:37" x14ac:dyDescent="0.6">
      <c r="A192" s="33">
        <v>40057</v>
      </c>
      <c r="B192" s="34">
        <v>1057.08</v>
      </c>
      <c r="C192" s="35">
        <v>93.317999999999998</v>
      </c>
      <c r="D192" s="35">
        <v>542.64319</v>
      </c>
      <c r="E192" s="35">
        <v>161.935</v>
      </c>
      <c r="F192" s="35">
        <v>507.07369999999997</v>
      </c>
      <c r="G192" s="35">
        <v>3171.11</v>
      </c>
      <c r="H192" s="36">
        <f t="shared" si="62"/>
        <v>3.5723383825517763E-2</v>
      </c>
      <c r="I192" s="36">
        <f t="shared" si="62"/>
        <v>1.7012326035070746E-2</v>
      </c>
      <c r="J192" s="36">
        <f t="shared" si="62"/>
        <v>4.171822371116729E-2</v>
      </c>
      <c r="K192" s="36">
        <f t="shared" si="61"/>
        <v>3.4721822863751584E-2</v>
      </c>
      <c r="L192" s="36">
        <f t="shared" si="61"/>
        <v>2.9223674224779339E-2</v>
      </c>
      <c r="M192" s="36">
        <f t="shared" si="61"/>
        <v>2.4108175141936306E-2</v>
      </c>
      <c r="N192" s="37">
        <v>38.31</v>
      </c>
      <c r="O192" s="38">
        <f t="shared" si="60"/>
        <v>2</v>
      </c>
      <c r="P192" s="38">
        <f t="shared" si="60"/>
        <v>6</v>
      </c>
      <c r="Q192" s="38">
        <f t="shared" si="60"/>
        <v>1</v>
      </c>
      <c r="R192" s="38">
        <f t="shared" si="60"/>
        <v>3</v>
      </c>
      <c r="S192" s="38">
        <f t="shared" si="60"/>
        <v>4</v>
      </c>
      <c r="T192" s="38">
        <f t="shared" si="60"/>
        <v>5</v>
      </c>
      <c r="U192" t="str">
        <f t="shared" si="53"/>
        <v>가을</v>
      </c>
      <c r="AB192" s="20"/>
      <c r="AC192" s="21"/>
      <c r="AD192" s="22"/>
      <c r="AE192" s="23"/>
      <c r="AF192" s="24"/>
      <c r="AG192" s="25"/>
      <c r="AH192" s="26"/>
      <c r="AI192" s="26"/>
      <c r="AJ192">
        <v>23.87</v>
      </c>
      <c r="AK192">
        <v>23.98</v>
      </c>
    </row>
    <row r="193" spans="1:37" x14ac:dyDescent="0.6">
      <c r="A193" s="33">
        <v>40026</v>
      </c>
      <c r="B193" s="34">
        <v>1020.62</v>
      </c>
      <c r="C193" s="35">
        <v>91.757000000000005</v>
      </c>
      <c r="D193" s="35">
        <v>520.91168000000005</v>
      </c>
      <c r="E193" s="35">
        <v>156.501</v>
      </c>
      <c r="F193" s="35">
        <v>492.67590000000001</v>
      </c>
      <c r="G193" s="35">
        <v>3096.46</v>
      </c>
      <c r="H193" s="36">
        <f t="shared" si="62"/>
        <v>3.3560173370599911E-2</v>
      </c>
      <c r="I193" s="36">
        <f t="shared" si="62"/>
        <v>4.6423527093164552E-3</v>
      </c>
      <c r="J193" s="36">
        <f t="shared" si="62"/>
        <v>1.7226756006165633E-2</v>
      </c>
      <c r="K193" s="36">
        <f t="shared" si="61"/>
        <v>2.9483156710674363E-2</v>
      </c>
      <c r="L193" s="36">
        <f t="shared" si="61"/>
        <v>5.1896654755904104E-2</v>
      </c>
      <c r="M193" s="36">
        <f t="shared" si="61"/>
        <v>1.7153706672272895E-2</v>
      </c>
      <c r="N193" s="37">
        <v>35.18</v>
      </c>
      <c r="O193" s="38">
        <f t="shared" si="60"/>
        <v>2</v>
      </c>
      <c r="P193" s="38">
        <f t="shared" si="60"/>
        <v>6</v>
      </c>
      <c r="Q193" s="38">
        <f t="shared" si="60"/>
        <v>4</v>
      </c>
      <c r="R193" s="38">
        <f t="shared" si="60"/>
        <v>3</v>
      </c>
      <c r="S193" s="38">
        <f t="shared" si="60"/>
        <v>1</v>
      </c>
      <c r="T193" s="38">
        <f t="shared" si="60"/>
        <v>5</v>
      </c>
      <c r="U193" t="str">
        <f t="shared" si="53"/>
        <v>가을</v>
      </c>
      <c r="AB193" s="20"/>
      <c r="AC193" s="21"/>
      <c r="AD193" s="22"/>
      <c r="AE193" s="23"/>
      <c r="AF193" s="24"/>
      <c r="AG193" s="25"/>
      <c r="AH193" s="26"/>
      <c r="AI193" s="26"/>
      <c r="AJ193">
        <v>21.26</v>
      </c>
      <c r="AK193">
        <v>26.8</v>
      </c>
    </row>
    <row r="194" spans="1:37" x14ac:dyDescent="0.6">
      <c r="A194" s="41">
        <v>39995</v>
      </c>
      <c r="B194" s="2">
        <v>987.48</v>
      </c>
      <c r="C194" s="2">
        <v>91.332999999999998</v>
      </c>
      <c r="D194" s="2">
        <v>512.09002999999996</v>
      </c>
      <c r="E194" s="2">
        <v>152.01900000000001</v>
      </c>
      <c r="F194" s="2">
        <v>468.36910999999998</v>
      </c>
      <c r="G194" s="2">
        <v>3044.24</v>
      </c>
      <c r="H194" s="42">
        <f t="shared" si="62"/>
        <v>7.4141756950789617E-2</v>
      </c>
      <c r="I194" s="42">
        <f t="shared" si="62"/>
        <v>5.0420361361257715E-2</v>
      </c>
      <c r="J194" s="42">
        <f t="shared" si="62"/>
        <v>6.7244863020800016E-2</v>
      </c>
      <c r="K194" s="42">
        <f t="shared" si="61"/>
        <v>5.5804811645738361E-2</v>
      </c>
      <c r="L194" s="42">
        <f t="shared" si="61"/>
        <v>8.1970966429659953E-2</v>
      </c>
      <c r="M194" s="42">
        <f t="shared" si="61"/>
        <v>4.0093751387991983E-2</v>
      </c>
      <c r="N194" s="43">
        <v>28.55</v>
      </c>
      <c r="O194" s="44">
        <f t="shared" si="60"/>
        <v>2</v>
      </c>
      <c r="P194" s="44">
        <f t="shared" si="60"/>
        <v>5</v>
      </c>
      <c r="Q194" s="44">
        <f t="shared" si="60"/>
        <v>3</v>
      </c>
      <c r="R194" s="44">
        <f t="shared" si="60"/>
        <v>4</v>
      </c>
      <c r="S194" s="44">
        <f t="shared" si="60"/>
        <v>1</v>
      </c>
      <c r="T194" s="44">
        <f t="shared" si="60"/>
        <v>6</v>
      </c>
      <c r="U194" t="str">
        <f t="shared" si="53"/>
        <v>겨울</v>
      </c>
      <c r="V194" s="14">
        <f t="shared" ref="V194:AA194" si="69">LN(B194/B205)</f>
        <v>-0.2616676104822977</v>
      </c>
      <c r="W194" s="15">
        <f t="shared" si="69"/>
        <v>-0.2828969017119991</v>
      </c>
      <c r="X194" s="16">
        <f t="shared" si="69"/>
        <v>-0.21113393613392648</v>
      </c>
      <c r="Y194" s="17">
        <f t="shared" si="69"/>
        <v>-0.18070971417730261</v>
      </c>
      <c r="Z194" s="18">
        <f t="shared" si="69"/>
        <v>-0.31746860498620305</v>
      </c>
      <c r="AA194" s="19">
        <f t="shared" si="69"/>
        <v>-0.18117447179211263</v>
      </c>
      <c r="AB194" s="20">
        <f t="shared" ref="AB194:AG194" si="70">RANK(V194,$V194:$AA194,0)</f>
        <v>4</v>
      </c>
      <c r="AC194" s="21">
        <f t="shared" si="70"/>
        <v>5</v>
      </c>
      <c r="AD194" s="22">
        <f t="shared" si="70"/>
        <v>3</v>
      </c>
      <c r="AE194" s="23">
        <f t="shared" si="70"/>
        <v>1</v>
      </c>
      <c r="AF194" s="24">
        <f t="shared" si="70"/>
        <v>6</v>
      </c>
      <c r="AG194" s="25">
        <f t="shared" si="70"/>
        <v>2</v>
      </c>
      <c r="AH194" s="26" t="s">
        <v>6</v>
      </c>
      <c r="AI194" s="26" t="s">
        <v>20</v>
      </c>
      <c r="AJ194">
        <v>17.55</v>
      </c>
      <c r="AK194">
        <v>28.83</v>
      </c>
    </row>
    <row r="195" spans="1:37" x14ac:dyDescent="0.6">
      <c r="A195" s="41">
        <v>39965</v>
      </c>
      <c r="B195" s="2">
        <v>919.32</v>
      </c>
      <c r="C195" s="2">
        <v>86.948999999999998</v>
      </c>
      <c r="D195" s="2">
        <v>479.82431000000003</v>
      </c>
      <c r="E195" s="2">
        <v>143.98400000000001</v>
      </c>
      <c r="F195" s="2">
        <v>432.88510000000002</v>
      </c>
      <c r="G195" s="2">
        <v>2926.89</v>
      </c>
      <c r="H195" s="42">
        <f t="shared" si="62"/>
        <v>1.9583523728705643E-4</v>
      </c>
      <c r="I195" s="42">
        <f t="shared" si="62"/>
        <v>1.2671643703194624E-2</v>
      </c>
      <c r="J195" s="42">
        <f t="shared" si="62"/>
        <v>7.0625551240695028E-3</v>
      </c>
      <c r="K195" s="42">
        <f t="shared" si="61"/>
        <v>1.3515035476968196E-2</v>
      </c>
      <c r="L195" s="42">
        <f t="shared" si="61"/>
        <v>-7.5400891144583593E-3</v>
      </c>
      <c r="M195" s="42">
        <f t="shared" si="61"/>
        <v>2.5403064763626304E-2</v>
      </c>
      <c r="N195" s="43">
        <v>24.36</v>
      </c>
      <c r="O195" s="44">
        <f t="shared" si="60"/>
        <v>5</v>
      </c>
      <c r="P195" s="44">
        <f t="shared" si="60"/>
        <v>3</v>
      </c>
      <c r="Q195" s="44">
        <f t="shared" si="60"/>
        <v>4</v>
      </c>
      <c r="R195" s="44">
        <f t="shared" si="60"/>
        <v>2</v>
      </c>
      <c r="S195" s="44">
        <f t="shared" si="60"/>
        <v>6</v>
      </c>
      <c r="T195" s="44">
        <f t="shared" si="60"/>
        <v>1</v>
      </c>
      <c r="U195" t="str">
        <f t="shared" si="53"/>
        <v>겨울</v>
      </c>
      <c r="AB195" s="20"/>
      <c r="AC195" s="21"/>
      <c r="AD195" s="22"/>
      <c r="AE195" s="23"/>
      <c r="AF195" s="24"/>
      <c r="AG195" s="25"/>
      <c r="AH195" s="26"/>
      <c r="AI195" s="26"/>
      <c r="AJ195">
        <v>15.3</v>
      </c>
      <c r="AK195">
        <v>33.4</v>
      </c>
    </row>
    <row r="196" spans="1:37" x14ac:dyDescent="0.6">
      <c r="A196" s="41">
        <v>39934</v>
      </c>
      <c r="B196" s="2">
        <v>919.14</v>
      </c>
      <c r="C196" s="2">
        <v>85.861000000000004</v>
      </c>
      <c r="D196" s="2">
        <v>476.45929000000001</v>
      </c>
      <c r="E196" s="2">
        <v>142.06399999999999</v>
      </c>
      <c r="F196" s="2">
        <v>436.17388999999997</v>
      </c>
      <c r="G196" s="2">
        <v>2854.38</v>
      </c>
      <c r="H196" s="42">
        <f t="shared" si="62"/>
        <v>5.3081426656431674E-2</v>
      </c>
      <c r="I196" s="42">
        <f t="shared" si="62"/>
        <v>3.8310376936379287E-2</v>
      </c>
      <c r="J196" s="42">
        <f t="shared" si="62"/>
        <v>4.6548663146638747E-2</v>
      </c>
      <c r="K196" s="42">
        <f t="shared" si="61"/>
        <v>4.0906792886922005E-2</v>
      </c>
      <c r="L196" s="42">
        <f t="shared" si="61"/>
        <v>6.0703755600003406E-2</v>
      </c>
      <c r="M196" s="42">
        <f t="shared" si="61"/>
        <v>2.6947486580223723E-2</v>
      </c>
      <c r="N196" s="43">
        <v>29.24</v>
      </c>
      <c r="O196" s="44">
        <f t="shared" si="60"/>
        <v>2</v>
      </c>
      <c r="P196" s="44">
        <f t="shared" si="60"/>
        <v>5</v>
      </c>
      <c r="Q196" s="44">
        <f t="shared" si="60"/>
        <v>3</v>
      </c>
      <c r="R196" s="44">
        <f t="shared" si="60"/>
        <v>4</v>
      </c>
      <c r="S196" s="44">
        <f t="shared" si="60"/>
        <v>1</v>
      </c>
      <c r="T196" s="44">
        <f t="shared" si="60"/>
        <v>6</v>
      </c>
      <c r="U196" t="str">
        <f t="shared" ref="U196:U259" si="71">IF(N196&gt;=70,"여름",IF(N196&lt;=30,"겨울",IF(AND(N196&lt;70,N196&gt;=50),"봄","가을")))</f>
        <v>겨울</v>
      </c>
      <c r="AB196" s="20"/>
      <c r="AC196" s="21"/>
      <c r="AD196" s="22"/>
      <c r="AE196" s="23"/>
      <c r="AF196" s="24"/>
      <c r="AG196" s="25"/>
      <c r="AH196" s="26"/>
      <c r="AI196" s="26"/>
      <c r="AJ196">
        <v>13.46</v>
      </c>
      <c r="AK196">
        <v>36.020000000000003</v>
      </c>
    </row>
    <row r="197" spans="1:37" x14ac:dyDescent="0.6">
      <c r="A197" s="41">
        <v>39904</v>
      </c>
      <c r="B197" s="2">
        <v>872.81</v>
      </c>
      <c r="C197" s="2">
        <v>82.692999999999998</v>
      </c>
      <c r="D197" s="2">
        <v>455.26720999999998</v>
      </c>
      <c r="E197" s="2">
        <v>136.48099999999999</v>
      </c>
      <c r="F197" s="2">
        <v>411.21179000000001</v>
      </c>
      <c r="G197" s="2">
        <v>2779.48</v>
      </c>
      <c r="H197" s="42">
        <f t="shared" si="62"/>
        <v>9.3925075513554779E-2</v>
      </c>
      <c r="I197" s="42">
        <f t="shared" si="62"/>
        <v>6.2913746105919266E-3</v>
      </c>
      <c r="J197" s="42">
        <f t="shared" si="62"/>
        <v>8.2262639060143083E-2</v>
      </c>
      <c r="K197" s="42">
        <f t="shared" si="61"/>
        <v>8.3002039342649159E-2</v>
      </c>
      <c r="L197" s="42">
        <f t="shared" si="61"/>
        <v>0.10768262817967789</v>
      </c>
      <c r="M197" s="42">
        <f t="shared" si="61"/>
        <v>3.9547599991023974E-2</v>
      </c>
      <c r="N197" s="43">
        <v>25.48</v>
      </c>
      <c r="O197" s="44">
        <f t="shared" si="60"/>
        <v>2</v>
      </c>
      <c r="P197" s="44">
        <f t="shared" si="60"/>
        <v>6</v>
      </c>
      <c r="Q197" s="44">
        <f t="shared" si="60"/>
        <v>4</v>
      </c>
      <c r="R197" s="44">
        <f t="shared" si="60"/>
        <v>3</v>
      </c>
      <c r="S197" s="44">
        <f t="shared" si="60"/>
        <v>1</v>
      </c>
      <c r="T197" s="44">
        <f t="shared" si="60"/>
        <v>5</v>
      </c>
      <c r="U197" t="str">
        <f t="shared" si="71"/>
        <v>겨울</v>
      </c>
      <c r="AB197" s="20"/>
      <c r="AC197" s="21"/>
      <c r="AD197" s="22"/>
      <c r="AE197" s="23"/>
      <c r="AF197" s="24"/>
      <c r="AG197" s="25"/>
      <c r="AH197" s="26"/>
      <c r="AI197" s="26"/>
      <c r="AJ197">
        <v>9.92</v>
      </c>
      <c r="AK197">
        <v>38.520000000000003</v>
      </c>
    </row>
    <row r="198" spans="1:37" x14ac:dyDescent="0.6">
      <c r="A198" s="41">
        <v>39873</v>
      </c>
      <c r="B198" s="2">
        <v>797.87</v>
      </c>
      <c r="C198" s="2">
        <v>82.176000000000002</v>
      </c>
      <c r="D198" s="2">
        <v>420.66241000000002</v>
      </c>
      <c r="E198" s="2">
        <v>126.021</v>
      </c>
      <c r="F198" s="2">
        <v>371.23611</v>
      </c>
      <c r="G198" s="2">
        <v>2673.74</v>
      </c>
      <c r="H198" s="42">
        <f t="shared" si="62"/>
        <v>8.5404508291501591E-2</v>
      </c>
      <c r="I198" s="42">
        <f t="shared" si="62"/>
        <v>6.5173432882252413E-2</v>
      </c>
      <c r="J198" s="42">
        <f t="shared" si="62"/>
        <v>7.7031148107192582E-2</v>
      </c>
      <c r="K198" s="42">
        <f t="shared" si="61"/>
        <v>9.3609524966589808E-2</v>
      </c>
      <c r="L198" s="42">
        <f t="shared" si="61"/>
        <v>9.5452105794445963E-2</v>
      </c>
      <c r="M198" s="42">
        <f t="shared" si="61"/>
        <v>4.2117489320570023E-2</v>
      </c>
      <c r="N198" s="43">
        <v>17.97</v>
      </c>
      <c r="O198" s="44">
        <f t="shared" si="60"/>
        <v>3</v>
      </c>
      <c r="P198" s="44">
        <f t="shared" si="60"/>
        <v>5</v>
      </c>
      <c r="Q198" s="44">
        <f t="shared" si="60"/>
        <v>4</v>
      </c>
      <c r="R198" s="44">
        <f t="shared" si="60"/>
        <v>2</v>
      </c>
      <c r="S198" s="44">
        <f t="shared" si="60"/>
        <v>1</v>
      </c>
      <c r="T198" s="44">
        <f t="shared" si="60"/>
        <v>6</v>
      </c>
      <c r="U198" t="str">
        <f t="shared" si="71"/>
        <v>겨울</v>
      </c>
      <c r="AB198" s="20"/>
      <c r="AC198" s="21"/>
      <c r="AD198" s="22"/>
      <c r="AE198" s="23"/>
      <c r="AF198" s="24"/>
      <c r="AG198" s="25"/>
      <c r="AH198" s="26"/>
      <c r="AI198" s="26"/>
      <c r="AJ198">
        <v>5.22</v>
      </c>
      <c r="AK198">
        <v>42.73</v>
      </c>
    </row>
    <row r="199" spans="1:37" x14ac:dyDescent="0.6">
      <c r="A199" s="41">
        <v>39845</v>
      </c>
      <c r="B199" s="2">
        <v>735.09</v>
      </c>
      <c r="C199" s="2">
        <v>77.147999999999996</v>
      </c>
      <c r="D199" s="2">
        <v>390.57589999999999</v>
      </c>
      <c r="E199" s="2">
        <v>115.23399999999999</v>
      </c>
      <c r="F199" s="2">
        <v>338.88848999999999</v>
      </c>
      <c r="G199" s="2">
        <v>2565.6799999999998</v>
      </c>
      <c r="H199" s="42">
        <f t="shared" si="62"/>
        <v>-0.10993122487528451</v>
      </c>
      <c r="I199" s="42">
        <f t="shared" si="62"/>
        <v>-8.1057258227818063E-2</v>
      </c>
      <c r="J199" s="42">
        <f t="shared" si="62"/>
        <v>-8.7880436119071481E-2</v>
      </c>
      <c r="K199" s="42">
        <f t="shared" si="61"/>
        <v>-8.3327367173392619E-2</v>
      </c>
      <c r="L199" s="42">
        <f t="shared" si="61"/>
        <v>-0.13508629485309875</v>
      </c>
      <c r="M199" s="42">
        <f t="shared" si="61"/>
        <v>-0.1063648965887164</v>
      </c>
      <c r="N199" s="43">
        <v>10.73</v>
      </c>
      <c r="O199" s="44">
        <f t="shared" si="60"/>
        <v>5</v>
      </c>
      <c r="P199" s="44">
        <f t="shared" si="60"/>
        <v>1</v>
      </c>
      <c r="Q199" s="44">
        <f t="shared" si="60"/>
        <v>3</v>
      </c>
      <c r="R199" s="44">
        <f t="shared" si="60"/>
        <v>2</v>
      </c>
      <c r="S199" s="44">
        <f t="shared" si="60"/>
        <v>6</v>
      </c>
      <c r="T199" s="44">
        <f t="shared" si="60"/>
        <v>4</v>
      </c>
      <c r="U199" t="str">
        <f t="shared" si="71"/>
        <v>겨울</v>
      </c>
      <c r="AB199" s="20"/>
      <c r="AC199" s="21"/>
      <c r="AD199" s="22"/>
      <c r="AE199" s="23"/>
      <c r="AF199" s="24"/>
      <c r="AG199" s="25"/>
      <c r="AH199" s="26"/>
      <c r="AI199" s="26"/>
      <c r="AJ199">
        <v>6.14</v>
      </c>
      <c r="AK199">
        <v>43.08</v>
      </c>
    </row>
    <row r="200" spans="1:37" x14ac:dyDescent="0.6">
      <c r="A200" s="41">
        <v>39814</v>
      </c>
      <c r="B200" s="2">
        <v>825.88</v>
      </c>
      <c r="C200" s="2">
        <v>83.953000000000003</v>
      </c>
      <c r="D200" s="2">
        <v>428.20690999999999</v>
      </c>
      <c r="E200" s="2">
        <v>125.709</v>
      </c>
      <c r="F200" s="2">
        <v>391.81769000000003</v>
      </c>
      <c r="G200" s="2">
        <v>2871.06</v>
      </c>
      <c r="H200" s="42">
        <f t="shared" si="62"/>
        <v>-8.5657348463880401E-2</v>
      </c>
      <c r="I200" s="42">
        <f t="shared" si="62"/>
        <v>-3.3267313051288494E-2</v>
      </c>
      <c r="J200" s="42">
        <f t="shared" si="62"/>
        <v>-4.9580174020793177E-2</v>
      </c>
      <c r="K200" s="42">
        <f t="shared" si="61"/>
        <v>-5.6734448863210107E-2</v>
      </c>
      <c r="L200" s="42">
        <f t="shared" si="61"/>
        <v>-0.1236595229653128</v>
      </c>
      <c r="M200" s="42">
        <f t="shared" si="61"/>
        <v>-3.123534314337495E-2</v>
      </c>
      <c r="N200" s="43">
        <v>11.7</v>
      </c>
      <c r="O200" s="44">
        <f t="shared" si="60"/>
        <v>5</v>
      </c>
      <c r="P200" s="44">
        <f t="shared" si="60"/>
        <v>2</v>
      </c>
      <c r="Q200" s="44">
        <f t="shared" si="60"/>
        <v>3</v>
      </c>
      <c r="R200" s="44">
        <f t="shared" si="60"/>
        <v>4</v>
      </c>
      <c r="S200" s="44">
        <f t="shared" si="60"/>
        <v>6</v>
      </c>
      <c r="T200" s="44">
        <f t="shared" si="60"/>
        <v>1</v>
      </c>
      <c r="U200" t="str">
        <f t="shared" si="71"/>
        <v>겨울</v>
      </c>
      <c r="AB200" s="20"/>
      <c r="AC200" s="21"/>
      <c r="AD200" s="22"/>
      <c r="AE200" s="23"/>
      <c r="AF200" s="24"/>
      <c r="AG200" s="25"/>
      <c r="AH200" s="26"/>
      <c r="AI200" s="26"/>
      <c r="AJ200">
        <v>7.04</v>
      </c>
      <c r="AK200">
        <v>42.1</v>
      </c>
    </row>
    <row r="201" spans="1:37" x14ac:dyDescent="0.6">
      <c r="A201" s="41">
        <v>39783</v>
      </c>
      <c r="B201" s="2">
        <v>903.25</v>
      </c>
      <c r="C201" s="2">
        <v>86.841999999999999</v>
      </c>
      <c r="D201" s="2">
        <v>450.54500999999999</v>
      </c>
      <c r="E201" s="2">
        <v>133.27000000000001</v>
      </c>
      <c r="F201" s="2">
        <v>447.10669000000001</v>
      </c>
      <c r="G201" s="2">
        <v>2963.63</v>
      </c>
      <c r="H201" s="42">
        <f t="shared" si="62"/>
        <v>7.8215656520574939E-3</v>
      </c>
      <c r="I201" s="42">
        <f t="shared" si="62"/>
        <v>6.4903456109037805E-3</v>
      </c>
      <c r="J201" s="42">
        <f t="shared" si="62"/>
        <v>1.016412820928525E-2</v>
      </c>
      <c r="K201" s="42">
        <f t="shared" si="61"/>
        <v>1.7413675957523189E-2</v>
      </c>
      <c r="L201" s="42">
        <f t="shared" si="61"/>
        <v>5.2001410991207031E-3</v>
      </c>
      <c r="M201" s="42">
        <f t="shared" si="61"/>
        <v>1.4073567151411392E-2</v>
      </c>
      <c r="N201" s="43">
        <v>11.83</v>
      </c>
      <c r="O201" s="44">
        <f t="shared" si="60"/>
        <v>4</v>
      </c>
      <c r="P201" s="44">
        <f t="shared" si="60"/>
        <v>5</v>
      </c>
      <c r="Q201" s="44">
        <f t="shared" si="60"/>
        <v>3</v>
      </c>
      <c r="R201" s="44">
        <f t="shared" si="60"/>
        <v>1</v>
      </c>
      <c r="S201" s="44">
        <f t="shared" si="60"/>
        <v>6</v>
      </c>
      <c r="T201" s="44">
        <f t="shared" si="60"/>
        <v>2</v>
      </c>
      <c r="U201" t="str">
        <f t="shared" si="71"/>
        <v>겨울</v>
      </c>
      <c r="AB201" s="20"/>
      <c r="AC201" s="21"/>
      <c r="AD201" s="22"/>
      <c r="AE201" s="23"/>
      <c r="AF201" s="24"/>
      <c r="AG201" s="25"/>
      <c r="AH201" s="26"/>
      <c r="AI201" s="26"/>
      <c r="AJ201">
        <v>5.46</v>
      </c>
      <c r="AK201">
        <v>48.24</v>
      </c>
    </row>
    <row r="202" spans="1:37" x14ac:dyDescent="0.6">
      <c r="A202" s="41">
        <v>39753</v>
      </c>
      <c r="B202" s="2">
        <v>896.24</v>
      </c>
      <c r="C202" s="2">
        <v>86.281999999999996</v>
      </c>
      <c r="D202" s="2">
        <v>446.01168999999999</v>
      </c>
      <c r="E202" s="2">
        <v>130.989</v>
      </c>
      <c r="F202" s="2">
        <v>444.7937</v>
      </c>
      <c r="G202" s="2">
        <v>2922.5</v>
      </c>
      <c r="H202" s="42">
        <f t="shared" si="62"/>
        <v>-7.4849032258064496E-2</v>
      </c>
      <c r="I202" s="42">
        <f t="shared" si="62"/>
        <v>-6.4734320463069484E-2</v>
      </c>
      <c r="J202" s="42">
        <f t="shared" si="62"/>
        <v>-5.8123452240159801E-2</v>
      </c>
      <c r="K202" s="42">
        <f t="shared" si="61"/>
        <v>-6.3548234890404398E-2</v>
      </c>
      <c r="L202" s="42">
        <f t="shared" si="61"/>
        <v>-9.3443327716665081E-2</v>
      </c>
      <c r="M202" s="42">
        <f t="shared" si="61"/>
        <v>-3.7105616911357719E-2</v>
      </c>
      <c r="N202" s="43">
        <v>13.43</v>
      </c>
      <c r="O202" s="44">
        <f t="shared" si="60"/>
        <v>5</v>
      </c>
      <c r="P202" s="44">
        <f t="shared" si="60"/>
        <v>4</v>
      </c>
      <c r="Q202" s="44">
        <f t="shared" si="60"/>
        <v>2</v>
      </c>
      <c r="R202" s="44">
        <f t="shared" si="60"/>
        <v>3</v>
      </c>
      <c r="S202" s="44">
        <f t="shared" si="60"/>
        <v>6</v>
      </c>
      <c r="T202" s="44">
        <f t="shared" si="60"/>
        <v>1</v>
      </c>
      <c r="U202" t="str">
        <f t="shared" si="71"/>
        <v>겨울</v>
      </c>
      <c r="AB202" s="20"/>
      <c r="AC202" s="21"/>
      <c r="AD202" s="22"/>
      <c r="AE202" s="23"/>
      <c r="AF202" s="24"/>
      <c r="AG202" s="25"/>
      <c r="AH202" s="26"/>
      <c r="AI202" s="26"/>
      <c r="AJ202">
        <v>6.02</v>
      </c>
      <c r="AK202">
        <v>53.21</v>
      </c>
    </row>
    <row r="203" spans="1:37" x14ac:dyDescent="0.6">
      <c r="A203" s="41">
        <v>39722</v>
      </c>
      <c r="B203" s="2">
        <v>968.75</v>
      </c>
      <c r="C203" s="2">
        <v>92.254000000000005</v>
      </c>
      <c r="D203" s="2">
        <v>473.53519</v>
      </c>
      <c r="E203" s="2">
        <v>139.87799999999999</v>
      </c>
      <c r="F203" s="2">
        <v>490.64080999999999</v>
      </c>
      <c r="G203" s="2">
        <v>3035.12</v>
      </c>
      <c r="H203" s="42">
        <f t="shared" si="62"/>
        <v>-0.1682693133231451</v>
      </c>
      <c r="I203" s="42">
        <f t="shared" si="62"/>
        <v>-0.14023168470004932</v>
      </c>
      <c r="J203" s="42">
        <f t="shared" si="62"/>
        <v>-0.16594481487226709</v>
      </c>
      <c r="K203" s="42">
        <f t="shared" si="61"/>
        <v>-0.1630036082073254</v>
      </c>
      <c r="L203" s="42">
        <f t="shared" si="61"/>
        <v>-0.17328093343208884</v>
      </c>
      <c r="M203" s="42">
        <f t="shared" si="61"/>
        <v>-0.13006142354731731</v>
      </c>
      <c r="N203" s="43">
        <v>20.010000000000002</v>
      </c>
      <c r="O203" s="44">
        <f t="shared" si="60"/>
        <v>5</v>
      </c>
      <c r="P203" s="44">
        <f t="shared" si="60"/>
        <v>2</v>
      </c>
      <c r="Q203" s="44">
        <f t="shared" si="60"/>
        <v>4</v>
      </c>
      <c r="R203" s="44">
        <f t="shared" si="60"/>
        <v>3</v>
      </c>
      <c r="S203" s="44">
        <f t="shared" si="60"/>
        <v>6</v>
      </c>
      <c r="T203" s="44">
        <f t="shared" si="60"/>
        <v>1</v>
      </c>
      <c r="U203" t="str">
        <f t="shared" si="71"/>
        <v>겨울</v>
      </c>
      <c r="AB203" s="20"/>
      <c r="AC203" s="21"/>
      <c r="AD203" s="22"/>
      <c r="AE203" s="23"/>
      <c r="AF203" s="24"/>
      <c r="AG203" s="25"/>
      <c r="AH203" s="26"/>
      <c r="AI203" s="26"/>
      <c r="AJ203">
        <v>7.83</v>
      </c>
      <c r="AK203">
        <v>58.05</v>
      </c>
    </row>
    <row r="204" spans="1:37" x14ac:dyDescent="0.6">
      <c r="A204" s="41">
        <v>39692</v>
      </c>
      <c r="B204" s="45">
        <v>1164.74</v>
      </c>
      <c r="C204" s="2">
        <v>107.301</v>
      </c>
      <c r="D204" s="2">
        <v>567.75043000000005</v>
      </c>
      <c r="E204" s="2">
        <v>167.119</v>
      </c>
      <c r="F204" s="2">
        <v>593.47949000000006</v>
      </c>
      <c r="G204" s="2">
        <v>3488.89</v>
      </c>
      <c r="H204" s="42">
        <f t="shared" si="62"/>
        <v>-9.2054286226545989E-2</v>
      </c>
      <c r="I204" s="42">
        <f t="shared" si="62"/>
        <v>-0.11464899831677611</v>
      </c>
      <c r="J204" s="42">
        <f t="shared" si="62"/>
        <v>-0.10232971784746292</v>
      </c>
      <c r="K204" s="42">
        <f t="shared" si="61"/>
        <v>-8.2414113073700501E-2</v>
      </c>
      <c r="L204" s="42">
        <f t="shared" si="61"/>
        <v>-7.7550485028593186E-2</v>
      </c>
      <c r="M204" s="42">
        <f t="shared" si="61"/>
        <v>-4.3851571706541748E-2</v>
      </c>
      <c r="N204" s="46">
        <v>28.16</v>
      </c>
      <c r="O204" s="44">
        <f t="shared" si="60"/>
        <v>4</v>
      </c>
      <c r="P204" s="44">
        <f t="shared" si="60"/>
        <v>6</v>
      </c>
      <c r="Q204" s="44">
        <f t="shared" si="60"/>
        <v>5</v>
      </c>
      <c r="R204" s="44">
        <f t="shared" si="60"/>
        <v>3</v>
      </c>
      <c r="S204" s="44">
        <f t="shared" si="60"/>
        <v>2</v>
      </c>
      <c r="T204" s="44">
        <f t="shared" si="60"/>
        <v>1</v>
      </c>
      <c r="U204" t="str">
        <f t="shared" si="71"/>
        <v>겨울</v>
      </c>
      <c r="AB204" s="20"/>
      <c r="AC204" s="21"/>
      <c r="AD204" s="22"/>
      <c r="AE204" s="23"/>
      <c r="AF204" s="24"/>
      <c r="AG204" s="25"/>
      <c r="AH204" s="26"/>
      <c r="AI204" s="26"/>
      <c r="AJ204">
        <v>11.51</v>
      </c>
      <c r="AK204">
        <v>47.14</v>
      </c>
    </row>
    <row r="205" spans="1:37" x14ac:dyDescent="0.6">
      <c r="A205" s="33">
        <v>39661</v>
      </c>
      <c r="B205" s="34">
        <v>1282.83</v>
      </c>
      <c r="C205" s="35">
        <v>121.196</v>
      </c>
      <c r="D205" s="35">
        <v>632.47100999999998</v>
      </c>
      <c r="E205" s="35">
        <v>182.12899999999999</v>
      </c>
      <c r="F205" s="35">
        <v>643.37341000000004</v>
      </c>
      <c r="G205" s="35">
        <v>3648.9</v>
      </c>
      <c r="H205" s="36">
        <f t="shared" si="62"/>
        <v>1.2190503242910378E-2</v>
      </c>
      <c r="I205" s="36">
        <f t="shared" si="62"/>
        <v>2.6722262209095682E-3</v>
      </c>
      <c r="J205" s="36">
        <f t="shared" si="62"/>
        <v>1.3594373919971536E-2</v>
      </c>
      <c r="K205" s="36">
        <f t="shared" si="61"/>
        <v>2.7520296077313988E-2</v>
      </c>
      <c r="L205" s="36">
        <f t="shared" si="61"/>
        <v>1.0624705922603006E-2</v>
      </c>
      <c r="M205" s="36">
        <f t="shared" si="61"/>
        <v>2.9532507766143912E-2</v>
      </c>
      <c r="N205" s="37">
        <v>31.47</v>
      </c>
      <c r="O205" s="38">
        <f t="shared" si="60"/>
        <v>4</v>
      </c>
      <c r="P205" s="38">
        <f t="shared" si="60"/>
        <v>6</v>
      </c>
      <c r="Q205" s="38">
        <f t="shared" si="60"/>
        <v>3</v>
      </c>
      <c r="R205" s="38">
        <f t="shared" si="60"/>
        <v>2</v>
      </c>
      <c r="S205" s="38">
        <f t="shared" si="60"/>
        <v>5</v>
      </c>
      <c r="T205" s="38">
        <f t="shared" si="60"/>
        <v>1</v>
      </c>
      <c r="U205" t="str">
        <f t="shared" si="71"/>
        <v>가을</v>
      </c>
      <c r="V205" s="14">
        <f>H205</f>
        <v>1.2190503242910378E-2</v>
      </c>
      <c r="W205" s="15">
        <f t="shared" ref="W205:AA206" si="72">I205</f>
        <v>2.6722262209095682E-3</v>
      </c>
      <c r="X205" s="16">
        <f t="shared" si="72"/>
        <v>1.3594373919971536E-2</v>
      </c>
      <c r="Y205" s="17">
        <f t="shared" si="72"/>
        <v>2.7520296077313988E-2</v>
      </c>
      <c r="Z205" s="18">
        <f t="shared" si="72"/>
        <v>1.0624705922603006E-2</v>
      </c>
      <c r="AA205" s="19">
        <f t="shared" si="72"/>
        <v>2.9532507766143912E-2</v>
      </c>
      <c r="AB205" s="20">
        <f t="shared" ref="AB205:AG207" si="73">RANK(V205,$V205:$AA205,0)</f>
        <v>4</v>
      </c>
      <c r="AC205" s="21">
        <f t="shared" si="73"/>
        <v>6</v>
      </c>
      <c r="AD205" s="22">
        <f t="shared" si="73"/>
        <v>3</v>
      </c>
      <c r="AE205" s="23">
        <f t="shared" si="73"/>
        <v>2</v>
      </c>
      <c r="AF205" s="24">
        <f t="shared" si="73"/>
        <v>5</v>
      </c>
      <c r="AG205" s="25">
        <f t="shared" si="73"/>
        <v>1</v>
      </c>
      <c r="AH205" s="26" t="s">
        <v>6</v>
      </c>
      <c r="AI205" s="26" t="s">
        <v>20</v>
      </c>
      <c r="AJ205">
        <v>15.24</v>
      </c>
      <c r="AK205">
        <v>39.19</v>
      </c>
    </row>
    <row r="206" spans="1:37" x14ac:dyDescent="0.6">
      <c r="A206" s="41">
        <v>39630</v>
      </c>
      <c r="B206" s="45">
        <v>1267.3800000000001</v>
      </c>
      <c r="C206" s="2">
        <v>120.873</v>
      </c>
      <c r="D206" s="2">
        <v>623.98828000000003</v>
      </c>
      <c r="E206" s="2">
        <v>177.251</v>
      </c>
      <c r="F206" s="2">
        <v>636.60961999999995</v>
      </c>
      <c r="G206" s="2">
        <v>3544.23</v>
      </c>
      <c r="H206" s="42">
        <f t="shared" si="62"/>
        <v>-9.8593749999998925E-3</v>
      </c>
      <c r="I206" s="42">
        <f t="shared" si="62"/>
        <v>-7.2120551478490502E-2</v>
      </c>
      <c r="J206" s="42">
        <f t="shared" si="62"/>
        <v>-2.7813667205424775E-2</v>
      </c>
      <c r="K206" s="42">
        <f t="shared" si="61"/>
        <v>-9.1398991536508767E-3</v>
      </c>
      <c r="L206" s="42">
        <f t="shared" si="61"/>
        <v>1.1247986172004287E-2</v>
      </c>
      <c r="M206" s="42">
        <f t="shared" si="61"/>
        <v>2.7330910102784323E-2</v>
      </c>
      <c r="N206" s="43">
        <v>28.31</v>
      </c>
      <c r="O206" s="44">
        <f t="shared" si="60"/>
        <v>4</v>
      </c>
      <c r="P206" s="44">
        <f t="shared" si="60"/>
        <v>6</v>
      </c>
      <c r="Q206" s="44">
        <f t="shared" si="60"/>
        <v>5</v>
      </c>
      <c r="R206" s="44">
        <f t="shared" si="60"/>
        <v>3</v>
      </c>
      <c r="S206" s="44">
        <f t="shared" si="60"/>
        <v>2</v>
      </c>
      <c r="T206" s="44">
        <f t="shared" si="60"/>
        <v>1</v>
      </c>
      <c r="U206" t="str">
        <f t="shared" si="71"/>
        <v>겨울</v>
      </c>
      <c r="V206" s="14">
        <f>H206</f>
        <v>-9.8593749999998925E-3</v>
      </c>
      <c r="W206" s="15">
        <f t="shared" si="72"/>
        <v>-7.2120551478490502E-2</v>
      </c>
      <c r="X206" s="16">
        <f t="shared" si="72"/>
        <v>-2.7813667205424775E-2</v>
      </c>
      <c r="Y206" s="17">
        <f t="shared" si="72"/>
        <v>-9.1398991536508767E-3</v>
      </c>
      <c r="Z206" s="18">
        <f t="shared" si="72"/>
        <v>1.1247986172004287E-2</v>
      </c>
      <c r="AA206" s="19">
        <f t="shared" si="72"/>
        <v>2.7330910102784323E-2</v>
      </c>
      <c r="AB206" s="20">
        <f t="shared" si="73"/>
        <v>4</v>
      </c>
      <c r="AC206" s="21">
        <f t="shared" si="73"/>
        <v>6</v>
      </c>
      <c r="AD206" s="22">
        <f t="shared" si="73"/>
        <v>5</v>
      </c>
      <c r="AE206" s="23">
        <f t="shared" si="73"/>
        <v>3</v>
      </c>
      <c r="AF206" s="24">
        <f t="shared" si="73"/>
        <v>2</v>
      </c>
      <c r="AG206" s="25">
        <f t="shared" si="73"/>
        <v>1</v>
      </c>
      <c r="AH206" s="26" t="s">
        <v>7</v>
      </c>
      <c r="AI206" s="26" t="s">
        <v>20</v>
      </c>
      <c r="AJ206">
        <v>13.51</v>
      </c>
      <c r="AK206">
        <v>43.24</v>
      </c>
    </row>
    <row r="207" spans="1:37" x14ac:dyDescent="0.6">
      <c r="A207" s="33">
        <v>39600</v>
      </c>
      <c r="B207" s="34">
        <v>1280</v>
      </c>
      <c r="C207" s="35">
        <v>130.268</v>
      </c>
      <c r="D207" s="35">
        <v>641.84020999999996</v>
      </c>
      <c r="E207" s="35">
        <v>178.886</v>
      </c>
      <c r="F207" s="35">
        <v>629.52868999999998</v>
      </c>
      <c r="G207" s="35">
        <v>3449.94</v>
      </c>
      <c r="H207" s="36">
        <f t="shared" si="62"/>
        <v>-8.5962381639269392E-2</v>
      </c>
      <c r="I207" s="36">
        <f t="shared" si="62"/>
        <v>-3.6856853452418736E-2</v>
      </c>
      <c r="J207" s="36">
        <f t="shared" si="62"/>
        <v>-5.9986613044444859E-2</v>
      </c>
      <c r="K207" s="36">
        <f t="shared" si="61"/>
        <v>-7.867656905058662E-2</v>
      </c>
      <c r="L207" s="36">
        <f t="shared" si="61"/>
        <v>-0.11472555218604097</v>
      </c>
      <c r="M207" s="36">
        <f t="shared" si="61"/>
        <v>-6.6716081978920871E-2</v>
      </c>
      <c r="N207" s="37">
        <v>34.25</v>
      </c>
      <c r="O207" s="38">
        <f t="shared" si="60"/>
        <v>5</v>
      </c>
      <c r="P207" s="38">
        <f t="shared" si="60"/>
        <v>1</v>
      </c>
      <c r="Q207" s="38">
        <f t="shared" si="60"/>
        <v>2</v>
      </c>
      <c r="R207" s="38">
        <f t="shared" si="60"/>
        <v>4</v>
      </c>
      <c r="S207" s="38">
        <f t="shared" si="60"/>
        <v>6</v>
      </c>
      <c r="T207" s="38">
        <f t="shared" si="60"/>
        <v>3</v>
      </c>
      <c r="U207" t="str">
        <f t="shared" si="71"/>
        <v>가을</v>
      </c>
      <c r="V207" s="14">
        <f>SUM(H207:H212)</f>
        <v>-0.12962576362151201</v>
      </c>
      <c r="W207" s="15">
        <f t="shared" ref="W207:AA207" si="74">SUM(I207:I212)</f>
        <v>-1.3175814797989571E-2</v>
      </c>
      <c r="X207" s="16">
        <f t="shared" si="74"/>
        <v>-8.2873936202772169E-2</v>
      </c>
      <c r="Y207" s="17">
        <f t="shared" si="74"/>
        <v>-0.12095310704009588</v>
      </c>
      <c r="Z207" s="18">
        <f t="shared" si="74"/>
        <v>-0.17956385627489257</v>
      </c>
      <c r="AA207" s="19">
        <f t="shared" si="74"/>
        <v>-0.11284525724671368</v>
      </c>
      <c r="AB207" s="20">
        <f t="shared" si="73"/>
        <v>5</v>
      </c>
      <c r="AC207" s="21">
        <f t="shared" si="73"/>
        <v>1</v>
      </c>
      <c r="AD207" s="22">
        <f t="shared" si="73"/>
        <v>2</v>
      </c>
      <c r="AE207" s="23">
        <f t="shared" si="73"/>
        <v>4</v>
      </c>
      <c r="AF207" s="24">
        <f t="shared" si="73"/>
        <v>6</v>
      </c>
      <c r="AG207" s="25">
        <f t="shared" si="73"/>
        <v>3</v>
      </c>
      <c r="AH207" s="26" t="s">
        <v>4</v>
      </c>
      <c r="AI207" s="26" t="s">
        <v>5</v>
      </c>
      <c r="AJ207">
        <v>15.45</v>
      </c>
      <c r="AK207">
        <v>38.270000000000003</v>
      </c>
    </row>
    <row r="208" spans="1:37" x14ac:dyDescent="0.6">
      <c r="A208" s="33">
        <v>39569</v>
      </c>
      <c r="B208" s="34">
        <v>1400.38</v>
      </c>
      <c r="C208" s="35">
        <v>135.25299999999999</v>
      </c>
      <c r="D208" s="35">
        <v>682.79900999999995</v>
      </c>
      <c r="E208" s="35">
        <v>194.16200000000001</v>
      </c>
      <c r="F208" s="35">
        <v>711.11132999999995</v>
      </c>
      <c r="G208" s="35">
        <v>3696.56</v>
      </c>
      <c r="H208" s="36">
        <f t="shared" si="62"/>
        <v>1.0674153248796614E-2</v>
      </c>
      <c r="I208" s="36">
        <f t="shared" si="62"/>
        <v>4.1842228915198509E-2</v>
      </c>
      <c r="J208" s="36">
        <f t="shared" si="62"/>
        <v>2.2044474506419665E-2</v>
      </c>
      <c r="K208" s="36">
        <f t="shared" si="61"/>
        <v>1.2673940708906262E-2</v>
      </c>
      <c r="L208" s="36">
        <f t="shared" si="61"/>
        <v>-1.6019463439587156E-3</v>
      </c>
      <c r="M208" s="36">
        <f t="shared" si="61"/>
        <v>1.8568984092781404E-2</v>
      </c>
      <c r="N208" s="37">
        <v>48.25</v>
      </c>
      <c r="O208" s="38">
        <f t="shared" si="60"/>
        <v>5</v>
      </c>
      <c r="P208" s="38">
        <f t="shared" si="60"/>
        <v>1</v>
      </c>
      <c r="Q208" s="38">
        <f t="shared" si="60"/>
        <v>2</v>
      </c>
      <c r="R208" s="38">
        <f t="shared" ref="R208:T271" si="75">RANK(K208,$H208:$M208,0)</f>
        <v>4</v>
      </c>
      <c r="S208" s="38">
        <f t="shared" si="75"/>
        <v>6</v>
      </c>
      <c r="T208" s="38">
        <f t="shared" si="75"/>
        <v>3</v>
      </c>
      <c r="U208" t="str">
        <f t="shared" si="71"/>
        <v>가을</v>
      </c>
      <c r="AB208" s="20"/>
      <c r="AC208" s="21"/>
      <c r="AD208" s="22"/>
      <c r="AE208" s="23"/>
      <c r="AF208" s="24"/>
      <c r="AG208" s="25"/>
      <c r="AH208" s="26"/>
      <c r="AI208" s="26"/>
      <c r="AJ208">
        <v>18.8</v>
      </c>
      <c r="AK208">
        <v>29.96</v>
      </c>
    </row>
    <row r="209" spans="1:37" x14ac:dyDescent="0.6">
      <c r="A209" s="33">
        <v>39539</v>
      </c>
      <c r="B209" s="34">
        <v>1385.59</v>
      </c>
      <c r="C209" s="35">
        <v>129.821</v>
      </c>
      <c r="D209" s="35">
        <v>668.07172000000003</v>
      </c>
      <c r="E209" s="35">
        <v>191.732</v>
      </c>
      <c r="F209" s="35">
        <v>712.25232000000005</v>
      </c>
      <c r="G209" s="35">
        <v>3629.17</v>
      </c>
      <c r="H209" s="36">
        <f t="shared" si="62"/>
        <v>4.7546684811370588E-2</v>
      </c>
      <c r="I209" s="36">
        <f t="shared" si="62"/>
        <v>7.2006011511052792E-2</v>
      </c>
      <c r="J209" s="36">
        <f t="shared" si="62"/>
        <v>5.8833605710697512E-2</v>
      </c>
      <c r="K209" s="36">
        <f t="shared" si="61"/>
        <v>5.1675433736856125E-2</v>
      </c>
      <c r="L209" s="36">
        <f t="shared" si="61"/>
        <v>3.5590388630035497E-2</v>
      </c>
      <c r="M209" s="36">
        <f t="shared" si="61"/>
        <v>1.8114234416203745E-2</v>
      </c>
      <c r="N209" s="37">
        <v>48.18</v>
      </c>
      <c r="O209" s="38">
        <f t="shared" ref="O209:T272" si="76">RANK(H209,$H209:$M209,0)</f>
        <v>4</v>
      </c>
      <c r="P209" s="38">
        <f t="shared" si="76"/>
        <v>1</v>
      </c>
      <c r="Q209" s="38">
        <f t="shared" si="76"/>
        <v>2</v>
      </c>
      <c r="R209" s="38">
        <f t="shared" si="75"/>
        <v>3</v>
      </c>
      <c r="S209" s="38">
        <f t="shared" si="75"/>
        <v>5</v>
      </c>
      <c r="T209" s="38">
        <f t="shared" si="75"/>
        <v>6</v>
      </c>
      <c r="U209" t="str">
        <f t="shared" si="71"/>
        <v>가을</v>
      </c>
      <c r="AB209" s="20"/>
      <c r="AC209" s="21"/>
      <c r="AD209" s="22"/>
      <c r="AE209" s="23"/>
      <c r="AF209" s="24"/>
      <c r="AG209" s="25"/>
      <c r="AH209" s="26"/>
      <c r="AI209" s="26"/>
      <c r="AJ209">
        <v>15.17</v>
      </c>
      <c r="AK209">
        <v>33.130000000000003</v>
      </c>
    </row>
    <row r="210" spans="1:37" x14ac:dyDescent="0.6">
      <c r="A210" s="33">
        <v>39508</v>
      </c>
      <c r="B210" s="34">
        <v>1322.7</v>
      </c>
      <c r="C210" s="35">
        <v>121.101</v>
      </c>
      <c r="D210" s="35">
        <v>630.95061999999996</v>
      </c>
      <c r="E210" s="35">
        <v>182.31100000000001</v>
      </c>
      <c r="F210" s="35">
        <v>687.77417000000003</v>
      </c>
      <c r="G210" s="35">
        <v>3564.6</v>
      </c>
      <c r="H210" s="36">
        <f t="shared" si="62"/>
        <v>-5.9595830546433914E-3</v>
      </c>
      <c r="I210" s="36">
        <f t="shared" si="62"/>
        <v>2.6297055882303022E-2</v>
      </c>
      <c r="J210" s="36">
        <f t="shared" si="62"/>
        <v>-4.7662493261338978E-3</v>
      </c>
      <c r="K210" s="36">
        <f t="shared" si="61"/>
        <v>-1.8027771493821843E-2</v>
      </c>
      <c r="L210" s="36">
        <f t="shared" si="61"/>
        <v>-7.1647059694752713E-3</v>
      </c>
      <c r="M210" s="36">
        <f t="shared" si="61"/>
        <v>-2.571499724382309E-3</v>
      </c>
      <c r="N210" s="37">
        <v>39.520000000000003</v>
      </c>
      <c r="O210" s="38">
        <f t="shared" si="76"/>
        <v>4</v>
      </c>
      <c r="P210" s="38">
        <f t="shared" si="76"/>
        <v>1</v>
      </c>
      <c r="Q210" s="38">
        <f t="shared" si="76"/>
        <v>3</v>
      </c>
      <c r="R210" s="38">
        <f t="shared" si="75"/>
        <v>6</v>
      </c>
      <c r="S210" s="38">
        <f t="shared" si="75"/>
        <v>5</v>
      </c>
      <c r="T210" s="38">
        <f t="shared" si="75"/>
        <v>2</v>
      </c>
      <c r="U210" t="str">
        <f t="shared" si="71"/>
        <v>가을</v>
      </c>
      <c r="AB210" s="20"/>
      <c r="AC210" s="21"/>
      <c r="AD210" s="22"/>
      <c r="AE210" s="23"/>
      <c r="AF210" s="24"/>
      <c r="AG210" s="25"/>
      <c r="AH210" s="26"/>
      <c r="AI210" s="26"/>
      <c r="AJ210">
        <v>10.18</v>
      </c>
      <c r="AK210">
        <v>37.299999999999997</v>
      </c>
    </row>
    <row r="211" spans="1:37" x14ac:dyDescent="0.6">
      <c r="A211" s="33">
        <v>39479</v>
      </c>
      <c r="B211" s="34">
        <v>1330.63</v>
      </c>
      <c r="C211" s="35">
        <v>117.998</v>
      </c>
      <c r="D211" s="35">
        <v>633.97229000000004</v>
      </c>
      <c r="E211" s="35">
        <v>185.65799999999999</v>
      </c>
      <c r="F211" s="35">
        <v>692.73743000000002</v>
      </c>
      <c r="G211" s="35">
        <v>3573.79</v>
      </c>
      <c r="H211" s="36">
        <f t="shared" si="62"/>
        <v>-3.4761162090602316E-2</v>
      </c>
      <c r="I211" s="36">
        <f t="shared" si="62"/>
        <v>-1.5337628091725342E-2</v>
      </c>
      <c r="J211" s="36">
        <f t="shared" si="62"/>
        <v>-1.4732246136610172E-2</v>
      </c>
      <c r="K211" s="36">
        <f t="shared" si="61"/>
        <v>-1.8897238339833367E-2</v>
      </c>
      <c r="L211" s="36">
        <f t="shared" si="61"/>
        <v>-5.4888888252209167E-2</v>
      </c>
      <c r="M211" s="36">
        <f t="shared" si="61"/>
        <v>-2.8119297615842531E-2</v>
      </c>
      <c r="N211" s="37">
        <v>42.22</v>
      </c>
      <c r="O211" s="38">
        <f t="shared" si="76"/>
        <v>5</v>
      </c>
      <c r="P211" s="38">
        <f t="shared" si="76"/>
        <v>2</v>
      </c>
      <c r="Q211" s="38">
        <f t="shared" si="76"/>
        <v>1</v>
      </c>
      <c r="R211" s="38">
        <f t="shared" si="75"/>
        <v>3</v>
      </c>
      <c r="S211" s="38">
        <f t="shared" si="75"/>
        <v>6</v>
      </c>
      <c r="T211" s="38">
        <f t="shared" si="75"/>
        <v>4</v>
      </c>
      <c r="U211" t="str">
        <f t="shared" si="71"/>
        <v>가을</v>
      </c>
      <c r="AB211" s="20"/>
      <c r="AC211" s="21"/>
      <c r="AD211" s="22"/>
      <c r="AE211" s="23"/>
      <c r="AF211" s="24"/>
      <c r="AG211" s="25"/>
      <c r="AH211" s="26"/>
      <c r="AI211" s="26"/>
      <c r="AJ211">
        <v>11.79</v>
      </c>
      <c r="AK211">
        <v>33.99</v>
      </c>
    </row>
    <row r="212" spans="1:37" x14ac:dyDescent="0.6">
      <c r="A212" s="33">
        <v>39448</v>
      </c>
      <c r="B212" s="34">
        <v>1378.55</v>
      </c>
      <c r="C212" s="35">
        <v>119.836</v>
      </c>
      <c r="D212" s="35">
        <v>643.45177999999999</v>
      </c>
      <c r="E212" s="35">
        <v>189.23400000000001</v>
      </c>
      <c r="F212" s="35">
        <v>732.96929999999998</v>
      </c>
      <c r="G212" s="35">
        <v>3677.19</v>
      </c>
      <c r="H212" s="36">
        <f t="shared" si="62"/>
        <v>-6.1163474897164116E-2</v>
      </c>
      <c r="I212" s="36">
        <f t="shared" si="62"/>
        <v>-0.10112662956239982</v>
      </c>
      <c r="J212" s="36">
        <f t="shared" si="62"/>
        <v>-8.4266907912700417E-2</v>
      </c>
      <c r="K212" s="36">
        <f t="shared" si="61"/>
        <v>-6.9700902601616432E-2</v>
      </c>
      <c r="L212" s="36">
        <f t="shared" si="61"/>
        <v>-3.6773152153243949E-2</v>
      </c>
      <c r="M212" s="36">
        <f t="shared" si="61"/>
        <v>-5.2121596436553119E-2</v>
      </c>
      <c r="N212" s="39">
        <v>47.93</v>
      </c>
      <c r="O212" s="38">
        <f t="shared" si="76"/>
        <v>3</v>
      </c>
      <c r="P212" s="38">
        <f t="shared" si="76"/>
        <v>6</v>
      </c>
      <c r="Q212" s="38">
        <f t="shared" si="76"/>
        <v>5</v>
      </c>
      <c r="R212" s="38">
        <f t="shared" si="75"/>
        <v>4</v>
      </c>
      <c r="S212" s="38">
        <f t="shared" si="75"/>
        <v>1</v>
      </c>
      <c r="T212" s="38">
        <f t="shared" si="75"/>
        <v>2</v>
      </c>
      <c r="U212" t="str">
        <f t="shared" si="71"/>
        <v>가을</v>
      </c>
      <c r="AB212" s="20"/>
      <c r="AC212" s="21"/>
      <c r="AD212" s="22"/>
      <c r="AE212" s="23"/>
      <c r="AF212" s="24"/>
      <c r="AG212" s="25"/>
      <c r="AH212" s="26"/>
      <c r="AI212" s="26"/>
      <c r="AJ212">
        <v>13.19</v>
      </c>
      <c r="AK212">
        <v>38.020000000000003</v>
      </c>
    </row>
    <row r="213" spans="1:37" x14ac:dyDescent="0.6">
      <c r="A213" s="27">
        <v>39417</v>
      </c>
      <c r="B213" s="28">
        <v>1468.36</v>
      </c>
      <c r="C213" s="29">
        <v>133.31800000000001</v>
      </c>
      <c r="D213" s="29">
        <v>702.66301999999996</v>
      </c>
      <c r="E213" s="29">
        <v>203.41200000000001</v>
      </c>
      <c r="F213" s="29">
        <v>760.95190000000002</v>
      </c>
      <c r="G213" s="29">
        <v>3879.39</v>
      </c>
      <c r="H213" s="30">
        <f t="shared" si="62"/>
        <v>-8.628488866683881E-3</v>
      </c>
      <c r="I213" s="30">
        <f t="shared" si="62"/>
        <v>1.4087292531909323E-2</v>
      </c>
      <c r="J213" s="30">
        <f t="shared" si="62"/>
        <v>5.827522921983963E-4</v>
      </c>
      <c r="K213" s="30">
        <f t="shared" si="61"/>
        <v>9.9098383445208604E-3</v>
      </c>
      <c r="L213" s="30">
        <f t="shared" si="61"/>
        <v>-1.8047238862061277E-2</v>
      </c>
      <c r="M213" s="30">
        <f t="shared" si="61"/>
        <v>-1.2686931823965963E-2</v>
      </c>
      <c r="N213" s="8">
        <v>59.7</v>
      </c>
      <c r="O213" s="31">
        <f t="shared" si="76"/>
        <v>4</v>
      </c>
      <c r="P213" s="31">
        <f t="shared" si="76"/>
        <v>1</v>
      </c>
      <c r="Q213" s="31">
        <f t="shared" si="76"/>
        <v>3</v>
      </c>
      <c r="R213" s="31">
        <f t="shared" si="75"/>
        <v>2</v>
      </c>
      <c r="S213" s="31">
        <f t="shared" si="75"/>
        <v>6</v>
      </c>
      <c r="T213" s="31">
        <f t="shared" si="75"/>
        <v>5</v>
      </c>
      <c r="U213" t="str">
        <f t="shared" si="71"/>
        <v>봄</v>
      </c>
      <c r="V213" s="14">
        <f>SUM(H213:H214)</f>
        <v>-5.2671912687825229E-2</v>
      </c>
      <c r="W213" s="15">
        <f t="shared" ref="W213:AA213" si="77">SUM(I213:I214)</f>
        <v>-3.7453000376250323E-2</v>
      </c>
      <c r="X213" s="16">
        <f t="shared" si="77"/>
        <v>-3.631807227260242E-2</v>
      </c>
      <c r="Y213" s="17">
        <f t="shared" si="77"/>
        <v>-2.7146676306451845E-2</v>
      </c>
      <c r="Z213" s="18">
        <f t="shared" si="77"/>
        <v>-6.9229652322813195E-2</v>
      </c>
      <c r="AA213" s="19">
        <f t="shared" si="77"/>
        <v>-3.3312606364530595E-2</v>
      </c>
      <c r="AB213" s="20">
        <f t="shared" ref="AB213:AG213" si="78">RANK(V213,$V213:$AA213,0)</f>
        <v>5</v>
      </c>
      <c r="AC213" s="21">
        <f t="shared" si="78"/>
        <v>4</v>
      </c>
      <c r="AD213" s="22">
        <f t="shared" si="78"/>
        <v>3</v>
      </c>
      <c r="AE213" s="23">
        <f t="shared" si="78"/>
        <v>1</v>
      </c>
      <c r="AF213" s="24">
        <f t="shared" si="78"/>
        <v>6</v>
      </c>
      <c r="AG213" s="25">
        <f t="shared" si="78"/>
        <v>2</v>
      </c>
      <c r="AH213" s="26" t="s">
        <v>6</v>
      </c>
      <c r="AI213" s="26" t="s">
        <v>20</v>
      </c>
      <c r="AJ213">
        <v>17.86</v>
      </c>
      <c r="AK213">
        <v>22.41</v>
      </c>
    </row>
    <row r="214" spans="1:37" x14ac:dyDescent="0.6">
      <c r="A214" s="27">
        <v>39387</v>
      </c>
      <c r="B214" s="28">
        <v>1481.14</v>
      </c>
      <c r="C214" s="29">
        <v>131.46600000000001</v>
      </c>
      <c r="D214" s="29">
        <v>702.25378000000001</v>
      </c>
      <c r="E214" s="29">
        <v>201.416</v>
      </c>
      <c r="F214" s="29">
        <v>774.93737999999996</v>
      </c>
      <c r="G214" s="29">
        <v>3929.24</v>
      </c>
      <c r="H214" s="30">
        <f t="shared" si="62"/>
        <v>-4.4043423821141348E-2</v>
      </c>
      <c r="I214" s="30">
        <f t="shared" si="62"/>
        <v>-5.1540292908159646E-2</v>
      </c>
      <c r="J214" s="30">
        <f t="shared" si="62"/>
        <v>-3.6900824564800816E-2</v>
      </c>
      <c r="K214" s="30">
        <f t="shared" si="61"/>
        <v>-3.7056514650972705E-2</v>
      </c>
      <c r="L214" s="30">
        <f t="shared" si="61"/>
        <v>-5.1182413460751919E-2</v>
      </c>
      <c r="M214" s="30">
        <f t="shared" si="61"/>
        <v>-2.0625674540564631E-2</v>
      </c>
      <c r="N214" s="8">
        <v>64.67</v>
      </c>
      <c r="O214" s="31">
        <f t="shared" si="76"/>
        <v>4</v>
      </c>
      <c r="P214" s="31">
        <f t="shared" si="76"/>
        <v>6</v>
      </c>
      <c r="Q214" s="31">
        <f t="shared" si="76"/>
        <v>2</v>
      </c>
      <c r="R214" s="31">
        <f t="shared" si="75"/>
        <v>3</v>
      </c>
      <c r="S214" s="31">
        <f t="shared" si="75"/>
        <v>5</v>
      </c>
      <c r="T214" s="31">
        <f t="shared" si="75"/>
        <v>1</v>
      </c>
      <c r="U214" t="str">
        <f t="shared" si="71"/>
        <v>봄</v>
      </c>
      <c r="AB214" s="20"/>
      <c r="AC214" s="21"/>
      <c r="AD214" s="22"/>
      <c r="AE214" s="23"/>
      <c r="AF214" s="24"/>
      <c r="AG214" s="25"/>
      <c r="AH214" s="26"/>
      <c r="AI214" s="26"/>
      <c r="AJ214">
        <v>20.62</v>
      </c>
      <c r="AK214">
        <v>25.87</v>
      </c>
    </row>
    <row r="215" spans="1:37" x14ac:dyDescent="0.6">
      <c r="A215" s="9">
        <v>39356</v>
      </c>
      <c r="B215" s="10">
        <v>1549.38</v>
      </c>
      <c r="C215" s="3">
        <v>138.61000000000001</v>
      </c>
      <c r="D215" s="3">
        <v>729.16039999999998</v>
      </c>
      <c r="E215" s="3">
        <v>209.167</v>
      </c>
      <c r="F215" s="3">
        <v>816.74010999999996</v>
      </c>
      <c r="G215" s="3">
        <v>4011.99</v>
      </c>
      <c r="H215" s="11">
        <f t="shared" si="62"/>
        <v>1.4822335025380884E-2</v>
      </c>
      <c r="I215" s="11">
        <f t="shared" si="62"/>
        <v>3.9499636276370209E-2</v>
      </c>
      <c r="J215" s="11">
        <f t="shared" si="62"/>
        <v>2.0799270718867113E-2</v>
      </c>
      <c r="K215" s="11">
        <f t="shared" si="61"/>
        <v>3.0470682129449811E-2</v>
      </c>
      <c r="L215" s="11">
        <f t="shared" si="61"/>
        <v>8.8984375627287893E-3</v>
      </c>
      <c r="M215" s="11">
        <f t="shared" si="61"/>
        <v>5.9856494055487985E-4</v>
      </c>
      <c r="N215" s="12">
        <v>76.739999999999995</v>
      </c>
      <c r="O215" s="13">
        <f t="shared" si="76"/>
        <v>4</v>
      </c>
      <c r="P215" s="13">
        <f t="shared" si="76"/>
        <v>1</v>
      </c>
      <c r="Q215" s="13">
        <f t="shared" si="76"/>
        <v>3</v>
      </c>
      <c r="R215" s="13">
        <f t="shared" si="75"/>
        <v>2</v>
      </c>
      <c r="S215" s="13">
        <f t="shared" si="75"/>
        <v>5</v>
      </c>
      <c r="T215" s="13">
        <f t="shared" si="75"/>
        <v>6</v>
      </c>
      <c r="U215" t="str">
        <f t="shared" si="71"/>
        <v>여름</v>
      </c>
      <c r="V215" s="14">
        <f>SUM(H215:H227)</f>
        <v>0.15230490754599968</v>
      </c>
      <c r="W215" s="15">
        <f t="shared" ref="W215:AA215" si="79">SUM(I215:I227)</f>
        <v>0.18990969519946999</v>
      </c>
      <c r="X215" s="16">
        <f t="shared" si="79"/>
        <v>0.16630989311044475</v>
      </c>
      <c r="Y215" s="17">
        <f t="shared" si="79"/>
        <v>0.24626511299841436</v>
      </c>
      <c r="Z215" s="18">
        <f t="shared" si="79"/>
        <v>0.13896530377828242</v>
      </c>
      <c r="AA215" s="19">
        <f t="shared" si="79"/>
        <v>6.8813734520052794E-2</v>
      </c>
      <c r="AB215" s="20">
        <f t="shared" ref="AB215:AG215" si="80">RANK(V215,$V215:$AA215,0)</f>
        <v>4</v>
      </c>
      <c r="AC215" s="21">
        <f t="shared" si="80"/>
        <v>2</v>
      </c>
      <c r="AD215" s="22">
        <f t="shared" si="80"/>
        <v>3</v>
      </c>
      <c r="AE215" s="23">
        <f t="shared" si="80"/>
        <v>1</v>
      </c>
      <c r="AF215" s="24">
        <f t="shared" si="80"/>
        <v>5</v>
      </c>
      <c r="AG215" s="25">
        <f t="shared" si="80"/>
        <v>6</v>
      </c>
      <c r="AH215" s="26" t="s">
        <v>6</v>
      </c>
      <c r="AI215" s="26" t="s">
        <v>4</v>
      </c>
      <c r="AJ215">
        <v>26.55</v>
      </c>
      <c r="AK215">
        <v>16.95</v>
      </c>
    </row>
    <row r="216" spans="1:37" x14ac:dyDescent="0.6">
      <c r="A216" s="9">
        <v>39326</v>
      </c>
      <c r="B216" s="10">
        <v>1526.75</v>
      </c>
      <c r="C216" s="3">
        <v>133.34299999999999</v>
      </c>
      <c r="D216" s="3">
        <v>714.30340999999999</v>
      </c>
      <c r="E216" s="3">
        <v>202.982</v>
      </c>
      <c r="F216" s="3">
        <v>809.53650000000005</v>
      </c>
      <c r="G216" s="3">
        <v>4009.59</v>
      </c>
      <c r="H216" s="11">
        <f t="shared" si="62"/>
        <v>3.579400131615551E-2</v>
      </c>
      <c r="I216" s="11">
        <f t="shared" si="62"/>
        <v>5.1294180720136806E-2</v>
      </c>
      <c r="J216" s="11">
        <f t="shared" si="62"/>
        <v>4.2945602477289846E-2</v>
      </c>
      <c r="K216" s="11">
        <f t="shared" si="61"/>
        <v>4.3818554877327553E-2</v>
      </c>
      <c r="L216" s="11">
        <f t="shared" si="61"/>
        <v>2.8885401950053513E-2</v>
      </c>
      <c r="M216" s="11">
        <f t="shared" si="61"/>
        <v>2.035056824832937E-2</v>
      </c>
      <c r="N216" s="12">
        <v>76.97</v>
      </c>
      <c r="O216" s="13">
        <f t="shared" si="76"/>
        <v>4</v>
      </c>
      <c r="P216" s="13">
        <f t="shared" si="76"/>
        <v>1</v>
      </c>
      <c r="Q216" s="13">
        <f t="shared" si="76"/>
        <v>3</v>
      </c>
      <c r="R216" s="13">
        <f t="shared" si="75"/>
        <v>2</v>
      </c>
      <c r="S216" s="13">
        <f t="shared" si="75"/>
        <v>5</v>
      </c>
      <c r="T216" s="13">
        <f t="shared" si="75"/>
        <v>6</v>
      </c>
      <c r="U216" t="str">
        <f t="shared" si="71"/>
        <v>여름</v>
      </c>
      <c r="AB216" s="20"/>
      <c r="AC216" s="21"/>
      <c r="AD216" s="22"/>
      <c r="AE216" s="23"/>
      <c r="AF216" s="24"/>
      <c r="AG216" s="25"/>
      <c r="AH216" s="26"/>
      <c r="AI216" s="26"/>
      <c r="AJ216">
        <v>23.68</v>
      </c>
      <c r="AK216">
        <v>19.87</v>
      </c>
    </row>
    <row r="217" spans="1:37" x14ac:dyDescent="0.6">
      <c r="A217" s="9">
        <v>39295</v>
      </c>
      <c r="B217" s="10">
        <v>1473.99</v>
      </c>
      <c r="C217" s="3">
        <v>126.837</v>
      </c>
      <c r="D217" s="3">
        <v>684.89038000000005</v>
      </c>
      <c r="E217" s="3">
        <v>194.46100000000001</v>
      </c>
      <c r="F217" s="3">
        <v>786.80920000000003</v>
      </c>
      <c r="G217" s="3">
        <v>3929.62</v>
      </c>
      <c r="H217" s="11">
        <f t="shared" si="62"/>
        <v>1.2863592323073991E-2</v>
      </c>
      <c r="I217" s="11">
        <f t="shared" si="62"/>
        <v>2.1890106348694705E-2</v>
      </c>
      <c r="J217" s="11">
        <f t="shared" si="62"/>
        <v>1.4715086625127993E-2</v>
      </c>
      <c r="K217" s="11">
        <f t="shared" si="61"/>
        <v>8.5366802375335116E-3</v>
      </c>
      <c r="L217" s="11">
        <f t="shared" si="61"/>
        <v>1.1055807096508552E-2</v>
      </c>
      <c r="M217" s="11">
        <f t="shared" si="61"/>
        <v>2.3008195270277421E-2</v>
      </c>
      <c r="N217" s="12">
        <v>74.42</v>
      </c>
      <c r="O217" s="13">
        <f t="shared" si="76"/>
        <v>4</v>
      </c>
      <c r="P217" s="13">
        <f t="shared" si="76"/>
        <v>2</v>
      </c>
      <c r="Q217" s="13">
        <f t="shared" si="76"/>
        <v>3</v>
      </c>
      <c r="R217" s="13">
        <f t="shared" si="75"/>
        <v>6</v>
      </c>
      <c r="S217" s="13">
        <f t="shared" si="75"/>
        <v>5</v>
      </c>
      <c r="T217" s="13">
        <f t="shared" si="75"/>
        <v>1</v>
      </c>
      <c r="U217" t="str">
        <f t="shared" si="71"/>
        <v>여름</v>
      </c>
      <c r="AB217" s="20"/>
      <c r="AC217" s="21"/>
      <c r="AD217" s="22"/>
      <c r="AE217" s="23"/>
      <c r="AF217" s="24"/>
      <c r="AG217" s="25"/>
      <c r="AH217" s="26"/>
      <c r="AI217" s="26"/>
      <c r="AJ217">
        <v>21.33</v>
      </c>
      <c r="AK217">
        <v>23.99</v>
      </c>
    </row>
    <row r="218" spans="1:37" x14ac:dyDescent="0.6">
      <c r="A218" s="9">
        <v>39264</v>
      </c>
      <c r="B218" s="10">
        <v>1455.27</v>
      </c>
      <c r="C218" s="3">
        <v>124.12</v>
      </c>
      <c r="D218" s="3">
        <v>674.95830999999998</v>
      </c>
      <c r="E218" s="3">
        <v>192.815</v>
      </c>
      <c r="F218" s="3">
        <v>778.20551</v>
      </c>
      <c r="G218" s="3">
        <v>3841.24</v>
      </c>
      <c r="H218" s="11">
        <f t="shared" si="62"/>
        <v>-3.1981907074200899E-2</v>
      </c>
      <c r="I218" s="11">
        <f t="shared" si="62"/>
        <v>-3.4138218151540389E-2</v>
      </c>
      <c r="J218" s="11">
        <f t="shared" si="62"/>
        <v>-2.2735585911053957E-2</v>
      </c>
      <c r="K218" s="11">
        <f t="shared" si="61"/>
        <v>-1.2638068853919604E-2</v>
      </c>
      <c r="L218" s="11">
        <f t="shared" si="61"/>
        <v>-4.0717789973414686E-2</v>
      </c>
      <c r="M218" s="11">
        <f t="shared" si="61"/>
        <v>-4.9341559813988578E-2</v>
      </c>
      <c r="N218" s="12">
        <v>73.22</v>
      </c>
      <c r="O218" s="13">
        <f t="shared" si="76"/>
        <v>3</v>
      </c>
      <c r="P218" s="13">
        <f t="shared" si="76"/>
        <v>4</v>
      </c>
      <c r="Q218" s="13">
        <f t="shared" si="76"/>
        <v>2</v>
      </c>
      <c r="R218" s="13">
        <f t="shared" si="75"/>
        <v>1</v>
      </c>
      <c r="S218" s="13">
        <f t="shared" si="75"/>
        <v>5</v>
      </c>
      <c r="T218" s="13">
        <f t="shared" si="75"/>
        <v>6</v>
      </c>
      <c r="U218" t="str">
        <f t="shared" si="71"/>
        <v>여름</v>
      </c>
      <c r="AB218" s="20"/>
      <c r="AC218" s="21"/>
      <c r="AD218" s="22"/>
      <c r="AE218" s="23"/>
      <c r="AF218" s="24"/>
      <c r="AG218" s="25"/>
      <c r="AH218" s="26"/>
      <c r="AI218" s="26"/>
      <c r="AJ218">
        <v>28.09</v>
      </c>
      <c r="AK218">
        <v>11.7</v>
      </c>
    </row>
    <row r="219" spans="1:37" x14ac:dyDescent="0.6">
      <c r="A219" s="9">
        <v>39234</v>
      </c>
      <c r="B219" s="10">
        <v>1503.35</v>
      </c>
      <c r="C219" s="3">
        <v>128.50700000000001</v>
      </c>
      <c r="D219" s="3">
        <v>690.66088999999999</v>
      </c>
      <c r="E219" s="3">
        <v>195.28299999999999</v>
      </c>
      <c r="F219" s="3">
        <v>811.2373</v>
      </c>
      <c r="G219" s="3">
        <v>4040.61</v>
      </c>
      <c r="H219" s="11">
        <f t="shared" si="62"/>
        <v>-1.7816309730697366E-2</v>
      </c>
      <c r="I219" s="11">
        <f t="shared" si="62"/>
        <v>-2.7147539990763914E-2</v>
      </c>
      <c r="J219" s="11">
        <f t="shared" si="62"/>
        <v>-1.3289275950043589E-2</v>
      </c>
      <c r="K219" s="11">
        <f t="shared" si="61"/>
        <v>-9.6306965138805989E-3</v>
      </c>
      <c r="L219" s="11">
        <f t="shared" si="61"/>
        <v>-2.2036452517887883E-2</v>
      </c>
      <c r="M219" s="11">
        <f t="shared" si="61"/>
        <v>-3.1864577343300837E-2</v>
      </c>
      <c r="N219" s="12">
        <v>74.64</v>
      </c>
      <c r="O219" s="13">
        <f t="shared" si="76"/>
        <v>3</v>
      </c>
      <c r="P219" s="13">
        <f t="shared" si="76"/>
        <v>5</v>
      </c>
      <c r="Q219" s="13">
        <f t="shared" si="76"/>
        <v>2</v>
      </c>
      <c r="R219" s="13">
        <f t="shared" si="75"/>
        <v>1</v>
      </c>
      <c r="S219" s="13">
        <f t="shared" si="75"/>
        <v>4</v>
      </c>
      <c r="T219" s="13">
        <f t="shared" si="75"/>
        <v>6</v>
      </c>
      <c r="U219" t="str">
        <f t="shared" si="71"/>
        <v>여름</v>
      </c>
      <c r="AB219" s="20"/>
      <c r="AC219" s="21"/>
      <c r="AD219" s="22"/>
      <c r="AE219" s="23"/>
      <c r="AF219" s="24"/>
      <c r="AG219" s="25"/>
      <c r="AH219" s="26"/>
      <c r="AI219" s="26"/>
      <c r="AJ219">
        <v>35.549999999999997</v>
      </c>
      <c r="AK219">
        <v>6.98</v>
      </c>
    </row>
    <row r="220" spans="1:37" x14ac:dyDescent="0.6">
      <c r="A220" s="9">
        <v>39203</v>
      </c>
      <c r="B220" s="10">
        <v>1530.62</v>
      </c>
      <c r="C220" s="3">
        <v>132.09299999999999</v>
      </c>
      <c r="D220" s="3">
        <v>699.96289000000002</v>
      </c>
      <c r="E220" s="3">
        <v>197.18199999999999</v>
      </c>
      <c r="F220" s="3">
        <v>829.51691000000005</v>
      </c>
      <c r="G220" s="3">
        <v>4173.6000000000004</v>
      </c>
      <c r="H220" s="11">
        <f t="shared" si="62"/>
        <v>3.2549228600146973E-2</v>
      </c>
      <c r="I220" s="11">
        <f t="shared" si="62"/>
        <v>2.6140389037349943E-2</v>
      </c>
      <c r="J220" s="11">
        <f t="shared" si="62"/>
        <v>2.9542190823965919E-2</v>
      </c>
      <c r="K220" s="11">
        <f t="shared" si="61"/>
        <v>4.1093141991245918E-2</v>
      </c>
      <c r="L220" s="11">
        <f t="shared" si="61"/>
        <v>3.5361964025755865E-2</v>
      </c>
      <c r="M220" s="11">
        <f t="shared" si="61"/>
        <v>1.3614925416632451E-2</v>
      </c>
      <c r="N220" s="12">
        <v>81.05</v>
      </c>
      <c r="O220" s="13">
        <f t="shared" si="76"/>
        <v>3</v>
      </c>
      <c r="P220" s="13">
        <f t="shared" si="76"/>
        <v>5</v>
      </c>
      <c r="Q220" s="13">
        <f t="shared" si="76"/>
        <v>4</v>
      </c>
      <c r="R220" s="13">
        <f t="shared" si="75"/>
        <v>1</v>
      </c>
      <c r="S220" s="13">
        <f t="shared" si="75"/>
        <v>2</v>
      </c>
      <c r="T220" s="13">
        <f t="shared" si="75"/>
        <v>6</v>
      </c>
      <c r="U220" t="str">
        <f t="shared" si="71"/>
        <v>여름</v>
      </c>
      <c r="AB220" s="20"/>
      <c r="AC220" s="21"/>
      <c r="AD220" s="22"/>
      <c r="AE220" s="23"/>
      <c r="AF220" s="24"/>
      <c r="AG220" s="25"/>
      <c r="AH220" s="26"/>
      <c r="AI220" s="26"/>
      <c r="AJ220">
        <v>39.450000000000003</v>
      </c>
      <c r="AK220">
        <v>8.01</v>
      </c>
    </row>
    <row r="221" spans="1:37" x14ac:dyDescent="0.6">
      <c r="A221" s="9">
        <v>39173</v>
      </c>
      <c r="B221" s="10">
        <v>1482.37</v>
      </c>
      <c r="C221" s="3">
        <v>128.72800000000001</v>
      </c>
      <c r="D221" s="3">
        <v>679.87780999999995</v>
      </c>
      <c r="E221" s="3">
        <v>189.399</v>
      </c>
      <c r="F221" s="3">
        <v>801.18542000000002</v>
      </c>
      <c r="G221" s="3">
        <v>4117.54</v>
      </c>
      <c r="H221" s="11">
        <f t="shared" si="62"/>
        <v>4.3290683107413797E-2</v>
      </c>
      <c r="I221" s="11">
        <f t="shared" si="62"/>
        <v>3.3412006486521317E-2</v>
      </c>
      <c r="J221" s="11">
        <f t="shared" si="62"/>
        <v>4.6271018553380339E-2</v>
      </c>
      <c r="K221" s="11">
        <f t="shared" si="61"/>
        <v>5.5877040406743461E-2</v>
      </c>
      <c r="L221" s="11">
        <f t="shared" si="61"/>
        <v>4.0513491063953744E-2</v>
      </c>
      <c r="M221" s="11">
        <f t="shared" si="61"/>
        <v>2.7884288938150315E-2</v>
      </c>
      <c r="N221" s="12">
        <v>79.180000000000007</v>
      </c>
      <c r="O221" s="13">
        <f t="shared" si="76"/>
        <v>3</v>
      </c>
      <c r="P221" s="13">
        <f t="shared" si="76"/>
        <v>5</v>
      </c>
      <c r="Q221" s="13">
        <f t="shared" si="76"/>
        <v>2</v>
      </c>
      <c r="R221" s="13">
        <f t="shared" si="75"/>
        <v>1</v>
      </c>
      <c r="S221" s="13">
        <f t="shared" si="75"/>
        <v>4</v>
      </c>
      <c r="T221" s="13">
        <f t="shared" si="75"/>
        <v>6</v>
      </c>
      <c r="U221" t="str">
        <f t="shared" si="71"/>
        <v>여름</v>
      </c>
      <c r="AB221" s="20"/>
      <c r="AC221" s="21"/>
      <c r="AD221" s="22"/>
      <c r="AE221" s="23"/>
      <c r="AF221" s="24"/>
      <c r="AG221" s="25"/>
      <c r="AH221" s="26"/>
      <c r="AI221" s="26"/>
      <c r="AJ221">
        <v>35.75</v>
      </c>
      <c r="AK221">
        <v>9.23</v>
      </c>
    </row>
    <row r="222" spans="1:37" x14ac:dyDescent="0.6">
      <c r="A222" s="9">
        <v>39142</v>
      </c>
      <c r="B222" s="10">
        <v>1420.86</v>
      </c>
      <c r="C222" s="3">
        <v>124.566</v>
      </c>
      <c r="D222" s="3">
        <v>649.81042000000002</v>
      </c>
      <c r="E222" s="3">
        <v>179.376</v>
      </c>
      <c r="F222" s="3">
        <v>769.99041999999997</v>
      </c>
      <c r="G222" s="3">
        <v>4005.84</v>
      </c>
      <c r="H222" s="11">
        <f t="shared" si="62"/>
        <v>9.9799547916576969E-3</v>
      </c>
      <c r="I222" s="11">
        <f t="shared" si="62"/>
        <v>1.5514050691732617E-2</v>
      </c>
      <c r="J222" s="11">
        <f t="shared" si="62"/>
        <v>8.3030046870131713E-3</v>
      </c>
      <c r="K222" s="11">
        <f t="shared" si="61"/>
        <v>1.36585310721693E-2</v>
      </c>
      <c r="L222" s="11">
        <f t="shared" si="61"/>
        <v>1.1565370775310502E-2</v>
      </c>
      <c r="M222" s="11">
        <f t="shared" si="61"/>
        <v>3.5825771506736714E-3</v>
      </c>
      <c r="N222" s="12">
        <v>74.73</v>
      </c>
      <c r="O222" s="13">
        <f t="shared" si="76"/>
        <v>4</v>
      </c>
      <c r="P222" s="13">
        <f t="shared" si="76"/>
        <v>1</v>
      </c>
      <c r="Q222" s="13">
        <f t="shared" si="76"/>
        <v>5</v>
      </c>
      <c r="R222" s="13">
        <f t="shared" si="75"/>
        <v>2</v>
      </c>
      <c r="S222" s="13">
        <f t="shared" si="75"/>
        <v>3</v>
      </c>
      <c r="T222" s="13">
        <f t="shared" si="75"/>
        <v>6</v>
      </c>
      <c r="U222" t="str">
        <f t="shared" si="71"/>
        <v>여름</v>
      </c>
      <c r="AB222" s="20"/>
      <c r="AC222" s="21"/>
      <c r="AD222" s="22"/>
      <c r="AE222" s="23"/>
      <c r="AF222" s="24"/>
      <c r="AG222" s="25"/>
      <c r="AH222" s="26"/>
      <c r="AI222" s="26"/>
      <c r="AJ222">
        <v>27.52</v>
      </c>
      <c r="AK222">
        <v>11.3</v>
      </c>
    </row>
    <row r="223" spans="1:37" x14ac:dyDescent="0.6">
      <c r="A223" s="9">
        <v>39114</v>
      </c>
      <c r="B223" s="10">
        <v>1406.82</v>
      </c>
      <c r="C223" s="3">
        <v>122.663</v>
      </c>
      <c r="D223" s="3">
        <v>644.45947000000001</v>
      </c>
      <c r="E223" s="3">
        <v>176.959</v>
      </c>
      <c r="F223" s="3">
        <v>761.18700999999999</v>
      </c>
      <c r="G223" s="3">
        <v>3991.54</v>
      </c>
      <c r="H223" s="11">
        <f t="shared" si="62"/>
        <v>-2.1846145288686225E-2</v>
      </c>
      <c r="I223" s="11">
        <f t="shared" si="62"/>
        <v>-2.3142654636096549E-2</v>
      </c>
      <c r="J223" s="11">
        <f t="shared" si="62"/>
        <v>-2.4130773670534178E-2</v>
      </c>
      <c r="K223" s="11">
        <f t="shared" si="61"/>
        <v>-1.8557444330440154E-2</v>
      </c>
      <c r="L223" s="11">
        <f t="shared" si="61"/>
        <v>-1.9683310063078774E-2</v>
      </c>
      <c r="M223" s="11">
        <f t="shared" si="61"/>
        <v>-2.015201520151999E-3</v>
      </c>
      <c r="N223" s="12">
        <v>76.209999999999994</v>
      </c>
      <c r="O223" s="13">
        <f t="shared" si="76"/>
        <v>4</v>
      </c>
      <c r="P223" s="13">
        <f t="shared" si="76"/>
        <v>5</v>
      </c>
      <c r="Q223" s="13">
        <f t="shared" si="76"/>
        <v>6</v>
      </c>
      <c r="R223" s="13">
        <f t="shared" si="75"/>
        <v>2</v>
      </c>
      <c r="S223" s="13">
        <f t="shared" si="75"/>
        <v>3</v>
      </c>
      <c r="T223" s="13">
        <f t="shared" si="75"/>
        <v>1</v>
      </c>
      <c r="U223" t="str">
        <f t="shared" si="71"/>
        <v>여름</v>
      </c>
      <c r="AB223" s="20"/>
      <c r="AC223" s="21"/>
      <c r="AD223" s="22"/>
      <c r="AE223" s="23"/>
      <c r="AF223" s="24"/>
      <c r="AG223" s="25"/>
      <c r="AH223" s="26"/>
      <c r="AI223" s="26"/>
      <c r="AJ223">
        <v>33.49</v>
      </c>
      <c r="AK223">
        <v>6.37</v>
      </c>
    </row>
    <row r="224" spans="1:37" x14ac:dyDescent="0.6">
      <c r="A224" s="9">
        <v>39083</v>
      </c>
      <c r="B224" s="10">
        <v>1438.24</v>
      </c>
      <c r="C224" s="3">
        <v>125.569</v>
      </c>
      <c r="D224" s="3">
        <v>660.39531999999997</v>
      </c>
      <c r="E224" s="3">
        <v>180.30500000000001</v>
      </c>
      <c r="F224" s="3">
        <v>776.47051999999996</v>
      </c>
      <c r="G224" s="3">
        <v>3999.6</v>
      </c>
      <c r="H224" s="11">
        <f t="shared" si="62"/>
        <v>1.4059084819854739E-2</v>
      </c>
      <c r="I224" s="11">
        <f t="shared" si="62"/>
        <v>2.9270971655273037E-2</v>
      </c>
      <c r="J224" s="11">
        <f t="shared" si="62"/>
        <v>1.202986232572445E-2</v>
      </c>
      <c r="K224" s="11">
        <f t="shared" si="61"/>
        <v>1.8942883138460598E-2</v>
      </c>
      <c r="L224" s="11">
        <f t="shared" si="61"/>
        <v>1.5987540549615264E-2</v>
      </c>
      <c r="M224" s="11">
        <f t="shared" si="61"/>
        <v>8.7263556116015106E-3</v>
      </c>
      <c r="N224" s="12">
        <v>84.68</v>
      </c>
      <c r="O224" s="13">
        <f t="shared" si="76"/>
        <v>4</v>
      </c>
      <c r="P224" s="13">
        <f t="shared" si="76"/>
        <v>1</v>
      </c>
      <c r="Q224" s="13">
        <f t="shared" si="76"/>
        <v>5</v>
      </c>
      <c r="R224" s="13">
        <f t="shared" si="75"/>
        <v>2</v>
      </c>
      <c r="S224" s="13">
        <f t="shared" si="75"/>
        <v>3</v>
      </c>
      <c r="T224" s="13">
        <f t="shared" si="75"/>
        <v>6</v>
      </c>
      <c r="U224" t="str">
        <f t="shared" si="71"/>
        <v>여름</v>
      </c>
      <c r="AB224" s="20"/>
      <c r="AC224" s="21"/>
      <c r="AD224" s="22"/>
      <c r="AE224" s="23"/>
      <c r="AF224" s="24"/>
      <c r="AG224" s="25"/>
      <c r="AH224" s="26"/>
      <c r="AI224" s="26"/>
      <c r="AJ224">
        <v>34.78</v>
      </c>
      <c r="AK224">
        <v>7.78</v>
      </c>
    </row>
    <row r="225" spans="1:37" x14ac:dyDescent="0.6">
      <c r="A225" s="9">
        <v>39052</v>
      </c>
      <c r="B225" s="10">
        <v>1418.3</v>
      </c>
      <c r="C225" s="3">
        <v>121.998</v>
      </c>
      <c r="D225" s="3">
        <v>652.54529000000002</v>
      </c>
      <c r="E225" s="3">
        <v>176.953</v>
      </c>
      <c r="F225" s="3">
        <v>764.25201000000004</v>
      </c>
      <c r="G225" s="3">
        <v>3965</v>
      </c>
      <c r="H225" s="11">
        <f t="shared" si="62"/>
        <v>1.2615751483260995E-2</v>
      </c>
      <c r="I225" s="11">
        <f t="shared" si="62"/>
        <v>8.1562833130872647E-3</v>
      </c>
      <c r="J225" s="11">
        <f t="shared" si="62"/>
        <v>2.6643822153789021E-3</v>
      </c>
      <c r="K225" s="11">
        <f t="shared" si="61"/>
        <v>4.4098939929337888E-4</v>
      </c>
      <c r="L225" s="11">
        <f t="shared" si="61"/>
        <v>2.2338762217685382E-2</v>
      </c>
      <c r="M225" s="11">
        <f t="shared" si="61"/>
        <v>2.0836390693267592E-2</v>
      </c>
      <c r="N225" s="12">
        <v>85.85</v>
      </c>
      <c r="O225" s="13">
        <f t="shared" si="76"/>
        <v>3</v>
      </c>
      <c r="P225" s="13">
        <f t="shared" si="76"/>
        <v>4</v>
      </c>
      <c r="Q225" s="13">
        <f t="shared" si="76"/>
        <v>5</v>
      </c>
      <c r="R225" s="13">
        <f t="shared" si="75"/>
        <v>6</v>
      </c>
      <c r="S225" s="13">
        <f t="shared" si="75"/>
        <v>1</v>
      </c>
      <c r="T225" s="13">
        <f t="shared" si="75"/>
        <v>2</v>
      </c>
      <c r="U225" t="str">
        <f t="shared" si="71"/>
        <v>여름</v>
      </c>
      <c r="AB225" s="20"/>
      <c r="AC225" s="21"/>
      <c r="AD225" s="22"/>
      <c r="AE225" s="23"/>
      <c r="AF225" s="24"/>
      <c r="AG225" s="25"/>
      <c r="AH225" s="26"/>
      <c r="AI225" s="26"/>
      <c r="AJ225">
        <v>35.75</v>
      </c>
      <c r="AK225">
        <v>8.65</v>
      </c>
    </row>
    <row r="226" spans="1:37" x14ac:dyDescent="0.6">
      <c r="A226" s="9">
        <v>39022</v>
      </c>
      <c r="B226" s="10">
        <v>1400.63</v>
      </c>
      <c r="C226" s="3">
        <v>121.011</v>
      </c>
      <c r="D226" s="3">
        <v>650.81128000000001</v>
      </c>
      <c r="E226" s="3">
        <v>176.875</v>
      </c>
      <c r="F226" s="3">
        <v>747.55260999999996</v>
      </c>
      <c r="G226" s="3">
        <v>3884.07</v>
      </c>
      <c r="H226" s="11">
        <f t="shared" si="62"/>
        <v>1.6466609576614388E-2</v>
      </c>
      <c r="I226" s="11">
        <f t="shared" si="62"/>
        <v>1.2288568034665603E-2</v>
      </c>
      <c r="J226" s="11">
        <f t="shared" si="62"/>
        <v>1.7974015615619843E-2</v>
      </c>
      <c r="K226" s="11">
        <f t="shared" si="61"/>
        <v>2.9174740051553405E-2</v>
      </c>
      <c r="L226" s="11">
        <f t="shared" si="61"/>
        <v>1.4999537613690439E-2</v>
      </c>
      <c r="M226" s="11">
        <f t="shared" si="61"/>
        <v>7.1620272530437123E-3</v>
      </c>
      <c r="N226" s="12">
        <v>78.75</v>
      </c>
      <c r="O226" s="13">
        <f t="shared" si="76"/>
        <v>3</v>
      </c>
      <c r="P226" s="13">
        <f t="shared" si="76"/>
        <v>5</v>
      </c>
      <c r="Q226" s="13">
        <f t="shared" si="76"/>
        <v>2</v>
      </c>
      <c r="R226" s="13">
        <f t="shared" si="75"/>
        <v>1</v>
      </c>
      <c r="S226" s="13">
        <f t="shared" si="75"/>
        <v>4</v>
      </c>
      <c r="T226" s="13">
        <f t="shared" si="75"/>
        <v>6</v>
      </c>
      <c r="U226" t="str">
        <f t="shared" si="71"/>
        <v>여름</v>
      </c>
      <c r="AB226" s="20"/>
      <c r="AC226" s="21"/>
      <c r="AD226" s="22"/>
      <c r="AE226" s="23"/>
      <c r="AF226" s="24"/>
      <c r="AG226" s="25"/>
      <c r="AH226" s="26"/>
      <c r="AI226" s="26"/>
      <c r="AJ226">
        <v>33.57</v>
      </c>
      <c r="AK226">
        <v>9.8000000000000007</v>
      </c>
    </row>
    <row r="227" spans="1:37" x14ac:dyDescent="0.6">
      <c r="A227" s="9">
        <v>38991</v>
      </c>
      <c r="B227" s="10">
        <v>1377.94</v>
      </c>
      <c r="C227" s="3">
        <v>119.542</v>
      </c>
      <c r="D227" s="3">
        <v>639.32012999999995</v>
      </c>
      <c r="E227" s="3">
        <v>171.86099999999999</v>
      </c>
      <c r="F227" s="3">
        <v>736.50536999999997</v>
      </c>
      <c r="G227" s="3">
        <v>3856.45</v>
      </c>
      <c r="H227" s="11">
        <f t="shared" si="62"/>
        <v>3.1508028596025195E-2</v>
      </c>
      <c r="I227" s="11">
        <f t="shared" si="62"/>
        <v>3.6871915414039336E-2</v>
      </c>
      <c r="J227" s="11">
        <f t="shared" si="62"/>
        <v>3.1221094599708898E-2</v>
      </c>
      <c r="K227" s="11">
        <f t="shared" si="61"/>
        <v>4.5078079392877779E-2</v>
      </c>
      <c r="L227" s="11">
        <f t="shared" si="61"/>
        <v>3.1796543477361716E-2</v>
      </c>
      <c r="M227" s="11">
        <f t="shared" si="61"/>
        <v>2.6271179674963285E-2</v>
      </c>
      <c r="N227" s="12">
        <v>77.69</v>
      </c>
      <c r="O227" s="13">
        <f t="shared" si="76"/>
        <v>4</v>
      </c>
      <c r="P227" s="13">
        <f t="shared" si="76"/>
        <v>2</v>
      </c>
      <c r="Q227" s="13">
        <f t="shared" si="76"/>
        <v>5</v>
      </c>
      <c r="R227" s="13">
        <f t="shared" si="75"/>
        <v>1</v>
      </c>
      <c r="S227" s="13">
        <f t="shared" si="75"/>
        <v>3</v>
      </c>
      <c r="T227" s="13">
        <f t="shared" si="75"/>
        <v>6</v>
      </c>
      <c r="U227" t="str">
        <f t="shared" si="71"/>
        <v>여름</v>
      </c>
      <c r="AB227" s="20"/>
      <c r="AC227" s="21"/>
      <c r="AD227" s="22"/>
      <c r="AE227" s="23"/>
      <c r="AF227" s="24"/>
      <c r="AG227" s="25"/>
      <c r="AH227" s="26"/>
      <c r="AI227" s="26"/>
      <c r="AJ227">
        <v>32.799999999999997</v>
      </c>
      <c r="AK227">
        <v>11.11</v>
      </c>
    </row>
    <row r="228" spans="1:37" x14ac:dyDescent="0.6">
      <c r="A228" s="27">
        <v>38961</v>
      </c>
      <c r="B228" s="28">
        <v>1335.85</v>
      </c>
      <c r="C228" s="29">
        <v>115.291</v>
      </c>
      <c r="D228" s="29">
        <v>619.96416999999997</v>
      </c>
      <c r="E228" s="29">
        <v>164.44800000000001</v>
      </c>
      <c r="F228" s="29">
        <v>713.80871999999999</v>
      </c>
      <c r="G228" s="29">
        <v>3757.73</v>
      </c>
      <c r="H228" s="30">
        <f t="shared" si="62"/>
        <v>2.4574132734064058E-2</v>
      </c>
      <c r="I228" s="30">
        <f t="shared" si="62"/>
        <v>2.33868303454976E-3</v>
      </c>
      <c r="J228" s="30">
        <f t="shared" si="62"/>
        <v>2.3876106341425896E-2</v>
      </c>
      <c r="K228" s="30">
        <f t="shared" si="61"/>
        <v>1.6774353108479856E-2</v>
      </c>
      <c r="L228" s="30">
        <f t="shared" si="61"/>
        <v>2.5237408574479314E-2</v>
      </c>
      <c r="M228" s="30">
        <f t="shared" si="61"/>
        <v>1.8377092186280475E-2</v>
      </c>
      <c r="N228" s="8">
        <v>69.83</v>
      </c>
      <c r="O228" s="31">
        <f t="shared" si="76"/>
        <v>2</v>
      </c>
      <c r="P228" s="31">
        <f t="shared" si="76"/>
        <v>6</v>
      </c>
      <c r="Q228" s="31">
        <f t="shared" si="76"/>
        <v>3</v>
      </c>
      <c r="R228" s="31">
        <f t="shared" si="75"/>
        <v>5</v>
      </c>
      <c r="S228" s="31">
        <f t="shared" si="75"/>
        <v>1</v>
      </c>
      <c r="T228" s="31">
        <f t="shared" si="75"/>
        <v>4</v>
      </c>
      <c r="U228" t="str">
        <f t="shared" si="71"/>
        <v>봄</v>
      </c>
      <c r="V228" s="14">
        <f>H228</f>
        <v>2.4574132734064058E-2</v>
      </c>
      <c r="W228" s="15">
        <f t="shared" ref="W228:AA231" si="81">I228</f>
        <v>2.33868303454976E-3</v>
      </c>
      <c r="X228" s="16">
        <f t="shared" si="81"/>
        <v>2.3876106341425896E-2</v>
      </c>
      <c r="Y228" s="17">
        <f t="shared" si="81"/>
        <v>1.6774353108479856E-2</v>
      </c>
      <c r="Z228" s="18">
        <f t="shared" si="81"/>
        <v>2.5237408574479314E-2</v>
      </c>
      <c r="AA228" s="19">
        <f t="shared" si="81"/>
        <v>1.8377092186280475E-2</v>
      </c>
      <c r="AB228" s="20">
        <f t="shared" ref="AB228:AG232" si="82">RANK(V228,$V228:$AA228,0)</f>
        <v>2</v>
      </c>
      <c r="AC228" s="21">
        <f t="shared" si="82"/>
        <v>6</v>
      </c>
      <c r="AD228" s="22">
        <f t="shared" si="82"/>
        <v>3</v>
      </c>
      <c r="AE228" s="23">
        <f t="shared" si="82"/>
        <v>5</v>
      </c>
      <c r="AF228" s="24">
        <f t="shared" si="82"/>
        <v>1</v>
      </c>
      <c r="AG228" s="25">
        <f t="shared" si="82"/>
        <v>4</v>
      </c>
      <c r="AH228" s="26" t="s">
        <v>7</v>
      </c>
      <c r="AI228" s="26" t="s">
        <v>3</v>
      </c>
      <c r="AJ228">
        <v>24.41</v>
      </c>
      <c r="AK228">
        <v>13.14</v>
      </c>
    </row>
    <row r="229" spans="1:37" x14ac:dyDescent="0.6">
      <c r="A229" s="9">
        <v>38930</v>
      </c>
      <c r="B229" s="10">
        <v>1303.81</v>
      </c>
      <c r="C229" s="3">
        <v>115.02200000000001</v>
      </c>
      <c r="D229" s="3">
        <v>605.50702000000001</v>
      </c>
      <c r="E229" s="3">
        <v>161.73500000000001</v>
      </c>
      <c r="F229" s="3">
        <v>696.23748999999998</v>
      </c>
      <c r="G229" s="3">
        <v>3689.92</v>
      </c>
      <c r="H229" s="11">
        <f t="shared" si="62"/>
        <v>2.1266429589710478E-2</v>
      </c>
      <c r="I229" s="11">
        <f t="shared" si="62"/>
        <v>4.1818356425098457E-3</v>
      </c>
      <c r="J229" s="11">
        <f t="shared" si="62"/>
        <v>3.0392043716296335E-2</v>
      </c>
      <c r="K229" s="11">
        <f t="shared" si="61"/>
        <v>3.2533404835322077E-2</v>
      </c>
      <c r="L229" s="11">
        <f t="shared" si="61"/>
        <v>1.2429454393017902E-2</v>
      </c>
      <c r="M229" s="11">
        <f t="shared" si="61"/>
        <v>1.8898350950440124E-2</v>
      </c>
      <c r="N229" s="12">
        <v>71.05</v>
      </c>
      <c r="O229" s="13">
        <f t="shared" si="76"/>
        <v>3</v>
      </c>
      <c r="P229" s="13">
        <f t="shared" si="76"/>
        <v>6</v>
      </c>
      <c r="Q229" s="13">
        <f t="shared" si="76"/>
        <v>2</v>
      </c>
      <c r="R229" s="13">
        <f t="shared" si="75"/>
        <v>1</v>
      </c>
      <c r="S229" s="13">
        <f t="shared" si="75"/>
        <v>5</v>
      </c>
      <c r="T229" s="13">
        <f t="shared" si="75"/>
        <v>4</v>
      </c>
      <c r="U229" t="str">
        <f t="shared" si="71"/>
        <v>여름</v>
      </c>
      <c r="V229" s="14">
        <f>H229</f>
        <v>2.1266429589710478E-2</v>
      </c>
      <c r="W229" s="15">
        <f t="shared" si="81"/>
        <v>4.1818356425098457E-3</v>
      </c>
      <c r="X229" s="16">
        <f t="shared" si="81"/>
        <v>3.0392043716296335E-2</v>
      </c>
      <c r="Y229" s="17">
        <f t="shared" si="81"/>
        <v>3.2533404835322077E-2</v>
      </c>
      <c r="Z229" s="18">
        <f t="shared" si="81"/>
        <v>1.2429454393017902E-2</v>
      </c>
      <c r="AA229" s="19">
        <f t="shared" si="81"/>
        <v>1.8898350950440124E-2</v>
      </c>
      <c r="AB229" s="20">
        <f t="shared" si="82"/>
        <v>3</v>
      </c>
      <c r="AC229" s="21">
        <f t="shared" si="82"/>
        <v>6</v>
      </c>
      <c r="AD229" s="22">
        <f t="shared" si="82"/>
        <v>2</v>
      </c>
      <c r="AE229" s="23">
        <f t="shared" si="82"/>
        <v>1</v>
      </c>
      <c r="AF229" s="24">
        <f t="shared" si="82"/>
        <v>5</v>
      </c>
      <c r="AG229" s="25">
        <f t="shared" si="82"/>
        <v>4</v>
      </c>
      <c r="AH229" s="26" t="s">
        <v>6</v>
      </c>
      <c r="AI229" s="26" t="s">
        <v>5</v>
      </c>
      <c r="AJ229">
        <v>18.190000000000001</v>
      </c>
      <c r="AK229">
        <v>15.02</v>
      </c>
    </row>
    <row r="230" spans="1:37" x14ac:dyDescent="0.6">
      <c r="A230" s="27">
        <v>38899</v>
      </c>
      <c r="B230" s="28">
        <v>1276.6600000000001</v>
      </c>
      <c r="C230" s="29">
        <v>114.54300000000001</v>
      </c>
      <c r="D230" s="29">
        <v>587.64721999999995</v>
      </c>
      <c r="E230" s="29">
        <v>156.63900000000001</v>
      </c>
      <c r="F230" s="29">
        <v>687.68988000000002</v>
      </c>
      <c r="G230" s="29">
        <v>3621.48</v>
      </c>
      <c r="H230" s="30">
        <f t="shared" si="62"/>
        <v>5.0858132577547011E-3</v>
      </c>
      <c r="I230" s="30">
        <f t="shared" si="62"/>
        <v>-1.9343876617434752E-3</v>
      </c>
      <c r="J230" s="30">
        <f t="shared" si="62"/>
        <v>1.6467720137356423E-3</v>
      </c>
      <c r="K230" s="30">
        <f t="shared" si="61"/>
        <v>2.1945539233250155E-3</v>
      </c>
      <c r="L230" s="30">
        <f t="shared" si="61"/>
        <v>8.4432889237819886E-3</v>
      </c>
      <c r="M230" s="30">
        <f t="shared" si="61"/>
        <v>2.0224301277012913E-2</v>
      </c>
      <c r="N230" s="8">
        <v>67.73</v>
      </c>
      <c r="O230" s="31">
        <f t="shared" si="76"/>
        <v>3</v>
      </c>
      <c r="P230" s="31">
        <f t="shared" si="76"/>
        <v>6</v>
      </c>
      <c r="Q230" s="31">
        <f t="shared" si="76"/>
        <v>5</v>
      </c>
      <c r="R230" s="31">
        <f t="shared" si="75"/>
        <v>4</v>
      </c>
      <c r="S230" s="31">
        <f t="shared" si="75"/>
        <v>2</v>
      </c>
      <c r="T230" s="31">
        <f t="shared" si="75"/>
        <v>1</v>
      </c>
      <c r="U230" t="str">
        <f t="shared" si="71"/>
        <v>봄</v>
      </c>
      <c r="V230" s="14">
        <f>H230</f>
        <v>5.0858132577547011E-3</v>
      </c>
      <c r="W230" s="15">
        <f t="shared" si="81"/>
        <v>-1.9343876617434752E-3</v>
      </c>
      <c r="X230" s="16">
        <f t="shared" si="81"/>
        <v>1.6467720137356423E-3</v>
      </c>
      <c r="Y230" s="17">
        <f t="shared" si="81"/>
        <v>2.1945539233250155E-3</v>
      </c>
      <c r="Z230" s="18">
        <f t="shared" si="81"/>
        <v>8.4432889237819886E-3</v>
      </c>
      <c r="AA230" s="19">
        <f t="shared" si="81"/>
        <v>2.0224301277012913E-2</v>
      </c>
      <c r="AB230" s="20">
        <f t="shared" si="82"/>
        <v>3</v>
      </c>
      <c r="AC230" s="21">
        <f t="shared" si="82"/>
        <v>6</v>
      </c>
      <c r="AD230" s="22">
        <f t="shared" si="82"/>
        <v>5</v>
      </c>
      <c r="AE230" s="23">
        <f t="shared" si="82"/>
        <v>4</v>
      </c>
      <c r="AF230" s="24">
        <f t="shared" si="82"/>
        <v>2</v>
      </c>
      <c r="AG230" s="25">
        <f t="shared" si="82"/>
        <v>1</v>
      </c>
      <c r="AH230" s="26" t="s">
        <v>20</v>
      </c>
      <c r="AI230" s="26" t="s">
        <v>7</v>
      </c>
      <c r="AJ230">
        <v>13.08</v>
      </c>
      <c r="AK230">
        <v>16.95</v>
      </c>
    </row>
    <row r="231" spans="1:37" x14ac:dyDescent="0.6">
      <c r="A231" s="9">
        <v>38869</v>
      </c>
      <c r="B231" s="10">
        <v>1270.2</v>
      </c>
      <c r="C231" s="3">
        <v>114.765</v>
      </c>
      <c r="D231" s="3">
        <v>586.68109000000004</v>
      </c>
      <c r="E231" s="3">
        <v>156.29599999999999</v>
      </c>
      <c r="F231" s="3">
        <v>681.93213000000003</v>
      </c>
      <c r="G231" s="3">
        <v>3549.69</v>
      </c>
      <c r="H231" s="11">
        <f t="shared" si="62"/>
        <v>8.6608035651192239E-5</v>
      </c>
      <c r="I231" s="11">
        <f t="shared" si="62"/>
        <v>2.2093754366354634E-3</v>
      </c>
      <c r="J231" s="11">
        <f t="shared" si="62"/>
        <v>-1.768052182517077E-3</v>
      </c>
      <c r="K231" s="11">
        <f t="shared" si="61"/>
        <v>8.1791676342337638E-3</v>
      </c>
      <c r="L231" s="11">
        <f t="shared" si="61"/>
        <v>1.9088998743184149E-3</v>
      </c>
      <c r="M231" s="11">
        <f t="shared" si="61"/>
        <v>2.0070118388293423E-3</v>
      </c>
      <c r="N231" s="12">
        <v>71.12</v>
      </c>
      <c r="O231" s="13">
        <f t="shared" si="76"/>
        <v>5</v>
      </c>
      <c r="P231" s="13">
        <f t="shared" si="76"/>
        <v>2</v>
      </c>
      <c r="Q231" s="13">
        <f t="shared" si="76"/>
        <v>6</v>
      </c>
      <c r="R231" s="13">
        <f t="shared" si="75"/>
        <v>1</v>
      </c>
      <c r="S231" s="13">
        <f t="shared" si="75"/>
        <v>4</v>
      </c>
      <c r="T231" s="13">
        <f t="shared" si="75"/>
        <v>3</v>
      </c>
      <c r="U231" t="str">
        <f t="shared" si="71"/>
        <v>여름</v>
      </c>
      <c r="V231" s="14">
        <f>H231</f>
        <v>8.6608035651192239E-5</v>
      </c>
      <c r="W231" s="15">
        <f t="shared" si="81"/>
        <v>2.2093754366354634E-3</v>
      </c>
      <c r="X231" s="16">
        <f t="shared" si="81"/>
        <v>-1.768052182517077E-3</v>
      </c>
      <c r="Y231" s="17">
        <f t="shared" si="81"/>
        <v>8.1791676342337638E-3</v>
      </c>
      <c r="Z231" s="18">
        <f t="shared" si="81"/>
        <v>1.9088998743184149E-3</v>
      </c>
      <c r="AA231" s="19">
        <f t="shared" si="81"/>
        <v>2.0070118388293423E-3</v>
      </c>
      <c r="AB231" s="20">
        <f>RANK(V231,$V231:$AA231,0)</f>
        <v>5</v>
      </c>
      <c r="AC231" s="21">
        <f t="shared" si="82"/>
        <v>2</v>
      </c>
      <c r="AD231" s="22">
        <f t="shared" si="82"/>
        <v>6</v>
      </c>
      <c r="AE231" s="23">
        <f t="shared" si="82"/>
        <v>1</v>
      </c>
      <c r="AF231" s="24">
        <f t="shared" si="82"/>
        <v>4</v>
      </c>
      <c r="AG231" s="25">
        <f t="shared" si="82"/>
        <v>3</v>
      </c>
      <c r="AH231" s="26" t="s">
        <v>6</v>
      </c>
      <c r="AI231" s="26" t="s">
        <v>4</v>
      </c>
      <c r="AJ231">
        <v>15.16</v>
      </c>
      <c r="AK231">
        <v>19.64</v>
      </c>
    </row>
    <row r="232" spans="1:37" x14ac:dyDescent="0.6">
      <c r="A232" s="27">
        <v>38838</v>
      </c>
      <c r="B232" s="28">
        <v>1270.0899999999999</v>
      </c>
      <c r="C232" s="29">
        <v>114.512</v>
      </c>
      <c r="D232" s="29">
        <v>587.72020999999995</v>
      </c>
      <c r="E232" s="29">
        <v>155.02799999999999</v>
      </c>
      <c r="F232" s="29">
        <v>680.63287000000003</v>
      </c>
      <c r="G232" s="29">
        <v>3542.58</v>
      </c>
      <c r="H232" s="30">
        <f t="shared" si="62"/>
        <v>-3.091690129023883E-2</v>
      </c>
      <c r="I232" s="30">
        <f t="shared" si="62"/>
        <v>-4.2077261548242428E-2</v>
      </c>
      <c r="J232" s="30">
        <f t="shared" si="62"/>
        <v>-3.5151931421673388E-2</v>
      </c>
      <c r="K232" s="30">
        <f t="shared" si="62"/>
        <v>-3.0941754491242701E-2</v>
      </c>
      <c r="L232" s="30">
        <f t="shared" si="62"/>
        <v>-2.6730876828802375E-2</v>
      </c>
      <c r="M232" s="30">
        <f t="shared" si="62"/>
        <v>-9.96025957040092E-3</v>
      </c>
      <c r="N232" s="8">
        <v>65.319999999999993</v>
      </c>
      <c r="O232" s="31">
        <f t="shared" si="76"/>
        <v>3</v>
      </c>
      <c r="P232" s="31">
        <f t="shared" si="76"/>
        <v>6</v>
      </c>
      <c r="Q232" s="31">
        <f t="shared" si="76"/>
        <v>5</v>
      </c>
      <c r="R232" s="31">
        <f t="shared" si="75"/>
        <v>4</v>
      </c>
      <c r="S232" s="31">
        <f t="shared" si="75"/>
        <v>2</v>
      </c>
      <c r="T232" s="31">
        <f t="shared" si="75"/>
        <v>1</v>
      </c>
      <c r="U232" t="str">
        <f t="shared" si="71"/>
        <v>봄</v>
      </c>
      <c r="V232" s="14">
        <f t="shared" ref="V232:AA232" si="83">LN(B232/B234)</f>
        <v>-1.9291648301678271E-2</v>
      </c>
      <c r="W232" s="15">
        <f t="shared" si="83"/>
        <v>-2.7331942497677543E-2</v>
      </c>
      <c r="X232" s="16">
        <f t="shared" si="83"/>
        <v>-3.7119804420462671E-2</v>
      </c>
      <c r="Y232" s="17">
        <f t="shared" si="83"/>
        <v>-2.0323839387808972E-2</v>
      </c>
      <c r="Z232" s="18">
        <f t="shared" si="83"/>
        <v>-1.5059334861218709E-3</v>
      </c>
      <c r="AA232" s="19">
        <f t="shared" si="83"/>
        <v>9.136678928373056E-3</v>
      </c>
      <c r="AB232" s="20">
        <f>RANK(V232,$V232:$AA232,0)</f>
        <v>3</v>
      </c>
      <c r="AC232" s="21">
        <f t="shared" si="82"/>
        <v>5</v>
      </c>
      <c r="AD232" s="22">
        <f t="shared" si="82"/>
        <v>6</v>
      </c>
      <c r="AE232" s="23">
        <f t="shared" si="82"/>
        <v>4</v>
      </c>
      <c r="AF232" s="24">
        <f t="shared" si="82"/>
        <v>2</v>
      </c>
      <c r="AG232" s="25">
        <f t="shared" si="82"/>
        <v>1</v>
      </c>
      <c r="AH232" s="26" t="s">
        <v>20</v>
      </c>
      <c r="AI232" s="26" t="s">
        <v>7</v>
      </c>
      <c r="AJ232">
        <v>18.39</v>
      </c>
      <c r="AK232">
        <v>16.04</v>
      </c>
    </row>
    <row r="233" spans="1:37" x14ac:dyDescent="0.6">
      <c r="A233" s="27">
        <v>38808</v>
      </c>
      <c r="B233" s="28">
        <v>1310.6099999999999</v>
      </c>
      <c r="C233" s="29">
        <v>119.542</v>
      </c>
      <c r="D233" s="29">
        <v>609.13238999999999</v>
      </c>
      <c r="E233" s="29">
        <v>159.97800000000001</v>
      </c>
      <c r="F233" s="29">
        <v>699.32647999999995</v>
      </c>
      <c r="G233" s="29">
        <v>3578.22</v>
      </c>
      <c r="H233" s="30">
        <f t="shared" ref="H233:M296" si="84">B233/B234-1</f>
        <v>1.2186928013716125E-2</v>
      </c>
      <c r="I233" s="30">
        <f t="shared" si="84"/>
        <v>1.577941113990744E-2</v>
      </c>
      <c r="J233" s="30">
        <f t="shared" si="84"/>
        <v>-1.3342815480636983E-3</v>
      </c>
      <c r="K233" s="30">
        <f t="shared" si="84"/>
        <v>1.1168629235640992E-2</v>
      </c>
      <c r="L233" s="30">
        <f t="shared" si="84"/>
        <v>2.5918911933968891E-2</v>
      </c>
      <c r="M233" s="30">
        <f t="shared" si="84"/>
        <v>1.9331350630704458E-2</v>
      </c>
      <c r="N233" s="8">
        <v>69.489999999999995</v>
      </c>
      <c r="O233" s="31">
        <f t="shared" si="76"/>
        <v>4</v>
      </c>
      <c r="P233" s="31">
        <f t="shared" si="76"/>
        <v>3</v>
      </c>
      <c r="Q233" s="31">
        <f t="shared" si="76"/>
        <v>6</v>
      </c>
      <c r="R233" s="31">
        <f t="shared" si="75"/>
        <v>5</v>
      </c>
      <c r="S233" s="31">
        <f t="shared" si="75"/>
        <v>1</v>
      </c>
      <c r="T233" s="31">
        <f t="shared" si="75"/>
        <v>2</v>
      </c>
      <c r="U233" t="str">
        <f t="shared" si="71"/>
        <v>봄</v>
      </c>
      <c r="AB233" s="20"/>
      <c r="AC233" s="21"/>
      <c r="AD233" s="22"/>
      <c r="AE233" s="23"/>
      <c r="AF233" s="24"/>
      <c r="AG233" s="25"/>
      <c r="AH233" s="26"/>
      <c r="AI233" s="26"/>
      <c r="AJ233">
        <v>23.31</v>
      </c>
      <c r="AK233">
        <v>8.6999999999999993</v>
      </c>
    </row>
    <row r="234" spans="1:37" x14ac:dyDescent="0.6">
      <c r="A234" s="9">
        <v>38777</v>
      </c>
      <c r="B234" s="10">
        <v>1294.83</v>
      </c>
      <c r="C234" s="3">
        <v>117.685</v>
      </c>
      <c r="D234" s="3">
        <v>609.94623000000001</v>
      </c>
      <c r="E234" s="3">
        <v>158.21100000000001</v>
      </c>
      <c r="F234" s="3">
        <v>681.65863000000002</v>
      </c>
      <c r="G234" s="3">
        <v>3510.36</v>
      </c>
      <c r="H234" s="11">
        <f t="shared" si="84"/>
        <v>1.1064607311854768E-2</v>
      </c>
      <c r="I234" s="11">
        <f t="shared" si="84"/>
        <v>2.0180829945300349E-2</v>
      </c>
      <c r="J234" s="11">
        <f t="shared" si="84"/>
        <v>6.8638179670086341E-3</v>
      </c>
      <c r="K234" s="11">
        <f t="shared" si="84"/>
        <v>2.4211664325342719E-2</v>
      </c>
      <c r="L234" s="11">
        <f t="shared" si="84"/>
        <v>1.5351415579912597E-2</v>
      </c>
      <c r="M234" s="11">
        <f t="shared" si="84"/>
        <v>4.0041643309041142E-3</v>
      </c>
      <c r="N234" s="12">
        <v>70.2</v>
      </c>
      <c r="O234" s="13">
        <f t="shared" si="76"/>
        <v>4</v>
      </c>
      <c r="P234" s="13">
        <f t="shared" si="76"/>
        <v>2</v>
      </c>
      <c r="Q234" s="13">
        <f t="shared" si="76"/>
        <v>5</v>
      </c>
      <c r="R234" s="13">
        <f t="shared" si="75"/>
        <v>1</v>
      </c>
      <c r="S234" s="13">
        <f t="shared" si="75"/>
        <v>3</v>
      </c>
      <c r="T234" s="13">
        <f t="shared" si="75"/>
        <v>6</v>
      </c>
      <c r="U234" t="str">
        <f t="shared" si="71"/>
        <v>여름</v>
      </c>
      <c r="V234" s="14">
        <f>H234</f>
        <v>1.1064607311854768E-2</v>
      </c>
      <c r="W234" s="15">
        <f t="shared" ref="W234:AA234" si="85">I234</f>
        <v>2.0180829945300349E-2</v>
      </c>
      <c r="X234" s="16">
        <f t="shared" si="85"/>
        <v>6.8638179670086341E-3</v>
      </c>
      <c r="Y234" s="17">
        <f t="shared" si="85"/>
        <v>2.4211664325342719E-2</v>
      </c>
      <c r="Z234" s="18">
        <f t="shared" si="85"/>
        <v>1.5351415579912597E-2</v>
      </c>
      <c r="AA234" s="19">
        <f t="shared" si="85"/>
        <v>4.0041643309041142E-3</v>
      </c>
      <c r="AB234" s="20">
        <f>RANK(V234,$V234:$AA234,0)</f>
        <v>4</v>
      </c>
      <c r="AC234" s="21">
        <f t="shared" ref="AC234:AG235" si="86">RANK(W234,$V234:$AA234,0)</f>
        <v>2</v>
      </c>
      <c r="AD234" s="22">
        <f t="shared" si="86"/>
        <v>5</v>
      </c>
      <c r="AE234" s="23">
        <f t="shared" si="86"/>
        <v>1</v>
      </c>
      <c r="AF234" s="24">
        <f t="shared" si="86"/>
        <v>3</v>
      </c>
      <c r="AG234" s="25">
        <f t="shared" si="86"/>
        <v>6</v>
      </c>
      <c r="AH234" s="26" t="s">
        <v>6</v>
      </c>
      <c r="AI234" s="26" t="s">
        <v>4</v>
      </c>
      <c r="AJ234">
        <v>23.77</v>
      </c>
      <c r="AK234">
        <v>9.74</v>
      </c>
    </row>
    <row r="235" spans="1:37" x14ac:dyDescent="0.6">
      <c r="A235" s="27">
        <v>38749</v>
      </c>
      <c r="B235" s="28">
        <v>1280.6600000000001</v>
      </c>
      <c r="C235" s="29">
        <v>115.357</v>
      </c>
      <c r="D235" s="29">
        <v>605.78821000000005</v>
      </c>
      <c r="E235" s="29">
        <v>154.471</v>
      </c>
      <c r="F235" s="29">
        <v>671.35242000000005</v>
      </c>
      <c r="G235" s="29">
        <v>3496.36</v>
      </c>
      <c r="H235" s="30">
        <f t="shared" si="84"/>
        <v>4.5309668145754323E-4</v>
      </c>
      <c r="I235" s="30">
        <f t="shared" si="84"/>
        <v>-1.8037726854846947E-2</v>
      </c>
      <c r="J235" s="30">
        <f t="shared" si="84"/>
        <v>-7.0303553515441708E-3</v>
      </c>
      <c r="K235" s="30">
        <f t="shared" si="84"/>
        <v>-7.6575679512793648E-3</v>
      </c>
      <c r="L235" s="30">
        <f t="shared" si="84"/>
        <v>8.2092581644495066E-3</v>
      </c>
      <c r="M235" s="30">
        <f t="shared" si="84"/>
        <v>2.1180896303565566E-2</v>
      </c>
      <c r="N235" s="8">
        <v>61.55</v>
      </c>
      <c r="O235" s="31">
        <f t="shared" si="76"/>
        <v>3</v>
      </c>
      <c r="P235" s="31">
        <f t="shared" si="76"/>
        <v>6</v>
      </c>
      <c r="Q235" s="31">
        <f t="shared" si="76"/>
        <v>4</v>
      </c>
      <c r="R235" s="31">
        <f t="shared" si="75"/>
        <v>5</v>
      </c>
      <c r="S235" s="31">
        <f t="shared" si="75"/>
        <v>2</v>
      </c>
      <c r="T235" s="31">
        <f t="shared" si="75"/>
        <v>1</v>
      </c>
      <c r="U235" t="str">
        <f t="shared" si="71"/>
        <v>봄</v>
      </c>
      <c r="V235" s="14">
        <f t="shared" ref="V235:AA235" si="87">LN(B235/B240)</f>
        <v>4.1329348643643717E-2</v>
      </c>
      <c r="W235" s="15">
        <f t="shared" si="87"/>
        <v>4.5789218875066852E-2</v>
      </c>
      <c r="X235" s="16">
        <f t="shared" si="87"/>
        <v>3.137720927872599E-2</v>
      </c>
      <c r="Y235" s="17">
        <f t="shared" si="87"/>
        <v>2.806526863718967E-2</v>
      </c>
      <c r="Z235" s="18">
        <f t="shared" si="87"/>
        <v>5.1738495020568778E-2</v>
      </c>
      <c r="AA235" s="19">
        <f t="shared" si="87"/>
        <v>2.5010136024695168E-2</v>
      </c>
      <c r="AB235" s="20">
        <f>RANK(V235,$V235:$AA235,0)</f>
        <v>3</v>
      </c>
      <c r="AC235" s="21">
        <f t="shared" si="86"/>
        <v>2</v>
      </c>
      <c r="AD235" s="22">
        <f t="shared" si="86"/>
        <v>4</v>
      </c>
      <c r="AE235" s="23">
        <f t="shared" si="86"/>
        <v>5</v>
      </c>
      <c r="AF235" s="24">
        <f t="shared" si="86"/>
        <v>1</v>
      </c>
      <c r="AG235" s="25">
        <f t="shared" si="86"/>
        <v>6</v>
      </c>
      <c r="AH235" s="26" t="s">
        <v>7</v>
      </c>
      <c r="AI235" s="26" t="s">
        <v>4</v>
      </c>
      <c r="AJ235">
        <v>22.76</v>
      </c>
      <c r="AK235">
        <v>11.04</v>
      </c>
    </row>
    <row r="236" spans="1:37" x14ac:dyDescent="0.6">
      <c r="A236" s="27">
        <v>38718</v>
      </c>
      <c r="B236" s="28">
        <v>1280.08</v>
      </c>
      <c r="C236" s="29">
        <v>117.476</v>
      </c>
      <c r="D236" s="29">
        <v>610.07727</v>
      </c>
      <c r="E236" s="29">
        <v>155.66300000000001</v>
      </c>
      <c r="F236" s="29">
        <v>665.88598999999999</v>
      </c>
      <c r="G236" s="29">
        <v>3423.84</v>
      </c>
      <c r="H236" s="30">
        <f t="shared" si="84"/>
        <v>2.5466838635253009E-2</v>
      </c>
      <c r="I236" s="30">
        <f t="shared" si="84"/>
        <v>5.1258188066005683E-2</v>
      </c>
      <c r="J236" s="30">
        <f t="shared" si="84"/>
        <v>2.2729531286430182E-2</v>
      </c>
      <c r="K236" s="30">
        <f t="shared" si="84"/>
        <v>2.8802749413436413E-2</v>
      </c>
      <c r="L236" s="30">
        <f t="shared" si="84"/>
        <v>2.8314706068302442E-2</v>
      </c>
      <c r="M236" s="30">
        <f t="shared" si="84"/>
        <v>5.8816271130670561E-3</v>
      </c>
      <c r="N236" s="8">
        <v>65.86</v>
      </c>
      <c r="O236" s="31">
        <f t="shared" si="76"/>
        <v>4</v>
      </c>
      <c r="P236" s="31">
        <f t="shared" si="76"/>
        <v>1</v>
      </c>
      <c r="Q236" s="31">
        <f t="shared" si="76"/>
        <v>5</v>
      </c>
      <c r="R236" s="31">
        <f t="shared" si="75"/>
        <v>2</v>
      </c>
      <c r="S236" s="31">
        <f t="shared" si="75"/>
        <v>3</v>
      </c>
      <c r="T236" s="31">
        <f t="shared" si="75"/>
        <v>6</v>
      </c>
      <c r="U236" t="str">
        <f t="shared" si="71"/>
        <v>봄</v>
      </c>
      <c r="AB236" s="20"/>
      <c r="AC236" s="21"/>
      <c r="AD236" s="22"/>
      <c r="AE236" s="23"/>
      <c r="AF236" s="24"/>
      <c r="AG236" s="25"/>
      <c r="AH236" s="26"/>
      <c r="AI236" s="26"/>
      <c r="AJ236">
        <v>25.02</v>
      </c>
      <c r="AK236">
        <v>12.53</v>
      </c>
    </row>
    <row r="237" spans="1:37" x14ac:dyDescent="0.6">
      <c r="A237" s="27">
        <v>38687</v>
      </c>
      <c r="B237" s="28">
        <v>1248.29</v>
      </c>
      <c r="C237" s="29">
        <v>111.748</v>
      </c>
      <c r="D237" s="29">
        <v>596.51868000000002</v>
      </c>
      <c r="E237" s="29">
        <v>151.30500000000001</v>
      </c>
      <c r="F237" s="29">
        <v>647.55078000000003</v>
      </c>
      <c r="G237" s="29">
        <v>3403.82</v>
      </c>
      <c r="H237" s="30">
        <f t="shared" si="84"/>
        <v>-9.5239619681797283E-4</v>
      </c>
      <c r="I237" s="30">
        <f t="shared" si="84"/>
        <v>1.5761630337957078E-2</v>
      </c>
      <c r="J237" s="30">
        <f t="shared" si="84"/>
        <v>-3.038306481028985E-3</v>
      </c>
      <c r="K237" s="30">
        <f t="shared" si="84"/>
        <v>-5.8477610959623005E-3</v>
      </c>
      <c r="L237" s="30">
        <f t="shared" si="84"/>
        <v>1.1601105639356124E-3</v>
      </c>
      <c r="M237" s="30">
        <f t="shared" si="84"/>
        <v>-9.4003184357815961E-5</v>
      </c>
      <c r="N237" s="8">
        <v>67.02</v>
      </c>
      <c r="O237" s="31">
        <f t="shared" si="76"/>
        <v>4</v>
      </c>
      <c r="P237" s="31">
        <f t="shared" si="76"/>
        <v>1</v>
      </c>
      <c r="Q237" s="31">
        <f t="shared" si="76"/>
        <v>5</v>
      </c>
      <c r="R237" s="31">
        <f t="shared" si="75"/>
        <v>6</v>
      </c>
      <c r="S237" s="31">
        <f t="shared" si="75"/>
        <v>2</v>
      </c>
      <c r="T237" s="31">
        <f t="shared" si="75"/>
        <v>3</v>
      </c>
      <c r="U237" t="str">
        <f t="shared" si="71"/>
        <v>봄</v>
      </c>
      <c r="AB237" s="20"/>
      <c r="AC237" s="21"/>
      <c r="AD237" s="22"/>
      <c r="AE237" s="23"/>
      <c r="AF237" s="24"/>
      <c r="AG237" s="25"/>
      <c r="AH237" s="26"/>
      <c r="AI237" s="26"/>
      <c r="AJ237">
        <v>22.93</v>
      </c>
      <c r="AK237">
        <v>14.42</v>
      </c>
    </row>
    <row r="238" spans="1:37" x14ac:dyDescent="0.6">
      <c r="A238" s="27">
        <v>38657</v>
      </c>
      <c r="B238" s="28">
        <v>1249.48</v>
      </c>
      <c r="C238" s="29">
        <v>110.014</v>
      </c>
      <c r="D238" s="29">
        <v>598.33660999999995</v>
      </c>
      <c r="E238" s="29">
        <v>152.19499999999999</v>
      </c>
      <c r="F238" s="29">
        <v>646.80042000000003</v>
      </c>
      <c r="G238" s="29">
        <v>3404.14</v>
      </c>
      <c r="H238" s="30">
        <f t="shared" si="84"/>
        <v>3.518612107604735E-2</v>
      </c>
      <c r="I238" s="30">
        <f t="shared" si="84"/>
        <v>3.1068707298100184E-2</v>
      </c>
      <c r="J238" s="30">
        <f t="shared" si="84"/>
        <v>3.6258031201113816E-2</v>
      </c>
      <c r="K238" s="30">
        <f t="shared" si="84"/>
        <v>3.3877234932883971E-2</v>
      </c>
      <c r="L238" s="30">
        <f t="shared" si="84"/>
        <v>3.4174124238320447E-2</v>
      </c>
      <c r="M238" s="30">
        <f t="shared" si="84"/>
        <v>1.7661865556970469E-2</v>
      </c>
      <c r="N238" s="8">
        <v>68.67</v>
      </c>
      <c r="O238" s="31">
        <f t="shared" si="76"/>
        <v>2</v>
      </c>
      <c r="P238" s="31">
        <f t="shared" si="76"/>
        <v>5</v>
      </c>
      <c r="Q238" s="31">
        <f t="shared" si="76"/>
        <v>1</v>
      </c>
      <c r="R238" s="31">
        <f t="shared" si="75"/>
        <v>4</v>
      </c>
      <c r="S238" s="31">
        <f t="shared" si="75"/>
        <v>3</v>
      </c>
      <c r="T238" s="31">
        <f t="shared" si="75"/>
        <v>6</v>
      </c>
      <c r="U238" t="str">
        <f t="shared" si="71"/>
        <v>봄</v>
      </c>
      <c r="AB238" s="20"/>
      <c r="AC238" s="21"/>
      <c r="AD238" s="22"/>
      <c r="AE238" s="23"/>
      <c r="AF238" s="24"/>
      <c r="AG238" s="25"/>
      <c r="AH238" s="26"/>
      <c r="AI238" s="26"/>
      <c r="AJ238">
        <v>23.38</v>
      </c>
      <c r="AK238">
        <v>15.64</v>
      </c>
    </row>
    <row r="239" spans="1:37" x14ac:dyDescent="0.6">
      <c r="A239" s="27">
        <v>38626</v>
      </c>
      <c r="B239" s="28">
        <v>1207.01</v>
      </c>
      <c r="C239" s="29">
        <v>106.699</v>
      </c>
      <c r="D239" s="29">
        <v>577.40117999999995</v>
      </c>
      <c r="E239" s="29">
        <v>147.208</v>
      </c>
      <c r="F239" s="29">
        <v>625.42700000000002</v>
      </c>
      <c r="G239" s="29">
        <v>3345.06</v>
      </c>
      <c r="H239" s="30">
        <f t="shared" si="84"/>
        <v>-1.7740741042146402E-2</v>
      </c>
      <c r="I239" s="30">
        <f t="shared" si="84"/>
        <v>-3.171679038786146E-2</v>
      </c>
      <c r="J239" s="30">
        <f t="shared" si="84"/>
        <v>-1.6478633459301339E-2</v>
      </c>
      <c r="K239" s="30">
        <f t="shared" si="84"/>
        <v>-1.9894005166582351E-2</v>
      </c>
      <c r="L239" s="30">
        <f t="shared" si="84"/>
        <v>-1.8939455020707929E-2</v>
      </c>
      <c r="M239" s="30">
        <f t="shared" si="84"/>
        <v>-1.9043988269794698E-2</v>
      </c>
      <c r="N239" s="8">
        <v>65.61</v>
      </c>
      <c r="O239" s="31">
        <f t="shared" si="76"/>
        <v>2</v>
      </c>
      <c r="P239" s="31">
        <f t="shared" si="76"/>
        <v>6</v>
      </c>
      <c r="Q239" s="31">
        <f t="shared" si="76"/>
        <v>1</v>
      </c>
      <c r="R239" s="31">
        <f t="shared" si="75"/>
        <v>5</v>
      </c>
      <c r="S239" s="31">
        <f t="shared" si="75"/>
        <v>3</v>
      </c>
      <c r="T239" s="31">
        <f t="shared" si="75"/>
        <v>4</v>
      </c>
      <c r="U239" t="str">
        <f t="shared" si="71"/>
        <v>봄</v>
      </c>
      <c r="AB239" s="20"/>
      <c r="AC239" s="21"/>
      <c r="AD239" s="22"/>
      <c r="AE239" s="23"/>
      <c r="AF239" s="24"/>
      <c r="AG239" s="25"/>
      <c r="AH239" s="26"/>
      <c r="AI239" s="26"/>
      <c r="AJ239">
        <v>17.010000000000002</v>
      </c>
      <c r="AK239">
        <v>18.93</v>
      </c>
    </row>
    <row r="240" spans="1:37" x14ac:dyDescent="0.6">
      <c r="A240" s="9">
        <v>38596</v>
      </c>
      <c r="B240" s="10">
        <v>1228.81</v>
      </c>
      <c r="C240" s="3">
        <v>110.194</v>
      </c>
      <c r="D240" s="3">
        <v>587.07538</v>
      </c>
      <c r="E240" s="3">
        <v>150.196</v>
      </c>
      <c r="F240" s="3">
        <v>637.50091999999995</v>
      </c>
      <c r="G240" s="3">
        <v>3410</v>
      </c>
      <c r="H240" s="11">
        <f t="shared" si="84"/>
        <v>6.9489400408087043E-3</v>
      </c>
      <c r="I240" s="11">
        <f t="shared" si="84"/>
        <v>4.0213717975343233E-2</v>
      </c>
      <c r="J240" s="11">
        <f t="shared" si="84"/>
        <v>4.6104844937662204E-3</v>
      </c>
      <c r="K240" s="11">
        <f t="shared" si="84"/>
        <v>6.1900423388177028E-3</v>
      </c>
      <c r="L240" s="11">
        <f t="shared" si="84"/>
        <v>9.2646242589218275E-3</v>
      </c>
      <c r="M240" s="11">
        <f t="shared" si="84"/>
        <v>-2.652768150403495E-3</v>
      </c>
      <c r="N240" s="12">
        <v>70.5</v>
      </c>
      <c r="O240" s="13">
        <f t="shared" si="76"/>
        <v>3</v>
      </c>
      <c r="P240" s="13">
        <f t="shared" si="76"/>
        <v>1</v>
      </c>
      <c r="Q240" s="13">
        <f t="shared" si="76"/>
        <v>5</v>
      </c>
      <c r="R240" s="13">
        <f t="shared" si="75"/>
        <v>4</v>
      </c>
      <c r="S240" s="13">
        <f t="shared" si="75"/>
        <v>2</v>
      </c>
      <c r="T240" s="13">
        <f t="shared" si="75"/>
        <v>6</v>
      </c>
      <c r="U240" t="str">
        <f t="shared" si="71"/>
        <v>여름</v>
      </c>
      <c r="V240" s="14">
        <f>H240</f>
        <v>6.9489400408087043E-3</v>
      </c>
      <c r="W240" s="15">
        <f t="shared" ref="W240:AA240" si="88">I240</f>
        <v>4.0213717975343233E-2</v>
      </c>
      <c r="X240" s="16">
        <f t="shared" si="88"/>
        <v>4.6104844937662204E-3</v>
      </c>
      <c r="Y240" s="17">
        <f t="shared" si="88"/>
        <v>6.1900423388177028E-3</v>
      </c>
      <c r="Z240" s="18">
        <f t="shared" si="88"/>
        <v>9.2646242589218275E-3</v>
      </c>
      <c r="AA240" s="19">
        <f t="shared" si="88"/>
        <v>-2.652768150403495E-3</v>
      </c>
      <c r="AB240" s="20">
        <f>RANK(V240,$V240:$AA240,0)</f>
        <v>3</v>
      </c>
      <c r="AC240" s="21">
        <f t="shared" ref="AC240:AG241" si="89">RANK(W240,$V240:$AA240,0)</f>
        <v>1</v>
      </c>
      <c r="AD240" s="22">
        <f t="shared" si="89"/>
        <v>5</v>
      </c>
      <c r="AE240" s="23">
        <f t="shared" si="89"/>
        <v>4</v>
      </c>
      <c r="AF240" s="24">
        <f t="shared" si="89"/>
        <v>2</v>
      </c>
      <c r="AG240" s="25">
        <f t="shared" si="89"/>
        <v>6</v>
      </c>
      <c r="AH240" s="26" t="s">
        <v>4</v>
      </c>
      <c r="AI240" s="26" t="s">
        <v>7</v>
      </c>
      <c r="AJ240">
        <v>20.52</v>
      </c>
      <c r="AK240">
        <v>11.07</v>
      </c>
    </row>
    <row r="241" spans="1:37" x14ac:dyDescent="0.6">
      <c r="A241" s="27">
        <v>38565</v>
      </c>
      <c r="B241" s="28">
        <v>1220.33</v>
      </c>
      <c r="C241" s="29">
        <v>105.934</v>
      </c>
      <c r="D241" s="29">
        <v>584.38109999999995</v>
      </c>
      <c r="E241" s="29">
        <v>149.27199999999999</v>
      </c>
      <c r="F241" s="29">
        <v>631.64892999999995</v>
      </c>
      <c r="G241" s="29">
        <v>3419.07</v>
      </c>
      <c r="H241" s="30">
        <f t="shared" si="84"/>
        <v>-1.1222025960556881E-2</v>
      </c>
      <c r="I241" s="30">
        <f t="shared" si="84"/>
        <v>1.190203270670942E-2</v>
      </c>
      <c r="J241" s="30">
        <f t="shared" si="84"/>
        <v>-1.2716367654555527E-2</v>
      </c>
      <c r="K241" s="30">
        <f t="shared" si="84"/>
        <v>-1.5674353276315722E-2</v>
      </c>
      <c r="L241" s="30">
        <f t="shared" si="84"/>
        <v>-9.7589351124103274E-3</v>
      </c>
      <c r="M241" s="30">
        <f t="shared" si="84"/>
        <v>-1.2565774653581996E-2</v>
      </c>
      <c r="N241" s="8">
        <v>61.67</v>
      </c>
      <c r="O241" s="31">
        <f t="shared" si="76"/>
        <v>3</v>
      </c>
      <c r="P241" s="31">
        <f t="shared" si="76"/>
        <v>1</v>
      </c>
      <c r="Q241" s="31">
        <f t="shared" si="76"/>
        <v>5</v>
      </c>
      <c r="R241" s="31">
        <f t="shared" si="75"/>
        <v>6</v>
      </c>
      <c r="S241" s="31">
        <f t="shared" si="75"/>
        <v>2</v>
      </c>
      <c r="T241" s="31">
        <f t="shared" si="75"/>
        <v>4</v>
      </c>
      <c r="U241" t="str">
        <f t="shared" si="71"/>
        <v>봄</v>
      </c>
      <c r="V241" s="14">
        <f t="shared" ref="V241:AA241" si="90">LN(B241/B249)</f>
        <v>6.915435104200434E-3</v>
      </c>
      <c r="W241" s="15">
        <f t="shared" si="90"/>
        <v>9.6750792573578173E-2</v>
      </c>
      <c r="X241" s="16">
        <f t="shared" si="90"/>
        <v>4.0128416668098743E-3</v>
      </c>
      <c r="Y241" s="17">
        <f t="shared" si="90"/>
        <v>3.067913052358302E-2</v>
      </c>
      <c r="Z241" s="18">
        <f t="shared" si="90"/>
        <v>9.7263058580314386E-3</v>
      </c>
      <c r="AA241" s="19">
        <f t="shared" si="90"/>
        <v>-2.2787238495160368E-3</v>
      </c>
      <c r="AB241" s="20">
        <f>RANK(V241,$V241:$AA241,0)</f>
        <v>4</v>
      </c>
      <c r="AC241" s="21">
        <f t="shared" si="89"/>
        <v>1</v>
      </c>
      <c r="AD241" s="22">
        <f t="shared" si="89"/>
        <v>5</v>
      </c>
      <c r="AE241" s="23">
        <f t="shared" si="89"/>
        <v>2</v>
      </c>
      <c r="AF241" s="24">
        <f t="shared" si="89"/>
        <v>3</v>
      </c>
      <c r="AG241" s="25">
        <f>RANK(AA241,$V241:$AA241,0)</f>
        <v>6</v>
      </c>
      <c r="AH241" s="26" t="s">
        <v>4</v>
      </c>
      <c r="AI241" s="26" t="s">
        <v>6</v>
      </c>
      <c r="AJ241">
        <v>22.89</v>
      </c>
      <c r="AK241">
        <v>12.35</v>
      </c>
    </row>
    <row r="242" spans="1:37" x14ac:dyDescent="0.6">
      <c r="A242" s="27">
        <v>38534</v>
      </c>
      <c r="B242" s="28">
        <v>1234.18</v>
      </c>
      <c r="C242" s="29">
        <v>104.688</v>
      </c>
      <c r="D242" s="29">
        <v>591.90801999999996</v>
      </c>
      <c r="E242" s="29">
        <v>151.649</v>
      </c>
      <c r="F242" s="29">
        <v>637.87390000000005</v>
      </c>
      <c r="G242" s="29">
        <v>3462.58</v>
      </c>
      <c r="H242" s="30">
        <f t="shared" si="84"/>
        <v>3.5968203604375137E-2</v>
      </c>
      <c r="I242" s="30">
        <f t="shared" si="84"/>
        <v>4.4342248336542323E-2</v>
      </c>
      <c r="J242" s="30">
        <f t="shared" si="84"/>
        <v>4.2613111333084319E-2</v>
      </c>
      <c r="K242" s="30">
        <f t="shared" si="84"/>
        <v>3.9353834977074342E-2</v>
      </c>
      <c r="L242" s="30">
        <f t="shared" si="84"/>
        <v>2.9567336442767989E-2</v>
      </c>
      <c r="M242" s="30">
        <f t="shared" si="84"/>
        <v>2.1720463739720364E-2</v>
      </c>
      <c r="N242" s="8">
        <v>66.36</v>
      </c>
      <c r="O242" s="31">
        <f t="shared" si="76"/>
        <v>4</v>
      </c>
      <c r="P242" s="31">
        <f t="shared" si="76"/>
        <v>1</v>
      </c>
      <c r="Q242" s="31">
        <f t="shared" si="76"/>
        <v>2</v>
      </c>
      <c r="R242" s="31">
        <f t="shared" si="75"/>
        <v>3</v>
      </c>
      <c r="S242" s="31">
        <f t="shared" si="75"/>
        <v>5</v>
      </c>
      <c r="T242" s="31">
        <f t="shared" si="75"/>
        <v>6</v>
      </c>
      <c r="U242" t="str">
        <f t="shared" si="71"/>
        <v>봄</v>
      </c>
      <c r="AB242" s="20"/>
      <c r="AC242" s="21"/>
      <c r="AD242" s="22"/>
      <c r="AE242" s="23"/>
      <c r="AF242" s="24"/>
      <c r="AG242" s="25"/>
      <c r="AH242" s="26"/>
      <c r="AI242" s="26"/>
      <c r="AJ242">
        <v>25.76</v>
      </c>
      <c r="AK242">
        <v>14.02</v>
      </c>
    </row>
    <row r="243" spans="1:37" x14ac:dyDescent="0.6">
      <c r="A243" s="27">
        <v>38504</v>
      </c>
      <c r="B243" s="28">
        <v>1191.33</v>
      </c>
      <c r="C243" s="29">
        <v>100.24299999999999</v>
      </c>
      <c r="D243" s="29">
        <v>567.71587999999997</v>
      </c>
      <c r="E243" s="29">
        <v>145.90700000000001</v>
      </c>
      <c r="F243" s="29">
        <v>619.55529999999999</v>
      </c>
      <c r="G243" s="29">
        <v>3388.97</v>
      </c>
      <c r="H243" s="30">
        <f t="shared" si="84"/>
        <v>-1.4267729752415192E-4</v>
      </c>
      <c r="I243" s="30">
        <f t="shared" si="84"/>
        <v>2.0451167620172184E-2</v>
      </c>
      <c r="J243" s="30">
        <f t="shared" si="84"/>
        <v>-1.3942364224599602E-2</v>
      </c>
      <c r="K243" s="30">
        <f t="shared" si="84"/>
        <v>-8.1708121189050242E-3</v>
      </c>
      <c r="L243" s="30">
        <f t="shared" si="84"/>
        <v>1.3492279669391261E-2</v>
      </c>
      <c r="M243" s="30">
        <f t="shared" si="84"/>
        <v>-2.4695646031036578E-3</v>
      </c>
      <c r="N243" s="8">
        <v>63.24</v>
      </c>
      <c r="O243" s="31">
        <f t="shared" si="76"/>
        <v>3</v>
      </c>
      <c r="P243" s="31">
        <f t="shared" si="76"/>
        <v>1</v>
      </c>
      <c r="Q243" s="31">
        <f t="shared" si="76"/>
        <v>6</v>
      </c>
      <c r="R243" s="31">
        <f t="shared" si="75"/>
        <v>5</v>
      </c>
      <c r="S243" s="31">
        <f t="shared" si="75"/>
        <v>2</v>
      </c>
      <c r="T243" s="31">
        <f t="shared" si="75"/>
        <v>4</v>
      </c>
      <c r="U243" t="str">
        <f t="shared" si="71"/>
        <v>봄</v>
      </c>
      <c r="AB243" s="20"/>
      <c r="AC243" s="21"/>
      <c r="AD243" s="22"/>
      <c r="AE243" s="23"/>
      <c r="AF243" s="24"/>
      <c r="AG243" s="25"/>
      <c r="AH243" s="26"/>
      <c r="AI243" s="26"/>
      <c r="AJ243">
        <v>22.75</v>
      </c>
      <c r="AK243">
        <v>16.7</v>
      </c>
    </row>
    <row r="244" spans="1:37" x14ac:dyDescent="0.6">
      <c r="A244" s="27">
        <v>38473</v>
      </c>
      <c r="B244" s="28">
        <v>1191.5</v>
      </c>
      <c r="C244" s="29">
        <v>98.233999999999995</v>
      </c>
      <c r="D244" s="29">
        <v>575.74310000000003</v>
      </c>
      <c r="E244" s="29">
        <v>147.10900000000001</v>
      </c>
      <c r="F244" s="29">
        <v>611.30736999999999</v>
      </c>
      <c r="G244" s="29">
        <v>3397.36</v>
      </c>
      <c r="H244" s="30">
        <f t="shared" si="84"/>
        <v>2.9952024895189666E-2</v>
      </c>
      <c r="I244" s="30">
        <f t="shared" si="84"/>
        <v>3.0203242653690454E-2</v>
      </c>
      <c r="J244" s="30">
        <f t="shared" si="84"/>
        <v>3.0167734430651016E-2</v>
      </c>
      <c r="K244" s="30">
        <f t="shared" si="84"/>
        <v>3.3184908416676206E-2</v>
      </c>
      <c r="L244" s="30">
        <f t="shared" si="84"/>
        <v>2.9743703200751037E-2</v>
      </c>
      <c r="M244" s="30">
        <f t="shared" si="84"/>
        <v>1.2604804072642306E-2</v>
      </c>
      <c r="N244" s="8">
        <v>59.71</v>
      </c>
      <c r="O244" s="31">
        <f t="shared" si="76"/>
        <v>4</v>
      </c>
      <c r="P244" s="31">
        <f t="shared" si="76"/>
        <v>2</v>
      </c>
      <c r="Q244" s="31">
        <f t="shared" si="76"/>
        <v>3</v>
      </c>
      <c r="R244" s="31">
        <f t="shared" si="75"/>
        <v>1</v>
      </c>
      <c r="S244" s="31">
        <f t="shared" si="75"/>
        <v>5</v>
      </c>
      <c r="T244" s="31">
        <f t="shared" si="75"/>
        <v>6</v>
      </c>
      <c r="U244" t="str">
        <f t="shared" si="71"/>
        <v>봄</v>
      </c>
      <c r="AB244" s="20"/>
      <c r="AC244" s="21"/>
      <c r="AD244" s="22"/>
      <c r="AE244" s="23"/>
      <c r="AF244" s="24"/>
      <c r="AG244" s="25"/>
      <c r="AH244" s="26"/>
      <c r="AI244" s="26"/>
      <c r="AJ244">
        <v>18.95</v>
      </c>
      <c r="AK244">
        <v>18.239999999999998</v>
      </c>
    </row>
    <row r="245" spans="1:37" x14ac:dyDescent="0.6">
      <c r="A245" s="27">
        <v>38443</v>
      </c>
      <c r="B245" s="28">
        <v>1156.8499999999999</v>
      </c>
      <c r="C245" s="29">
        <v>95.353999999999999</v>
      </c>
      <c r="D245" s="29">
        <v>558.88287000000003</v>
      </c>
      <c r="E245" s="29">
        <v>142.38399999999999</v>
      </c>
      <c r="F245" s="29">
        <v>593.65002000000004</v>
      </c>
      <c r="G245" s="29">
        <v>3355.07</v>
      </c>
      <c r="H245" s="30">
        <f t="shared" si="84"/>
        <v>-2.010858977291019E-2</v>
      </c>
      <c r="I245" s="30">
        <f t="shared" si="84"/>
        <v>-3.892517335913559E-2</v>
      </c>
      <c r="J245" s="30">
        <f t="shared" si="84"/>
        <v>-1.7862395369440343E-2</v>
      </c>
      <c r="K245" s="30">
        <f t="shared" si="84"/>
        <v>-2.3804300131636702E-2</v>
      </c>
      <c r="L245" s="30">
        <f t="shared" si="84"/>
        <v>-2.231837989671237E-2</v>
      </c>
      <c r="M245" s="30">
        <f t="shared" si="84"/>
        <v>-2.6012093393820157E-3</v>
      </c>
      <c r="N245" s="8">
        <v>51.86</v>
      </c>
      <c r="O245" s="31">
        <f t="shared" si="76"/>
        <v>3</v>
      </c>
      <c r="P245" s="31">
        <f t="shared" si="76"/>
        <v>6</v>
      </c>
      <c r="Q245" s="31">
        <f t="shared" si="76"/>
        <v>2</v>
      </c>
      <c r="R245" s="31">
        <f t="shared" si="75"/>
        <v>5</v>
      </c>
      <c r="S245" s="31">
        <f t="shared" si="75"/>
        <v>4</v>
      </c>
      <c r="T245" s="31">
        <f t="shared" si="75"/>
        <v>1</v>
      </c>
      <c r="U245" t="str">
        <f t="shared" si="71"/>
        <v>봄</v>
      </c>
      <c r="AB245" s="20"/>
      <c r="AC245" s="21"/>
      <c r="AD245" s="22"/>
      <c r="AE245" s="23"/>
      <c r="AF245" s="24"/>
      <c r="AG245" s="25"/>
      <c r="AH245" s="26"/>
      <c r="AI245" s="26"/>
      <c r="AJ245">
        <v>19.670000000000002</v>
      </c>
      <c r="AK245">
        <v>21.11</v>
      </c>
    </row>
    <row r="246" spans="1:37" x14ac:dyDescent="0.6">
      <c r="A246" s="27">
        <v>38412</v>
      </c>
      <c r="B246" s="28">
        <v>1180.5899999999999</v>
      </c>
      <c r="C246" s="29">
        <v>99.215999999999994</v>
      </c>
      <c r="D246" s="29">
        <v>569.04741999999999</v>
      </c>
      <c r="E246" s="29">
        <v>145.85599999999999</v>
      </c>
      <c r="F246" s="29">
        <v>607.20177999999999</v>
      </c>
      <c r="G246" s="29">
        <v>3363.82</v>
      </c>
      <c r="H246" s="30">
        <f t="shared" si="84"/>
        <v>-1.9117647058823573E-2</v>
      </c>
      <c r="I246" s="30">
        <f t="shared" si="84"/>
        <v>-1.2933264355923568E-2</v>
      </c>
      <c r="J246" s="30">
        <f t="shared" si="84"/>
        <v>-1.886279950014802E-2</v>
      </c>
      <c r="K246" s="30">
        <f t="shared" si="84"/>
        <v>-1.4606331662365468E-2</v>
      </c>
      <c r="L246" s="30">
        <f t="shared" si="84"/>
        <v>-1.9329821461215868E-2</v>
      </c>
      <c r="M246" s="30">
        <f t="shared" si="84"/>
        <v>-7.3156840120285338E-3</v>
      </c>
      <c r="N246" s="8">
        <v>57.97</v>
      </c>
      <c r="O246" s="31">
        <f t="shared" si="76"/>
        <v>5</v>
      </c>
      <c r="P246" s="31">
        <f t="shared" si="76"/>
        <v>2</v>
      </c>
      <c r="Q246" s="31">
        <f t="shared" si="76"/>
        <v>4</v>
      </c>
      <c r="R246" s="31">
        <f t="shared" si="75"/>
        <v>3</v>
      </c>
      <c r="S246" s="31">
        <f t="shared" si="75"/>
        <v>6</v>
      </c>
      <c r="T246" s="31">
        <f t="shared" si="75"/>
        <v>1</v>
      </c>
      <c r="U246" t="str">
        <f t="shared" si="71"/>
        <v>봄</v>
      </c>
      <c r="AB246" s="20"/>
      <c r="AC246" s="21"/>
      <c r="AD246" s="22"/>
      <c r="AE246" s="23"/>
      <c r="AF246" s="24"/>
      <c r="AG246" s="25"/>
      <c r="AH246" s="26"/>
      <c r="AI246" s="26"/>
      <c r="AJ246">
        <v>22.94</v>
      </c>
      <c r="AK246">
        <v>16.41</v>
      </c>
    </row>
    <row r="247" spans="1:37" x14ac:dyDescent="0.6">
      <c r="A247" s="27">
        <v>38384</v>
      </c>
      <c r="B247" s="28">
        <v>1203.5999999999999</v>
      </c>
      <c r="C247" s="29">
        <v>100.51600000000001</v>
      </c>
      <c r="D247" s="29">
        <v>579.98761000000002</v>
      </c>
      <c r="E247" s="29">
        <v>148.018</v>
      </c>
      <c r="F247" s="29">
        <v>619.17022999999995</v>
      </c>
      <c r="G247" s="29">
        <v>3388.61</v>
      </c>
      <c r="H247" s="30">
        <f t="shared" si="84"/>
        <v>1.8903383646414307E-2</v>
      </c>
      <c r="I247" s="30">
        <f t="shared" si="84"/>
        <v>6.4032942720738451E-2</v>
      </c>
      <c r="J247" s="30">
        <f t="shared" si="84"/>
        <v>2.1955023045313826E-2</v>
      </c>
      <c r="K247" s="30">
        <f t="shared" si="84"/>
        <v>4.028505966855489E-2</v>
      </c>
      <c r="L247" s="30">
        <f t="shared" si="84"/>
        <v>1.5872557779175844E-2</v>
      </c>
      <c r="M247" s="30">
        <f t="shared" si="84"/>
        <v>5.4059025810069272E-3</v>
      </c>
      <c r="N247" s="8">
        <v>64.959999999999994</v>
      </c>
      <c r="O247" s="31">
        <f t="shared" si="76"/>
        <v>4</v>
      </c>
      <c r="P247" s="31">
        <f t="shared" si="76"/>
        <v>1</v>
      </c>
      <c r="Q247" s="31">
        <f t="shared" si="76"/>
        <v>3</v>
      </c>
      <c r="R247" s="31">
        <f t="shared" si="75"/>
        <v>2</v>
      </c>
      <c r="S247" s="31">
        <f t="shared" si="75"/>
        <v>5</v>
      </c>
      <c r="T247" s="31">
        <f t="shared" si="75"/>
        <v>6</v>
      </c>
      <c r="U247" t="str">
        <f t="shared" si="71"/>
        <v>봄</v>
      </c>
      <c r="AB247" s="20"/>
      <c r="AC247" s="21"/>
      <c r="AD247" s="22"/>
      <c r="AE247" s="23"/>
      <c r="AF247" s="24"/>
      <c r="AG247" s="25"/>
      <c r="AH247" s="26"/>
      <c r="AI247" s="26"/>
      <c r="AJ247">
        <v>27.61</v>
      </c>
      <c r="AK247">
        <v>14.38</v>
      </c>
    </row>
    <row r="248" spans="1:37" s="5" customFormat="1" x14ac:dyDescent="0.6">
      <c r="A248" s="27">
        <v>38353</v>
      </c>
      <c r="B248" s="28">
        <v>1181.27</v>
      </c>
      <c r="C248" s="29">
        <v>94.466999999999999</v>
      </c>
      <c r="D248" s="29">
        <v>567.52752999999996</v>
      </c>
      <c r="E248" s="29">
        <v>142.286</v>
      </c>
      <c r="F248" s="29">
        <v>609.49597000000006</v>
      </c>
      <c r="G248" s="29">
        <v>3370.39</v>
      </c>
      <c r="H248" s="30">
        <f t="shared" si="84"/>
        <v>-2.5290448214403627E-2</v>
      </c>
      <c r="I248" s="30">
        <f t="shared" si="84"/>
        <v>-1.765715177039473E-2</v>
      </c>
      <c r="J248" s="30">
        <f t="shared" si="84"/>
        <v>-2.4935091746236315E-2</v>
      </c>
      <c r="K248" s="30">
        <f t="shared" si="84"/>
        <v>-1.7103936115831497E-2</v>
      </c>
      <c r="L248" s="30">
        <f t="shared" si="84"/>
        <v>-2.5640655496390163E-2</v>
      </c>
      <c r="M248" s="30">
        <f t="shared" si="84"/>
        <v>-1.6481512283804123E-2</v>
      </c>
      <c r="N248" s="40">
        <v>68.209999999999994</v>
      </c>
      <c r="O248" s="31">
        <f t="shared" si="76"/>
        <v>5</v>
      </c>
      <c r="P248" s="31">
        <f t="shared" si="76"/>
        <v>3</v>
      </c>
      <c r="Q248" s="31">
        <f t="shared" si="76"/>
        <v>4</v>
      </c>
      <c r="R248" s="31">
        <f t="shared" si="75"/>
        <v>2</v>
      </c>
      <c r="S248" s="31">
        <f t="shared" si="75"/>
        <v>6</v>
      </c>
      <c r="T248" s="31">
        <f t="shared" si="75"/>
        <v>1</v>
      </c>
      <c r="U248" s="5" t="str">
        <f t="shared" si="71"/>
        <v>봄</v>
      </c>
      <c r="V248" s="2"/>
      <c r="W248" s="3"/>
      <c r="X248" s="4"/>
      <c r="Z248" s="6"/>
      <c r="AA248" s="7"/>
      <c r="AB248" s="20"/>
      <c r="AC248" s="21"/>
      <c r="AD248" s="22"/>
      <c r="AE248" s="23"/>
      <c r="AF248" s="24"/>
      <c r="AG248" s="25"/>
      <c r="AH248" s="26"/>
      <c r="AI248" s="26"/>
      <c r="AJ248" s="5">
        <v>30.17</v>
      </c>
      <c r="AK248" s="5">
        <v>15.71</v>
      </c>
    </row>
    <row r="249" spans="1:37" x14ac:dyDescent="0.6">
      <c r="A249" s="9">
        <v>38322</v>
      </c>
      <c r="B249" s="10">
        <v>1211.92</v>
      </c>
      <c r="C249" s="3">
        <v>96.165000000000006</v>
      </c>
      <c r="D249" s="3">
        <v>582.04076999999995</v>
      </c>
      <c r="E249" s="3">
        <v>144.762</v>
      </c>
      <c r="F249" s="3">
        <v>625.53510000000006</v>
      </c>
      <c r="G249" s="3">
        <v>3426.87</v>
      </c>
      <c r="H249" s="11">
        <f t="shared" si="84"/>
        <v>3.2458128162750732E-2</v>
      </c>
      <c r="I249" s="11">
        <f t="shared" si="84"/>
        <v>1.6478870261928513E-2</v>
      </c>
      <c r="J249" s="11">
        <f t="shared" si="84"/>
        <v>3.4299096071694235E-2</v>
      </c>
      <c r="K249" s="11">
        <f t="shared" si="84"/>
        <v>4.8187275083811931E-2</v>
      </c>
      <c r="L249" s="11">
        <f t="shared" si="84"/>
        <v>3.0921934302496235E-2</v>
      </c>
      <c r="M249" s="11">
        <f t="shared" si="84"/>
        <v>2.4757182842515713E-2</v>
      </c>
      <c r="N249" s="12">
        <v>75.61</v>
      </c>
      <c r="O249" s="13">
        <f t="shared" si="76"/>
        <v>3</v>
      </c>
      <c r="P249" s="13">
        <f t="shared" si="76"/>
        <v>6</v>
      </c>
      <c r="Q249" s="13">
        <f t="shared" si="76"/>
        <v>2</v>
      </c>
      <c r="R249" s="13">
        <f t="shared" si="75"/>
        <v>1</v>
      </c>
      <c r="S249" s="13">
        <f t="shared" si="75"/>
        <v>4</v>
      </c>
      <c r="T249" s="13">
        <f t="shared" si="75"/>
        <v>5</v>
      </c>
      <c r="U249" t="str">
        <f t="shared" si="71"/>
        <v>여름</v>
      </c>
      <c r="V249" s="14">
        <f t="shared" ref="V249:AA249" si="91">LN(B249/B263)</f>
        <v>0.142739752736082</v>
      </c>
      <c r="W249" s="15">
        <f t="shared" si="91"/>
        <v>0.16071300612995199</v>
      </c>
      <c r="X249" s="16">
        <f t="shared" si="91"/>
        <v>9.3836939281839934E-2</v>
      </c>
      <c r="Y249" s="17">
        <f t="shared" si="91"/>
        <v>0.18060710737886698</v>
      </c>
      <c r="Z249" s="18">
        <f t="shared" si="91"/>
        <v>0.1904334169912624</v>
      </c>
      <c r="AA249" s="19">
        <f t="shared" si="91"/>
        <v>0.18532178962911813</v>
      </c>
      <c r="AB249" s="20">
        <f>RANK(V249,$V249:$AA249,0)</f>
        <v>5</v>
      </c>
      <c r="AC249" s="21">
        <f t="shared" ref="AC249:AG249" si="92">RANK(W249,$V249:$AA249,0)</f>
        <v>4</v>
      </c>
      <c r="AD249" s="22">
        <f t="shared" si="92"/>
        <v>6</v>
      </c>
      <c r="AE249" s="23">
        <f t="shared" si="92"/>
        <v>3</v>
      </c>
      <c r="AF249" s="24">
        <f t="shared" si="92"/>
        <v>1</v>
      </c>
      <c r="AG249" s="25">
        <f t="shared" si="92"/>
        <v>2</v>
      </c>
      <c r="AH249" s="26" t="s">
        <v>7</v>
      </c>
      <c r="AI249" s="26" t="s">
        <v>20</v>
      </c>
      <c r="AJ249">
        <v>35</v>
      </c>
      <c r="AK249">
        <v>15.26</v>
      </c>
    </row>
    <row r="250" spans="1:37" x14ac:dyDescent="0.6">
      <c r="A250" s="9">
        <v>38292</v>
      </c>
      <c r="B250" s="10">
        <v>1173.82</v>
      </c>
      <c r="C250" s="3">
        <v>94.605999999999995</v>
      </c>
      <c r="D250" s="3">
        <v>562.73932000000002</v>
      </c>
      <c r="E250" s="3">
        <v>138.107</v>
      </c>
      <c r="F250" s="3">
        <v>606.77251999999999</v>
      </c>
      <c r="G250" s="3">
        <v>3344.08</v>
      </c>
      <c r="H250" s="11">
        <f t="shared" si="84"/>
        <v>3.8594938948858459E-2</v>
      </c>
      <c r="I250" s="11">
        <f t="shared" si="84"/>
        <v>6.4807311363227038E-2</v>
      </c>
      <c r="J250" s="11">
        <f t="shared" si="84"/>
        <v>3.0116303115813814E-2</v>
      </c>
      <c r="K250" s="11">
        <f t="shared" si="84"/>
        <v>4.4816655697026198E-2</v>
      </c>
      <c r="L250" s="11">
        <f t="shared" si="84"/>
        <v>4.6615932013248429E-2</v>
      </c>
      <c r="M250" s="11">
        <f t="shared" si="84"/>
        <v>3.1038320779673167E-2</v>
      </c>
      <c r="N250" s="12">
        <v>76.84</v>
      </c>
      <c r="O250" s="13">
        <f t="shared" si="76"/>
        <v>4</v>
      </c>
      <c r="P250" s="13">
        <f t="shared" si="76"/>
        <v>1</v>
      </c>
      <c r="Q250" s="13">
        <f t="shared" si="76"/>
        <v>6</v>
      </c>
      <c r="R250" s="13">
        <f t="shared" si="75"/>
        <v>3</v>
      </c>
      <c r="S250" s="13">
        <f t="shared" si="75"/>
        <v>2</v>
      </c>
      <c r="T250" s="13">
        <f t="shared" si="75"/>
        <v>5</v>
      </c>
      <c r="U250" t="str">
        <f t="shared" si="71"/>
        <v>여름</v>
      </c>
      <c r="AB250" s="20"/>
      <c r="AC250" s="21"/>
      <c r="AD250" s="22"/>
      <c r="AE250" s="23"/>
      <c r="AF250" s="24"/>
      <c r="AG250" s="25"/>
      <c r="AH250" s="26"/>
      <c r="AI250" s="26"/>
      <c r="AJ250">
        <v>31.06</v>
      </c>
      <c r="AK250">
        <v>17.18</v>
      </c>
    </row>
    <row r="251" spans="1:37" x14ac:dyDescent="0.6">
      <c r="A251" s="9">
        <v>38261</v>
      </c>
      <c r="B251" s="10">
        <v>1130.2</v>
      </c>
      <c r="C251" s="3">
        <v>88.847999999999999</v>
      </c>
      <c r="D251" s="3">
        <v>546.28716999999995</v>
      </c>
      <c r="E251" s="3">
        <v>132.18299999999999</v>
      </c>
      <c r="F251" s="3">
        <v>579.74707000000001</v>
      </c>
      <c r="G251" s="3">
        <v>3243.41</v>
      </c>
      <c r="H251" s="11">
        <f t="shared" si="84"/>
        <v>1.4014247519245071E-2</v>
      </c>
      <c r="I251" s="11">
        <f t="shared" si="84"/>
        <v>1.7230917188555406E-2</v>
      </c>
      <c r="J251" s="11">
        <f t="shared" si="84"/>
        <v>1.4850794387867738E-2</v>
      </c>
      <c r="K251" s="11">
        <f t="shared" si="84"/>
        <v>1.1385286353724267E-2</v>
      </c>
      <c r="L251" s="11">
        <f t="shared" si="84"/>
        <v>1.3202846943991764E-2</v>
      </c>
      <c r="M251" s="11">
        <f t="shared" si="84"/>
        <v>1.7383994303620698E-2</v>
      </c>
      <c r="N251" s="12">
        <v>70.38</v>
      </c>
      <c r="O251" s="13">
        <f t="shared" si="76"/>
        <v>4</v>
      </c>
      <c r="P251" s="13">
        <f t="shared" si="76"/>
        <v>2</v>
      </c>
      <c r="Q251" s="13">
        <f t="shared" si="76"/>
        <v>3</v>
      </c>
      <c r="R251" s="13">
        <f t="shared" si="75"/>
        <v>6</v>
      </c>
      <c r="S251" s="13">
        <f t="shared" si="75"/>
        <v>5</v>
      </c>
      <c r="T251" s="13">
        <f t="shared" si="75"/>
        <v>1</v>
      </c>
      <c r="U251" t="str">
        <f t="shared" si="71"/>
        <v>여름</v>
      </c>
      <c r="AB251" s="20"/>
      <c r="AC251" s="21"/>
      <c r="AD251" s="22"/>
      <c r="AE251" s="23"/>
      <c r="AF251" s="24"/>
      <c r="AG251" s="25"/>
      <c r="AH251" s="26"/>
      <c r="AI251" s="26"/>
      <c r="AJ251">
        <v>22.93</v>
      </c>
      <c r="AK251">
        <v>20.27</v>
      </c>
    </row>
    <row r="252" spans="1:37" x14ac:dyDescent="0.6">
      <c r="A252" s="9">
        <v>38231</v>
      </c>
      <c r="B252" s="10">
        <v>1114.58</v>
      </c>
      <c r="C252" s="3">
        <v>87.343000000000004</v>
      </c>
      <c r="D252" s="3">
        <v>538.29309000000001</v>
      </c>
      <c r="E252" s="3">
        <v>130.69499999999999</v>
      </c>
      <c r="F252" s="3">
        <v>572.1925</v>
      </c>
      <c r="G252" s="3">
        <v>3187.99</v>
      </c>
      <c r="H252" s="11">
        <f t="shared" si="84"/>
        <v>9.3639063971600045E-3</v>
      </c>
      <c r="I252" s="11">
        <f t="shared" si="84"/>
        <v>5.4306890058423152E-2</v>
      </c>
      <c r="J252" s="11">
        <f t="shared" si="84"/>
        <v>8.8247246543105007E-4</v>
      </c>
      <c r="K252" s="11">
        <f t="shared" si="84"/>
        <v>1.3638070136456903E-3</v>
      </c>
      <c r="L252" s="11">
        <f t="shared" si="84"/>
        <v>1.7508560823215946E-2</v>
      </c>
      <c r="M252" s="11">
        <f t="shared" si="84"/>
        <v>2.0210211342863715E-3</v>
      </c>
      <c r="N252" s="12">
        <v>70.58</v>
      </c>
      <c r="O252" s="13">
        <f t="shared" si="76"/>
        <v>3</v>
      </c>
      <c r="P252" s="13">
        <f t="shared" si="76"/>
        <v>1</v>
      </c>
      <c r="Q252" s="13">
        <f t="shared" si="76"/>
        <v>6</v>
      </c>
      <c r="R252" s="13">
        <f t="shared" si="75"/>
        <v>5</v>
      </c>
      <c r="S252" s="13">
        <f t="shared" si="75"/>
        <v>2</v>
      </c>
      <c r="T252" s="13">
        <f t="shared" si="75"/>
        <v>4</v>
      </c>
      <c r="U252" t="str">
        <f t="shared" si="71"/>
        <v>여름</v>
      </c>
      <c r="AB252" s="20"/>
      <c r="AC252" s="21"/>
      <c r="AD252" s="22"/>
      <c r="AE252" s="23"/>
      <c r="AF252" s="24"/>
      <c r="AG252" s="25"/>
      <c r="AH252" s="26"/>
      <c r="AI252" s="26"/>
      <c r="AJ252">
        <v>23.33</v>
      </c>
      <c r="AK252">
        <v>23.36</v>
      </c>
    </row>
    <row r="253" spans="1:37" x14ac:dyDescent="0.6">
      <c r="A253" s="9">
        <v>38200</v>
      </c>
      <c r="B253" s="10">
        <v>1104.24</v>
      </c>
      <c r="C253" s="3">
        <v>82.843999999999994</v>
      </c>
      <c r="D253" s="3">
        <v>537.81848000000002</v>
      </c>
      <c r="E253" s="3">
        <v>130.517</v>
      </c>
      <c r="F253" s="3">
        <v>562.34662000000003</v>
      </c>
      <c r="G253" s="3">
        <v>3181.56</v>
      </c>
      <c r="H253" s="11">
        <f t="shared" si="84"/>
        <v>2.2873325345822426E-3</v>
      </c>
      <c r="I253" s="11">
        <f t="shared" si="84"/>
        <v>-3.2207567668602111E-2</v>
      </c>
      <c r="J253" s="11">
        <f t="shared" si="84"/>
        <v>-4.5149010280630675E-3</v>
      </c>
      <c r="K253" s="11">
        <f t="shared" si="84"/>
        <v>4.8813162615584105E-3</v>
      </c>
      <c r="L253" s="11">
        <f t="shared" si="84"/>
        <v>8.8759550897787864E-3</v>
      </c>
      <c r="M253" s="11">
        <f t="shared" si="84"/>
        <v>2.2687384682640088E-2</v>
      </c>
      <c r="N253" s="12">
        <v>71.11</v>
      </c>
      <c r="O253" s="13">
        <f t="shared" si="76"/>
        <v>4</v>
      </c>
      <c r="P253" s="13">
        <f t="shared" si="76"/>
        <v>6</v>
      </c>
      <c r="Q253" s="13">
        <f t="shared" si="76"/>
        <v>5</v>
      </c>
      <c r="R253" s="13">
        <f t="shared" si="75"/>
        <v>3</v>
      </c>
      <c r="S253" s="13">
        <f t="shared" si="75"/>
        <v>2</v>
      </c>
      <c r="T253" s="13">
        <f t="shared" si="75"/>
        <v>1</v>
      </c>
      <c r="U253" t="str">
        <f t="shared" si="71"/>
        <v>여름</v>
      </c>
      <c r="AB253" s="20"/>
      <c r="AC253" s="21"/>
      <c r="AD253" s="22"/>
      <c r="AE253" s="23"/>
      <c r="AF253" s="24"/>
      <c r="AG253" s="25"/>
      <c r="AH253" s="26"/>
      <c r="AI253" s="26"/>
      <c r="AJ253">
        <v>19.34</v>
      </c>
      <c r="AK253">
        <v>25.47</v>
      </c>
    </row>
    <row r="254" spans="1:37" x14ac:dyDescent="0.6">
      <c r="A254" s="9">
        <v>38169</v>
      </c>
      <c r="B254" s="10">
        <v>1101.72</v>
      </c>
      <c r="C254" s="3">
        <v>85.600999999999999</v>
      </c>
      <c r="D254" s="3">
        <v>540.25769000000003</v>
      </c>
      <c r="E254" s="3">
        <v>129.88300000000001</v>
      </c>
      <c r="F254" s="3">
        <v>557.39917000000003</v>
      </c>
      <c r="G254" s="3">
        <v>3110.98</v>
      </c>
      <c r="H254" s="11">
        <f t="shared" si="84"/>
        <v>-3.4290522772693732E-2</v>
      </c>
      <c r="I254" s="11">
        <f t="shared" si="84"/>
        <v>-7.5653028388782739E-2</v>
      </c>
      <c r="J254" s="11">
        <f t="shared" si="84"/>
        <v>-4.7776409344880921E-2</v>
      </c>
      <c r="K254" s="11">
        <f t="shared" si="84"/>
        <v>-4.6828215816356433E-2</v>
      </c>
      <c r="L254" s="11">
        <f t="shared" si="84"/>
        <v>-2.0824308355567589E-2</v>
      </c>
      <c r="M254" s="11">
        <f t="shared" si="84"/>
        <v>-1.6461959184963959E-2</v>
      </c>
      <c r="N254" s="12">
        <v>71.87</v>
      </c>
      <c r="O254" s="13">
        <f t="shared" si="76"/>
        <v>3</v>
      </c>
      <c r="P254" s="13">
        <f t="shared" si="76"/>
        <v>6</v>
      </c>
      <c r="Q254" s="13">
        <f t="shared" si="76"/>
        <v>5</v>
      </c>
      <c r="R254" s="13">
        <f t="shared" si="75"/>
        <v>4</v>
      </c>
      <c r="S254" s="13">
        <f t="shared" si="75"/>
        <v>2</v>
      </c>
      <c r="T254" s="13">
        <f t="shared" si="75"/>
        <v>1</v>
      </c>
      <c r="U254" t="str">
        <f t="shared" si="71"/>
        <v>여름</v>
      </c>
      <c r="AB254" s="20"/>
      <c r="AC254" s="21"/>
      <c r="AD254" s="22"/>
      <c r="AE254" s="23"/>
      <c r="AF254" s="24"/>
      <c r="AG254" s="25"/>
      <c r="AH254" s="26"/>
      <c r="AI254" s="26"/>
      <c r="AJ254">
        <v>21.93</v>
      </c>
      <c r="AK254">
        <v>23.94</v>
      </c>
    </row>
    <row r="255" spans="1:37" x14ac:dyDescent="0.6">
      <c r="A255" s="9">
        <v>38139</v>
      </c>
      <c r="B255" s="10">
        <v>1140.8399999999999</v>
      </c>
      <c r="C255" s="3">
        <v>92.606999999999999</v>
      </c>
      <c r="D255" s="3">
        <v>567.36432000000002</v>
      </c>
      <c r="E255" s="3">
        <v>136.26400000000001</v>
      </c>
      <c r="F255" s="3">
        <v>569.25347999999997</v>
      </c>
      <c r="G255" s="3">
        <v>3163.05</v>
      </c>
      <c r="H255" s="11">
        <f t="shared" si="84"/>
        <v>1.7989078059749364E-2</v>
      </c>
      <c r="I255" s="11">
        <f t="shared" si="84"/>
        <v>2.7106462739704851E-2</v>
      </c>
      <c r="J255" s="11">
        <f t="shared" si="84"/>
        <v>1.5654886190807682E-2</v>
      </c>
      <c r="K255" s="11">
        <f t="shared" si="84"/>
        <v>2.3049086295178656E-2</v>
      </c>
      <c r="L255" s="11">
        <f t="shared" si="84"/>
        <v>2.0278002144963336E-2</v>
      </c>
      <c r="M255" s="11">
        <f t="shared" si="84"/>
        <v>1.0252479279452054E-2</v>
      </c>
      <c r="N255" s="12">
        <v>84.63</v>
      </c>
      <c r="O255" s="13">
        <f t="shared" si="76"/>
        <v>4</v>
      </c>
      <c r="P255" s="13">
        <f t="shared" si="76"/>
        <v>1</v>
      </c>
      <c r="Q255" s="13">
        <f t="shared" si="76"/>
        <v>5</v>
      </c>
      <c r="R255" s="13">
        <f t="shared" si="75"/>
        <v>2</v>
      </c>
      <c r="S255" s="13">
        <f t="shared" si="75"/>
        <v>3</v>
      </c>
      <c r="T255" s="13">
        <f t="shared" si="75"/>
        <v>6</v>
      </c>
      <c r="U255" t="str">
        <f t="shared" si="71"/>
        <v>여름</v>
      </c>
      <c r="AB255" s="20"/>
      <c r="AC255" s="21"/>
      <c r="AD255" s="22"/>
      <c r="AE255" s="23"/>
      <c r="AF255" s="24"/>
      <c r="AG255" s="25"/>
      <c r="AH255" s="26"/>
      <c r="AI255" s="26"/>
      <c r="AJ255">
        <v>25.73</v>
      </c>
      <c r="AK255">
        <v>18.45</v>
      </c>
    </row>
    <row r="256" spans="1:37" x14ac:dyDescent="0.6">
      <c r="A256" s="9">
        <v>38108</v>
      </c>
      <c r="B256" s="10">
        <v>1120.68</v>
      </c>
      <c r="C256" s="3">
        <v>90.162999999999997</v>
      </c>
      <c r="D256" s="3">
        <v>558.61919999999998</v>
      </c>
      <c r="E256" s="3">
        <v>133.19399999999999</v>
      </c>
      <c r="F256" s="3">
        <v>557.93957999999998</v>
      </c>
      <c r="G256" s="3">
        <v>3130.95</v>
      </c>
      <c r="H256" s="11">
        <f t="shared" si="84"/>
        <v>1.2083446220536587E-2</v>
      </c>
      <c r="I256" s="11">
        <f t="shared" si="84"/>
        <v>4.2407075553500206E-2</v>
      </c>
      <c r="J256" s="11">
        <f t="shared" si="84"/>
        <v>1.4643475782431414E-2</v>
      </c>
      <c r="K256" s="11">
        <f t="shared" si="84"/>
        <v>3.1708253937170472E-3</v>
      </c>
      <c r="L256" s="11">
        <f t="shared" si="84"/>
        <v>9.5943381608689648E-3</v>
      </c>
      <c r="M256" s="11">
        <f t="shared" si="84"/>
        <v>1.6618124080694185E-2</v>
      </c>
      <c r="N256" s="12">
        <v>86.64</v>
      </c>
      <c r="O256" s="13">
        <f t="shared" si="76"/>
        <v>4</v>
      </c>
      <c r="P256" s="13">
        <f t="shared" si="76"/>
        <v>1</v>
      </c>
      <c r="Q256" s="13">
        <f t="shared" si="76"/>
        <v>3</v>
      </c>
      <c r="R256" s="13">
        <f t="shared" si="75"/>
        <v>6</v>
      </c>
      <c r="S256" s="13">
        <f t="shared" si="75"/>
        <v>5</v>
      </c>
      <c r="T256" s="13">
        <f t="shared" si="75"/>
        <v>2</v>
      </c>
      <c r="U256" t="str">
        <f t="shared" si="71"/>
        <v>여름</v>
      </c>
      <c r="AB256" s="20"/>
      <c r="AC256" s="21"/>
      <c r="AD256" s="22"/>
      <c r="AE256" s="23"/>
      <c r="AF256" s="24"/>
      <c r="AG256" s="25"/>
      <c r="AH256" s="26"/>
      <c r="AI256" s="26"/>
      <c r="AJ256">
        <v>23.08</v>
      </c>
      <c r="AK256">
        <v>20.05</v>
      </c>
    </row>
    <row r="257" spans="1:37" x14ac:dyDescent="0.6">
      <c r="A257" s="9">
        <v>38078</v>
      </c>
      <c r="B257" s="10">
        <v>1107.3</v>
      </c>
      <c r="C257" s="3">
        <v>86.495000000000005</v>
      </c>
      <c r="D257" s="3">
        <v>550.55713000000003</v>
      </c>
      <c r="E257" s="3">
        <v>132.773</v>
      </c>
      <c r="F257" s="3">
        <v>552.63738999999998</v>
      </c>
      <c r="G257" s="3">
        <v>3079.77</v>
      </c>
      <c r="H257" s="11">
        <f t="shared" si="84"/>
        <v>-1.6790829419024988E-2</v>
      </c>
      <c r="I257" s="11">
        <f t="shared" si="84"/>
        <v>-5.2036868581699314E-2</v>
      </c>
      <c r="J257" s="11">
        <f t="shared" si="84"/>
        <v>-6.7402593656162857E-3</v>
      </c>
      <c r="K257" s="11">
        <f t="shared" si="84"/>
        <v>6.9087379229801904E-3</v>
      </c>
      <c r="L257" s="11">
        <f t="shared" si="84"/>
        <v>-2.6362919967319987E-2</v>
      </c>
      <c r="M257" s="11">
        <f t="shared" si="84"/>
        <v>-1.2647392617385012E-2</v>
      </c>
      <c r="N257" s="12">
        <v>86.41</v>
      </c>
      <c r="O257" s="13">
        <f t="shared" si="76"/>
        <v>4</v>
      </c>
      <c r="P257" s="13">
        <f t="shared" si="76"/>
        <v>6</v>
      </c>
      <c r="Q257" s="13">
        <f t="shared" si="76"/>
        <v>2</v>
      </c>
      <c r="R257" s="13">
        <f t="shared" si="75"/>
        <v>1</v>
      </c>
      <c r="S257" s="13">
        <f t="shared" si="75"/>
        <v>5</v>
      </c>
      <c r="T257" s="13">
        <f t="shared" si="75"/>
        <v>3</v>
      </c>
      <c r="U257" t="str">
        <f t="shared" si="71"/>
        <v>여름</v>
      </c>
      <c r="AB257" s="20"/>
      <c r="AC257" s="21"/>
      <c r="AD257" s="22"/>
      <c r="AE257" s="23"/>
      <c r="AF257" s="24"/>
      <c r="AG257" s="25"/>
      <c r="AH257" s="26"/>
      <c r="AI257" s="26"/>
      <c r="AJ257">
        <v>26.13</v>
      </c>
      <c r="AK257">
        <v>14.74</v>
      </c>
    </row>
    <row r="258" spans="1:37" x14ac:dyDescent="0.6">
      <c r="A258" s="9">
        <v>38047</v>
      </c>
      <c r="B258" s="10">
        <v>1126.21</v>
      </c>
      <c r="C258" s="3">
        <v>91.242999999999995</v>
      </c>
      <c r="D258" s="3">
        <v>554.29321000000004</v>
      </c>
      <c r="E258" s="3">
        <v>131.86199999999999</v>
      </c>
      <c r="F258" s="3">
        <v>567.60100999999997</v>
      </c>
      <c r="G258" s="3">
        <v>3119.22</v>
      </c>
      <c r="H258" s="11">
        <f t="shared" si="84"/>
        <v>-1.6358935839432598E-2</v>
      </c>
      <c r="I258" s="11">
        <f t="shared" si="84"/>
        <v>1.5526222063930062E-2</v>
      </c>
      <c r="J258" s="11">
        <f t="shared" si="84"/>
        <v>-2.4630038503917873E-2</v>
      </c>
      <c r="K258" s="11">
        <f t="shared" si="84"/>
        <v>-1.5301207518426452E-2</v>
      </c>
      <c r="L258" s="11">
        <f t="shared" si="84"/>
        <v>-8.3002639216503971E-3</v>
      </c>
      <c r="M258" s="11">
        <f t="shared" si="84"/>
        <v>2.297506161493601E-3</v>
      </c>
      <c r="N258" s="12">
        <v>87.45</v>
      </c>
      <c r="O258" s="13">
        <f t="shared" si="76"/>
        <v>5</v>
      </c>
      <c r="P258" s="13">
        <f t="shared" si="76"/>
        <v>1</v>
      </c>
      <c r="Q258" s="13">
        <f t="shared" si="76"/>
        <v>6</v>
      </c>
      <c r="R258" s="13">
        <f t="shared" si="75"/>
        <v>4</v>
      </c>
      <c r="S258" s="13">
        <f t="shared" si="75"/>
        <v>3</v>
      </c>
      <c r="T258" s="13">
        <f t="shared" si="75"/>
        <v>2</v>
      </c>
      <c r="U258" t="str">
        <f t="shared" si="71"/>
        <v>여름</v>
      </c>
      <c r="AB258" s="20"/>
      <c r="AC258" s="21"/>
      <c r="AD258" s="22"/>
      <c r="AE258" s="23"/>
      <c r="AF258" s="24"/>
      <c r="AG258" s="25"/>
      <c r="AH258" s="26"/>
      <c r="AI258" s="26"/>
      <c r="AJ258">
        <v>28.93</v>
      </c>
      <c r="AK258">
        <v>16.32</v>
      </c>
    </row>
    <row r="259" spans="1:37" x14ac:dyDescent="0.6">
      <c r="A259" s="9">
        <v>38018</v>
      </c>
      <c r="B259" s="10">
        <v>1144.94</v>
      </c>
      <c r="C259" s="3">
        <v>89.847999999999999</v>
      </c>
      <c r="D259" s="3">
        <v>568.29021999999998</v>
      </c>
      <c r="E259" s="3">
        <v>133.911</v>
      </c>
      <c r="F259" s="3">
        <v>572.35167999999999</v>
      </c>
      <c r="G259" s="3">
        <v>3112.07</v>
      </c>
      <c r="H259" s="11">
        <f t="shared" si="84"/>
        <v>1.2209029908144986E-2</v>
      </c>
      <c r="I259" s="11">
        <f t="shared" si="84"/>
        <v>6.1478851946830115E-3</v>
      </c>
      <c r="J259" s="11">
        <f t="shared" si="84"/>
        <v>3.6400281984785288E-3</v>
      </c>
      <c r="K259" s="11">
        <f t="shared" si="84"/>
        <v>1.4216035263644233E-2</v>
      </c>
      <c r="L259" s="11">
        <f t="shared" si="84"/>
        <v>2.0712347947343446E-2</v>
      </c>
      <c r="M259" s="11">
        <f t="shared" si="84"/>
        <v>2.7136656930211167E-2</v>
      </c>
      <c r="N259" s="12">
        <v>86.17</v>
      </c>
      <c r="O259" s="13">
        <f t="shared" si="76"/>
        <v>4</v>
      </c>
      <c r="P259" s="13">
        <f t="shared" si="76"/>
        <v>5</v>
      </c>
      <c r="Q259" s="13">
        <f t="shared" si="76"/>
        <v>6</v>
      </c>
      <c r="R259" s="13">
        <f t="shared" si="75"/>
        <v>3</v>
      </c>
      <c r="S259" s="13">
        <f t="shared" si="75"/>
        <v>2</v>
      </c>
      <c r="T259" s="13">
        <f t="shared" si="75"/>
        <v>1</v>
      </c>
      <c r="U259" t="str">
        <f t="shared" si="71"/>
        <v>여름</v>
      </c>
      <c r="AB259" s="20"/>
      <c r="AC259" s="21"/>
      <c r="AD259" s="22"/>
      <c r="AE259" s="23"/>
      <c r="AF259" s="24"/>
      <c r="AG259" s="25"/>
      <c r="AH259" s="26"/>
      <c r="AI259" s="26"/>
      <c r="AJ259">
        <v>34.57</v>
      </c>
      <c r="AK259">
        <v>9.9600000000000009</v>
      </c>
    </row>
    <row r="260" spans="1:37" x14ac:dyDescent="0.6">
      <c r="A260" s="9">
        <v>37987</v>
      </c>
      <c r="B260" s="10">
        <v>1131.1300000000001</v>
      </c>
      <c r="C260" s="3">
        <v>89.299000000000007</v>
      </c>
      <c r="D260" s="3">
        <v>566.22913000000005</v>
      </c>
      <c r="E260" s="3">
        <v>132.03399999999999</v>
      </c>
      <c r="F260" s="3">
        <v>560.73748999999998</v>
      </c>
      <c r="G260" s="3">
        <v>3029.85</v>
      </c>
      <c r="H260" s="11">
        <f t="shared" si="84"/>
        <v>1.7276422764227695E-2</v>
      </c>
      <c r="I260" s="11">
        <f t="shared" si="84"/>
        <v>2.7996822728999504E-2</v>
      </c>
      <c r="J260" s="11">
        <f t="shared" si="84"/>
        <v>1.8607153183007208E-2</v>
      </c>
      <c r="K260" s="11">
        <f t="shared" si="84"/>
        <v>8.9097411131826565E-3</v>
      </c>
      <c r="L260" s="11">
        <f t="shared" si="84"/>
        <v>1.5964929213430956E-2</v>
      </c>
      <c r="M260" s="11">
        <f t="shared" si="84"/>
        <v>1.1257893542314656E-2</v>
      </c>
      <c r="N260" s="12">
        <v>73.8</v>
      </c>
      <c r="O260" s="13">
        <f t="shared" si="76"/>
        <v>3</v>
      </c>
      <c r="P260" s="13">
        <f t="shared" si="76"/>
        <v>1</v>
      </c>
      <c r="Q260" s="13">
        <f t="shared" si="76"/>
        <v>2</v>
      </c>
      <c r="R260" s="13">
        <f t="shared" si="75"/>
        <v>6</v>
      </c>
      <c r="S260" s="13">
        <f t="shared" si="75"/>
        <v>4</v>
      </c>
      <c r="T260" s="13">
        <f t="shared" si="75"/>
        <v>5</v>
      </c>
      <c r="U260" t="str">
        <f t="shared" ref="U260:U319" si="93">IF(N260&gt;=70,"여름",IF(N260&lt;=30,"겨울",IF(AND(N260&lt;70,N260&gt;=50),"봄","가을")))</f>
        <v>여름</v>
      </c>
      <c r="AB260" s="20"/>
      <c r="AC260" s="21"/>
      <c r="AD260" s="22"/>
      <c r="AE260" s="23"/>
      <c r="AF260" s="24"/>
      <c r="AG260" s="25"/>
      <c r="AH260" s="26"/>
      <c r="AI260" s="26"/>
      <c r="AJ260">
        <v>36.57</v>
      </c>
      <c r="AK260">
        <v>10.78</v>
      </c>
    </row>
    <row r="261" spans="1:37" x14ac:dyDescent="0.6">
      <c r="A261" s="9">
        <v>37956</v>
      </c>
      <c r="B261" s="10">
        <v>1111.92</v>
      </c>
      <c r="C261" s="3">
        <v>86.867000000000004</v>
      </c>
      <c r="D261" s="3">
        <v>555.88567999999998</v>
      </c>
      <c r="E261" s="3">
        <v>130.86799999999999</v>
      </c>
      <c r="F261" s="3">
        <v>551.92602999999997</v>
      </c>
      <c r="G261" s="3">
        <v>2996.12</v>
      </c>
      <c r="H261" s="11">
        <f t="shared" si="84"/>
        <v>5.0765450765450693E-2</v>
      </c>
      <c r="I261" s="11">
        <f t="shared" si="84"/>
        <v>4.8586465802370915E-2</v>
      </c>
      <c r="J261" s="11">
        <f t="shared" si="84"/>
        <v>4.1328155269530598E-2</v>
      </c>
      <c r="K261" s="11">
        <f t="shared" si="84"/>
        <v>5.7391023310305878E-2</v>
      </c>
      <c r="L261" s="11">
        <f t="shared" si="84"/>
        <v>6.0125141880368771E-2</v>
      </c>
      <c r="M261" s="11">
        <f t="shared" si="84"/>
        <v>4.3333519055047898E-2</v>
      </c>
      <c r="N261" s="12">
        <v>75.67</v>
      </c>
      <c r="O261" s="13">
        <f t="shared" si="76"/>
        <v>3</v>
      </c>
      <c r="P261" s="13">
        <f t="shared" si="76"/>
        <v>4</v>
      </c>
      <c r="Q261" s="13">
        <f t="shared" si="76"/>
        <v>6</v>
      </c>
      <c r="R261" s="13">
        <f t="shared" si="75"/>
        <v>2</v>
      </c>
      <c r="S261" s="13">
        <f t="shared" si="75"/>
        <v>1</v>
      </c>
      <c r="T261" s="13">
        <f t="shared" si="75"/>
        <v>5</v>
      </c>
      <c r="U261" t="str">
        <f t="shared" si="93"/>
        <v>여름</v>
      </c>
      <c r="AB261" s="20"/>
      <c r="AC261" s="21"/>
      <c r="AD261" s="22"/>
      <c r="AE261" s="23"/>
      <c r="AF261" s="24"/>
      <c r="AG261" s="25"/>
      <c r="AH261" s="26"/>
      <c r="AI261" s="26"/>
      <c r="AJ261">
        <v>30.89</v>
      </c>
      <c r="AK261">
        <v>12.04</v>
      </c>
    </row>
    <row r="262" spans="1:37" x14ac:dyDescent="0.6">
      <c r="A262" s="9">
        <v>37926</v>
      </c>
      <c r="B262" s="10">
        <v>1058.2</v>
      </c>
      <c r="C262" s="3">
        <v>82.841999999999999</v>
      </c>
      <c r="D262" s="3">
        <v>533.82372999999995</v>
      </c>
      <c r="E262" s="3">
        <v>123.765</v>
      </c>
      <c r="F262" s="3">
        <v>520.62347</v>
      </c>
      <c r="G262" s="3">
        <v>2871.68</v>
      </c>
      <c r="H262" s="11">
        <f t="shared" si="84"/>
        <v>7.1285131006653124E-3</v>
      </c>
      <c r="I262" s="11">
        <f t="shared" si="84"/>
        <v>1.165005861664703E-2</v>
      </c>
      <c r="J262" s="11">
        <f t="shared" si="84"/>
        <v>7.389300423575218E-3</v>
      </c>
      <c r="K262" s="11">
        <f t="shared" si="84"/>
        <v>2.4188609920391846E-2</v>
      </c>
      <c r="L262" s="11">
        <f t="shared" si="84"/>
        <v>6.876583556806537E-3</v>
      </c>
      <c r="M262" s="11">
        <f t="shared" si="84"/>
        <v>8.6085481372730754E-3</v>
      </c>
      <c r="N262" s="12">
        <v>76.56</v>
      </c>
      <c r="O262" s="13">
        <f t="shared" si="76"/>
        <v>5</v>
      </c>
      <c r="P262" s="13">
        <f t="shared" si="76"/>
        <v>2</v>
      </c>
      <c r="Q262" s="13">
        <f t="shared" si="76"/>
        <v>4</v>
      </c>
      <c r="R262" s="13">
        <f t="shared" si="75"/>
        <v>1</v>
      </c>
      <c r="S262" s="13">
        <f t="shared" si="75"/>
        <v>6</v>
      </c>
      <c r="T262" s="13">
        <f t="shared" si="75"/>
        <v>3</v>
      </c>
      <c r="U262" t="str">
        <f t="shared" si="93"/>
        <v>여름</v>
      </c>
      <c r="AB262" s="20"/>
      <c r="AC262" s="21"/>
      <c r="AD262" s="22"/>
      <c r="AE262" s="23"/>
      <c r="AF262" s="24"/>
      <c r="AG262" s="25"/>
      <c r="AH262" s="26"/>
      <c r="AI262" s="26"/>
      <c r="AJ262">
        <v>23.88</v>
      </c>
      <c r="AK262">
        <v>13.68</v>
      </c>
    </row>
    <row r="263" spans="1:37" x14ac:dyDescent="0.6">
      <c r="A263" s="27">
        <v>37895</v>
      </c>
      <c r="B263" s="28">
        <v>1050.71</v>
      </c>
      <c r="C263" s="29">
        <v>81.888000000000005</v>
      </c>
      <c r="D263" s="29">
        <v>529.90808000000004</v>
      </c>
      <c r="E263" s="29">
        <v>120.842</v>
      </c>
      <c r="F263" s="29">
        <v>517.06781000000001</v>
      </c>
      <c r="G263" s="29">
        <v>2847.17</v>
      </c>
      <c r="H263" s="30">
        <f t="shared" si="84"/>
        <v>5.4961494824141255E-2</v>
      </c>
      <c r="I263" s="30">
        <f t="shared" si="84"/>
        <v>6.1536666623455805E-2</v>
      </c>
      <c r="J263" s="30">
        <f t="shared" si="84"/>
        <v>4.3764954649704979E-2</v>
      </c>
      <c r="K263" s="30">
        <f t="shared" si="84"/>
        <v>4.6459468119192548E-2</v>
      </c>
      <c r="L263" s="30">
        <f t="shared" si="84"/>
        <v>6.6294441917454039E-2</v>
      </c>
      <c r="M263" s="30">
        <f t="shared" si="84"/>
        <v>4.5715649906343137E-2</v>
      </c>
      <c r="N263" s="8">
        <v>62.23</v>
      </c>
      <c r="O263" s="31">
        <f t="shared" si="76"/>
        <v>3</v>
      </c>
      <c r="P263" s="31">
        <f t="shared" si="76"/>
        <v>2</v>
      </c>
      <c r="Q263" s="31">
        <f t="shared" si="76"/>
        <v>6</v>
      </c>
      <c r="R263" s="31">
        <f t="shared" si="75"/>
        <v>4</v>
      </c>
      <c r="S263" s="31">
        <f t="shared" si="75"/>
        <v>1</v>
      </c>
      <c r="T263" s="31">
        <f t="shared" si="75"/>
        <v>5</v>
      </c>
      <c r="U263" t="str">
        <f t="shared" si="93"/>
        <v>봄</v>
      </c>
      <c r="V263" s="14">
        <f t="shared" ref="V263:AA263" si="94">LN(B263/B266)</f>
        <v>5.9203379687597153E-2</v>
      </c>
      <c r="W263" s="15">
        <f t="shared" si="94"/>
        <v>4.4345192527572165E-2</v>
      </c>
      <c r="X263" s="16">
        <f t="shared" si="94"/>
        <v>5.4423807888865861E-2</v>
      </c>
      <c r="Y263" s="17">
        <f t="shared" si="94"/>
        <v>5.2085420573097389E-2</v>
      </c>
      <c r="Z263" s="18">
        <f t="shared" si="94"/>
        <v>6.3991527829062117E-2</v>
      </c>
      <c r="AA263" s="19">
        <f t="shared" si="94"/>
        <v>5.9252051225455751E-2</v>
      </c>
      <c r="AB263" s="20">
        <f>RANK(V263,$V263:$AA263,0)</f>
        <v>3</v>
      </c>
      <c r="AC263" s="21">
        <f t="shared" ref="AC263:AG263" si="95">RANK(W263,$V263:$AA263,0)</f>
        <v>6</v>
      </c>
      <c r="AD263" s="22">
        <f t="shared" si="95"/>
        <v>4</v>
      </c>
      <c r="AE263" s="23">
        <f t="shared" si="95"/>
        <v>5</v>
      </c>
      <c r="AF263" s="24">
        <f t="shared" si="95"/>
        <v>1</v>
      </c>
      <c r="AG263" s="25">
        <f t="shared" si="95"/>
        <v>2</v>
      </c>
      <c r="AH263" s="26" t="s">
        <v>7</v>
      </c>
      <c r="AI263" s="26" t="s">
        <v>20</v>
      </c>
      <c r="AJ263">
        <v>23.43</v>
      </c>
      <c r="AK263">
        <v>14.62</v>
      </c>
    </row>
    <row r="264" spans="1:37" x14ac:dyDescent="0.6">
      <c r="A264" s="27">
        <v>37865</v>
      </c>
      <c r="B264" s="29">
        <v>995.97</v>
      </c>
      <c r="C264" s="29">
        <v>77.141000000000005</v>
      </c>
      <c r="D264" s="29">
        <v>507.68909000000002</v>
      </c>
      <c r="E264" s="29">
        <v>115.477</v>
      </c>
      <c r="F264" s="29">
        <v>484.92029000000002</v>
      </c>
      <c r="G264" s="29">
        <v>2722.7</v>
      </c>
      <c r="H264" s="30">
        <f t="shared" si="84"/>
        <v>-1.1944325949147294E-2</v>
      </c>
      <c r="I264" s="30">
        <f t="shared" si="84"/>
        <v>-1.8412480276886911E-2</v>
      </c>
      <c r="J264" s="30">
        <f t="shared" si="84"/>
        <v>-4.4505956178294559E-3</v>
      </c>
      <c r="K264" s="30">
        <f t="shared" si="84"/>
        <v>-1.0812961713465574E-3</v>
      </c>
      <c r="L264" s="30">
        <f t="shared" si="84"/>
        <v>-1.9397702020595209E-2</v>
      </c>
      <c r="M264" s="30">
        <f t="shared" si="84"/>
        <v>6.9454717595194282E-3</v>
      </c>
      <c r="N264" s="8">
        <v>58.43</v>
      </c>
      <c r="O264" s="31">
        <f t="shared" si="76"/>
        <v>4</v>
      </c>
      <c r="P264" s="31">
        <f t="shared" si="76"/>
        <v>5</v>
      </c>
      <c r="Q264" s="31">
        <f t="shared" si="76"/>
        <v>3</v>
      </c>
      <c r="R264" s="31">
        <f t="shared" si="75"/>
        <v>2</v>
      </c>
      <c r="S264" s="31">
        <f t="shared" si="75"/>
        <v>6</v>
      </c>
      <c r="T264" s="31">
        <f t="shared" si="75"/>
        <v>1</v>
      </c>
      <c r="U264" t="str">
        <f t="shared" si="93"/>
        <v>봄</v>
      </c>
      <c r="AB264" s="20"/>
      <c r="AC264" s="21"/>
      <c r="AD264" s="22"/>
      <c r="AE264" s="23"/>
      <c r="AF264" s="24"/>
      <c r="AG264" s="25"/>
      <c r="AH264" s="26"/>
      <c r="AI264" s="26"/>
      <c r="AJ264">
        <v>23.44</v>
      </c>
      <c r="AK264">
        <v>16.350000000000001</v>
      </c>
    </row>
    <row r="265" spans="1:37" x14ac:dyDescent="0.6">
      <c r="A265" s="27">
        <v>37834</v>
      </c>
      <c r="B265" s="28">
        <v>1008.01</v>
      </c>
      <c r="C265" s="29">
        <v>78.587999999999994</v>
      </c>
      <c r="D265" s="29">
        <v>509.95871</v>
      </c>
      <c r="E265" s="29">
        <v>115.602</v>
      </c>
      <c r="F265" s="29">
        <v>494.5127</v>
      </c>
      <c r="G265" s="29">
        <v>2703.92</v>
      </c>
      <c r="H265" s="30">
        <f t="shared" si="84"/>
        <v>1.7873191222950391E-2</v>
      </c>
      <c r="I265" s="30">
        <f t="shared" si="84"/>
        <v>3.2169117647058432E-3</v>
      </c>
      <c r="J265" s="30">
        <f t="shared" si="84"/>
        <v>1.6179505307676312E-2</v>
      </c>
      <c r="K265" s="30">
        <f t="shared" si="84"/>
        <v>7.7849166150869564E-3</v>
      </c>
      <c r="L265" s="30">
        <f t="shared" si="84"/>
        <v>1.9579548151268389E-2</v>
      </c>
      <c r="M265" s="30">
        <f t="shared" si="84"/>
        <v>7.6582804458573683E-3</v>
      </c>
      <c r="N265" s="8">
        <v>51.61</v>
      </c>
      <c r="O265" s="31">
        <f t="shared" si="76"/>
        <v>2</v>
      </c>
      <c r="P265" s="31">
        <f t="shared" si="76"/>
        <v>6</v>
      </c>
      <c r="Q265" s="31">
        <f t="shared" si="76"/>
        <v>3</v>
      </c>
      <c r="R265" s="31">
        <f t="shared" si="75"/>
        <v>4</v>
      </c>
      <c r="S265" s="31">
        <f t="shared" si="75"/>
        <v>1</v>
      </c>
      <c r="T265" s="31">
        <f t="shared" si="75"/>
        <v>5</v>
      </c>
      <c r="U265" t="str">
        <f t="shared" si="93"/>
        <v>봄</v>
      </c>
      <c r="AB265" s="20"/>
      <c r="AC265" s="21"/>
      <c r="AD265" s="22"/>
      <c r="AE265" s="23"/>
      <c r="AF265" s="24"/>
      <c r="AG265" s="25"/>
      <c r="AH265" s="26"/>
      <c r="AI265" s="26"/>
      <c r="AJ265">
        <v>20</v>
      </c>
      <c r="AK265">
        <v>17.95</v>
      </c>
    </row>
    <row r="266" spans="1:37" x14ac:dyDescent="0.6">
      <c r="A266" s="33">
        <v>37803</v>
      </c>
      <c r="B266" s="35">
        <v>990.31</v>
      </c>
      <c r="C266" s="35">
        <v>78.335999999999999</v>
      </c>
      <c r="D266" s="35">
        <v>501.83920000000001</v>
      </c>
      <c r="E266" s="35">
        <v>114.709</v>
      </c>
      <c r="F266" s="35">
        <v>485.0163</v>
      </c>
      <c r="G266" s="35">
        <v>2683.37</v>
      </c>
      <c r="H266" s="36">
        <f t="shared" si="84"/>
        <v>1.6223704463827593E-2</v>
      </c>
      <c r="I266" s="36">
        <f t="shared" si="84"/>
        <v>8.2761638757673506E-3</v>
      </c>
      <c r="J266" s="36">
        <f t="shared" si="84"/>
        <v>1.238325594021128E-2</v>
      </c>
      <c r="K266" s="36">
        <f t="shared" si="84"/>
        <v>4.1845033309697577E-3</v>
      </c>
      <c r="L266" s="36">
        <f t="shared" si="84"/>
        <v>2.0081469170808885E-2</v>
      </c>
      <c r="M266" s="36">
        <f t="shared" si="84"/>
        <v>1.7246850209986508E-3</v>
      </c>
      <c r="N266" s="37">
        <v>43.86</v>
      </c>
      <c r="O266" s="38">
        <f t="shared" si="76"/>
        <v>2</v>
      </c>
      <c r="P266" s="38">
        <f t="shared" si="76"/>
        <v>4</v>
      </c>
      <c r="Q266" s="38">
        <f t="shared" si="76"/>
        <v>3</v>
      </c>
      <c r="R266" s="38">
        <f t="shared" si="75"/>
        <v>5</v>
      </c>
      <c r="S266" s="38">
        <f t="shared" si="75"/>
        <v>1</v>
      </c>
      <c r="T266" s="38">
        <f t="shared" si="75"/>
        <v>6</v>
      </c>
      <c r="U266" t="str">
        <f t="shared" si="93"/>
        <v>가을</v>
      </c>
      <c r="V266" s="14">
        <f t="shared" ref="V266:AA266" si="96">LN(B266/B270)</f>
        <v>0.15492514800839025</v>
      </c>
      <c r="W266" s="15">
        <f t="shared" si="96"/>
        <v>0.11667783319856004</v>
      </c>
      <c r="X266" s="16">
        <f t="shared" si="96"/>
        <v>0.12365969613487814</v>
      </c>
      <c r="Y266" s="17">
        <f t="shared" si="96"/>
        <v>0.15164167606808071</v>
      </c>
      <c r="Z266" s="18">
        <f t="shared" si="96"/>
        <v>0.18728695112963165</v>
      </c>
      <c r="AA266" s="19">
        <f t="shared" si="96"/>
        <v>0.10207527969524657</v>
      </c>
      <c r="AB266" s="20">
        <f>RANK(V266,$V266:$AA266,0)</f>
        <v>2</v>
      </c>
      <c r="AC266" s="21">
        <f t="shared" ref="AC266:AG266" si="97">RANK(W266,$V266:$AA266,0)</f>
        <v>5</v>
      </c>
      <c r="AD266" s="22">
        <f t="shared" si="97"/>
        <v>4</v>
      </c>
      <c r="AE266" s="23">
        <f t="shared" si="97"/>
        <v>3</v>
      </c>
      <c r="AF266" s="24">
        <f t="shared" si="97"/>
        <v>1</v>
      </c>
      <c r="AG266" s="25">
        <f t="shared" si="97"/>
        <v>6</v>
      </c>
      <c r="AH266" s="26" t="s">
        <v>7</v>
      </c>
      <c r="AI266" s="26" t="s">
        <v>3</v>
      </c>
      <c r="AJ266">
        <v>21.86</v>
      </c>
      <c r="AK266">
        <v>19.39</v>
      </c>
    </row>
    <row r="267" spans="1:37" x14ac:dyDescent="0.6">
      <c r="A267" s="33">
        <v>37773</v>
      </c>
      <c r="B267" s="35">
        <v>974.5</v>
      </c>
      <c r="C267" s="35">
        <v>77.692999999999998</v>
      </c>
      <c r="D267" s="35">
        <v>495.70080999999999</v>
      </c>
      <c r="E267" s="35">
        <v>114.23099999999999</v>
      </c>
      <c r="F267" s="35">
        <v>475.46820000000002</v>
      </c>
      <c r="G267" s="35">
        <v>2678.75</v>
      </c>
      <c r="H267" s="36">
        <f t="shared" si="84"/>
        <v>1.1322242862628284E-2</v>
      </c>
      <c r="I267" s="36">
        <f t="shared" si="84"/>
        <v>1.3686655185011221E-2</v>
      </c>
      <c r="J267" s="36">
        <f t="shared" si="84"/>
        <v>1.6757706706227005E-2</v>
      </c>
      <c r="K267" s="36">
        <f t="shared" si="84"/>
        <v>1.2596401028277526E-2</v>
      </c>
      <c r="L267" s="36">
        <f t="shared" si="84"/>
        <v>5.9025570864610355E-3</v>
      </c>
      <c r="M267" s="36">
        <f t="shared" si="84"/>
        <v>-8.6634396186753282E-3</v>
      </c>
      <c r="N267" s="37">
        <v>41.74</v>
      </c>
      <c r="O267" s="38">
        <f t="shared" si="76"/>
        <v>4</v>
      </c>
      <c r="P267" s="38">
        <f t="shared" si="76"/>
        <v>2</v>
      </c>
      <c r="Q267" s="38">
        <f t="shared" si="76"/>
        <v>1</v>
      </c>
      <c r="R267" s="38">
        <f t="shared" si="75"/>
        <v>3</v>
      </c>
      <c r="S267" s="38">
        <f t="shared" si="75"/>
        <v>5</v>
      </c>
      <c r="T267" s="38">
        <f t="shared" si="75"/>
        <v>6</v>
      </c>
      <c r="U267" t="str">
        <f t="shared" si="93"/>
        <v>가을</v>
      </c>
      <c r="AB267" s="20"/>
      <c r="AC267" s="21"/>
      <c r="AD267" s="22"/>
      <c r="AE267" s="23"/>
      <c r="AF267" s="24"/>
      <c r="AG267" s="25"/>
      <c r="AH267" s="26"/>
      <c r="AI267" s="26"/>
      <c r="AJ267">
        <v>23.91</v>
      </c>
      <c r="AK267">
        <v>20.94</v>
      </c>
    </row>
    <row r="268" spans="1:37" x14ac:dyDescent="0.6">
      <c r="A268" s="33">
        <v>37742</v>
      </c>
      <c r="B268" s="35">
        <v>963.59</v>
      </c>
      <c r="C268" s="35">
        <v>76.644000000000005</v>
      </c>
      <c r="D268" s="35">
        <v>487.53091000000001</v>
      </c>
      <c r="E268" s="35">
        <v>112.81</v>
      </c>
      <c r="F268" s="35">
        <v>472.67818999999997</v>
      </c>
      <c r="G268" s="35">
        <v>2702.16</v>
      </c>
      <c r="H268" s="36">
        <f t="shared" si="84"/>
        <v>5.0898660733760925E-2</v>
      </c>
      <c r="I268" s="36">
        <f t="shared" si="84"/>
        <v>4.9156092152273123E-2</v>
      </c>
      <c r="J268" s="36">
        <f t="shared" si="84"/>
        <v>3.1454970165866403E-2</v>
      </c>
      <c r="K268" s="36">
        <f t="shared" si="84"/>
        <v>6.934991563501236E-2</v>
      </c>
      <c r="L268" s="36">
        <f t="shared" si="84"/>
        <v>7.107852795432068E-2</v>
      </c>
      <c r="M268" s="36">
        <f t="shared" si="84"/>
        <v>5.9870093194013041E-2</v>
      </c>
      <c r="N268" s="37">
        <v>36.479999999999997</v>
      </c>
      <c r="O268" s="38">
        <f t="shared" si="76"/>
        <v>4</v>
      </c>
      <c r="P268" s="38">
        <f t="shared" si="76"/>
        <v>5</v>
      </c>
      <c r="Q268" s="38">
        <f t="shared" si="76"/>
        <v>6</v>
      </c>
      <c r="R268" s="38">
        <f t="shared" si="75"/>
        <v>2</v>
      </c>
      <c r="S268" s="38">
        <f t="shared" si="75"/>
        <v>1</v>
      </c>
      <c r="T268" s="38">
        <f t="shared" si="75"/>
        <v>3</v>
      </c>
      <c r="U268" t="str">
        <f t="shared" si="93"/>
        <v>가을</v>
      </c>
      <c r="AB268" s="20"/>
      <c r="AC268" s="21"/>
      <c r="AD268" s="22"/>
      <c r="AE268" s="23"/>
      <c r="AF268" s="24"/>
      <c r="AG268" s="25"/>
      <c r="AH268" s="26"/>
      <c r="AI268" s="26"/>
      <c r="AJ268">
        <v>17.7</v>
      </c>
      <c r="AK268">
        <v>22.73</v>
      </c>
    </row>
    <row r="269" spans="1:37" x14ac:dyDescent="0.6">
      <c r="A269" s="33">
        <v>37712</v>
      </c>
      <c r="B269" s="35">
        <v>916.92</v>
      </c>
      <c r="C269" s="35">
        <v>73.052999999999997</v>
      </c>
      <c r="D269" s="35">
        <v>472.66329999999999</v>
      </c>
      <c r="E269" s="35">
        <v>105.494</v>
      </c>
      <c r="F269" s="35">
        <v>441.31049000000002</v>
      </c>
      <c r="G269" s="35">
        <v>2549.52</v>
      </c>
      <c r="H269" s="36">
        <f t="shared" si="84"/>
        <v>8.1044117993822162E-2</v>
      </c>
      <c r="I269" s="36">
        <f t="shared" si="84"/>
        <v>4.7970850248891805E-2</v>
      </c>
      <c r="J269" s="36">
        <f t="shared" si="84"/>
        <v>6.5840022917677876E-2</v>
      </c>
      <c r="K269" s="36">
        <f t="shared" si="84"/>
        <v>7.0255354117420232E-2</v>
      </c>
      <c r="L269" s="36">
        <f t="shared" si="84"/>
        <v>9.7300572972222277E-2</v>
      </c>
      <c r="M269" s="36">
        <f t="shared" si="84"/>
        <v>5.2224946140702722E-2</v>
      </c>
      <c r="N269" s="37">
        <v>35.909999999999997</v>
      </c>
      <c r="O269" s="38">
        <f t="shared" si="76"/>
        <v>2</v>
      </c>
      <c r="P269" s="38">
        <f t="shared" si="76"/>
        <v>6</v>
      </c>
      <c r="Q269" s="38">
        <f t="shared" si="76"/>
        <v>4</v>
      </c>
      <c r="R269" s="38">
        <f t="shared" si="75"/>
        <v>3</v>
      </c>
      <c r="S269" s="38">
        <f t="shared" si="75"/>
        <v>1</v>
      </c>
      <c r="T269" s="38">
        <f t="shared" si="75"/>
        <v>5</v>
      </c>
      <c r="U269" t="str">
        <f t="shared" si="93"/>
        <v>가을</v>
      </c>
      <c r="AB269" s="20"/>
      <c r="AC269" s="21"/>
      <c r="AD269" s="22"/>
      <c r="AE269" s="23"/>
      <c r="AF269" s="24"/>
      <c r="AG269" s="25"/>
      <c r="AH269" s="26"/>
      <c r="AI269" s="26"/>
      <c r="AJ269">
        <v>12.97</v>
      </c>
      <c r="AK269">
        <v>24.97</v>
      </c>
    </row>
    <row r="270" spans="1:37" x14ac:dyDescent="0.6">
      <c r="A270" s="41">
        <v>37681</v>
      </c>
      <c r="B270" s="2">
        <v>848.18</v>
      </c>
      <c r="C270" s="2">
        <v>69.709000000000003</v>
      </c>
      <c r="D270" s="2">
        <v>443.46552000000003</v>
      </c>
      <c r="E270" s="2">
        <v>98.569000000000003</v>
      </c>
      <c r="F270" s="2">
        <v>402.17831000000001</v>
      </c>
      <c r="G270" s="2">
        <v>2422.98</v>
      </c>
      <c r="H270" s="42">
        <f t="shared" si="84"/>
        <v>8.3576056589194092E-3</v>
      </c>
      <c r="I270" s="42">
        <f t="shared" si="84"/>
        <v>2.3101196154692749E-2</v>
      </c>
      <c r="J270" s="42">
        <f t="shared" si="84"/>
        <v>1.9142594742070029E-2</v>
      </c>
      <c r="K270" s="42">
        <f t="shared" si="84"/>
        <v>-8.1095601577307885E-4</v>
      </c>
      <c r="L270" s="42">
        <f t="shared" si="84"/>
        <v>-2.8915473270251235E-3</v>
      </c>
      <c r="M270" s="42">
        <f t="shared" si="84"/>
        <v>3.2461886267463047E-3</v>
      </c>
      <c r="N270" s="43">
        <v>27.56</v>
      </c>
      <c r="O270" s="44">
        <f t="shared" si="76"/>
        <v>3</v>
      </c>
      <c r="P270" s="44">
        <f t="shared" si="76"/>
        <v>1</v>
      </c>
      <c r="Q270" s="44">
        <f t="shared" si="76"/>
        <v>2</v>
      </c>
      <c r="R270" s="44">
        <f t="shared" si="75"/>
        <v>5</v>
      </c>
      <c r="S270" s="44">
        <f t="shared" si="75"/>
        <v>6</v>
      </c>
      <c r="T270" s="44">
        <f t="shared" si="75"/>
        <v>4</v>
      </c>
      <c r="U270" t="str">
        <f t="shared" si="93"/>
        <v>겨울</v>
      </c>
      <c r="V270" s="14">
        <f t="shared" ref="V270:AA270" si="98">LN(B270/B273)</f>
        <v>-3.6624463677433286E-2</v>
      </c>
      <c r="W270" s="15">
        <f t="shared" si="98"/>
        <v>-2.1556565287821745E-2</v>
      </c>
      <c r="X270" s="16">
        <f t="shared" si="98"/>
        <v>-1.2033300475475876E-2</v>
      </c>
      <c r="Y270" s="17">
        <f t="shared" si="98"/>
        <v>-3.6047657561921333E-2</v>
      </c>
      <c r="Z270" s="18">
        <f t="shared" si="98"/>
        <v>-6.2192343729757751E-2</v>
      </c>
      <c r="AA270" s="19">
        <f t="shared" si="98"/>
        <v>-3.4802377626590546E-2</v>
      </c>
      <c r="AB270" s="20">
        <f>RANK(V270,$V270:$AA270,0)</f>
        <v>5</v>
      </c>
      <c r="AC270" s="21">
        <f t="shared" ref="AC270:AG270" si="99">RANK(W270,$V270:$AA270,0)</f>
        <v>2</v>
      </c>
      <c r="AD270" s="22">
        <f t="shared" si="99"/>
        <v>1</v>
      </c>
      <c r="AE270" s="23">
        <f t="shared" si="99"/>
        <v>4</v>
      </c>
      <c r="AF270" s="24">
        <f t="shared" si="99"/>
        <v>6</v>
      </c>
      <c r="AG270" s="25">
        <f t="shared" si="99"/>
        <v>3</v>
      </c>
      <c r="AH270" s="26" t="s">
        <v>5</v>
      </c>
      <c r="AI270" s="26" t="s">
        <v>4</v>
      </c>
      <c r="AJ270">
        <v>10.16</v>
      </c>
      <c r="AK270">
        <v>27.87</v>
      </c>
    </row>
    <row r="271" spans="1:37" x14ac:dyDescent="0.6">
      <c r="A271" s="41">
        <v>37653</v>
      </c>
      <c r="B271" s="2">
        <v>841.15</v>
      </c>
      <c r="C271" s="2">
        <v>68.135000000000005</v>
      </c>
      <c r="D271" s="2">
        <v>435.13589000000002</v>
      </c>
      <c r="E271" s="2">
        <v>98.649000000000001</v>
      </c>
      <c r="F271" s="2">
        <v>403.34460000000001</v>
      </c>
      <c r="G271" s="2">
        <v>2415.14</v>
      </c>
      <c r="H271" s="42">
        <f t="shared" si="84"/>
        <v>-1.7003622764987791E-2</v>
      </c>
      <c r="I271" s="42">
        <f t="shared" si="84"/>
        <v>-2.1639240688090422E-2</v>
      </c>
      <c r="J271" s="42">
        <f t="shared" si="84"/>
        <v>-4.5980300856074408E-3</v>
      </c>
      <c r="K271" s="42">
        <f t="shared" si="84"/>
        <v>-7.0858454198664544E-3</v>
      </c>
      <c r="L271" s="42">
        <f t="shared" si="84"/>
        <v>-2.9621282110829372E-2</v>
      </c>
      <c r="M271" s="42">
        <f t="shared" si="84"/>
        <v>-1.6284336407181743E-2</v>
      </c>
      <c r="N271" s="43">
        <v>25.99</v>
      </c>
      <c r="O271" s="44">
        <f t="shared" si="76"/>
        <v>4</v>
      </c>
      <c r="P271" s="44">
        <f t="shared" si="76"/>
        <v>5</v>
      </c>
      <c r="Q271" s="44">
        <f t="shared" si="76"/>
        <v>1</v>
      </c>
      <c r="R271" s="44">
        <f t="shared" si="75"/>
        <v>2</v>
      </c>
      <c r="S271" s="44">
        <f t="shared" si="75"/>
        <v>6</v>
      </c>
      <c r="T271" s="44">
        <f t="shared" si="75"/>
        <v>3</v>
      </c>
      <c r="U271" t="str">
        <f t="shared" si="93"/>
        <v>겨울</v>
      </c>
      <c r="AB271" s="20"/>
      <c r="AC271" s="21"/>
      <c r="AD271" s="22"/>
      <c r="AE271" s="23"/>
      <c r="AF271" s="24"/>
      <c r="AG271" s="25"/>
      <c r="AH271" s="26"/>
      <c r="AI271" s="26"/>
      <c r="AJ271">
        <v>7.03</v>
      </c>
      <c r="AK271">
        <v>32.450000000000003</v>
      </c>
    </row>
    <row r="272" spans="1:37" x14ac:dyDescent="0.6">
      <c r="A272" s="41">
        <v>37622</v>
      </c>
      <c r="B272" s="2">
        <v>855.7</v>
      </c>
      <c r="C272" s="2">
        <v>69.641999999999996</v>
      </c>
      <c r="D272" s="2">
        <v>437.14589999999998</v>
      </c>
      <c r="E272" s="2">
        <v>99.352999999999994</v>
      </c>
      <c r="F272" s="2">
        <v>415.65688999999998</v>
      </c>
      <c r="G272" s="2">
        <v>2455.12</v>
      </c>
      <c r="H272" s="42">
        <f t="shared" si="84"/>
        <v>-2.7414698461048825E-2</v>
      </c>
      <c r="I272" s="42">
        <f t="shared" si="84"/>
        <v>-2.2266524400516685E-2</v>
      </c>
      <c r="J272" s="42">
        <f t="shared" si="84"/>
        <v>-2.6041269456993921E-2</v>
      </c>
      <c r="K272" s="42">
        <f t="shared" si="84"/>
        <v>-2.7733469032264368E-2</v>
      </c>
      <c r="L272" s="42">
        <f t="shared" si="84"/>
        <v>-2.8804755233298174E-2</v>
      </c>
      <c r="M272" s="42">
        <f t="shared" si="84"/>
        <v>-2.1392782975059754E-2</v>
      </c>
      <c r="N272" s="43">
        <v>27.6</v>
      </c>
      <c r="O272" s="44">
        <f t="shared" si="76"/>
        <v>4</v>
      </c>
      <c r="P272" s="44">
        <f t="shared" si="76"/>
        <v>2</v>
      </c>
      <c r="Q272" s="44">
        <f t="shared" si="76"/>
        <v>3</v>
      </c>
      <c r="R272" s="44">
        <f t="shared" si="76"/>
        <v>5</v>
      </c>
      <c r="S272" s="44">
        <f t="shared" si="76"/>
        <v>6</v>
      </c>
      <c r="T272" s="44">
        <f t="shared" si="76"/>
        <v>1</v>
      </c>
      <c r="U272" t="str">
        <f t="shared" si="93"/>
        <v>겨울</v>
      </c>
      <c r="AB272" s="20"/>
      <c r="AC272" s="21"/>
      <c r="AD272" s="22"/>
      <c r="AE272" s="23"/>
      <c r="AF272" s="24"/>
      <c r="AG272" s="25"/>
      <c r="AH272" s="26"/>
      <c r="AI272" s="26"/>
      <c r="AJ272">
        <v>7.62</v>
      </c>
      <c r="AK272">
        <v>30.27</v>
      </c>
    </row>
    <row r="273" spans="1:37" x14ac:dyDescent="0.6">
      <c r="A273" s="33">
        <v>37591</v>
      </c>
      <c r="B273" s="35">
        <v>879.82</v>
      </c>
      <c r="C273" s="35">
        <v>71.227999999999994</v>
      </c>
      <c r="D273" s="35">
        <v>448.83411000000001</v>
      </c>
      <c r="E273" s="35">
        <v>102.187</v>
      </c>
      <c r="F273" s="35">
        <v>427.98489000000001</v>
      </c>
      <c r="G273" s="35">
        <v>2508.79</v>
      </c>
      <c r="H273" s="36">
        <f t="shared" si="84"/>
        <v>-6.0332582157618608E-2</v>
      </c>
      <c r="I273" s="36">
        <f t="shared" si="84"/>
        <v>6.3217341219101719E-4</v>
      </c>
      <c r="J273" s="36">
        <f t="shared" si="84"/>
        <v>-6.660515906850617E-2</v>
      </c>
      <c r="K273" s="36">
        <f t="shared" si="84"/>
        <v>-4.6336045990742147E-2</v>
      </c>
      <c r="L273" s="36">
        <f t="shared" si="84"/>
        <v>-5.3544534513230491E-2</v>
      </c>
      <c r="M273" s="36">
        <f t="shared" si="84"/>
        <v>-4.5866645505584502E-3</v>
      </c>
      <c r="N273" s="37">
        <v>36.94</v>
      </c>
      <c r="O273" s="38">
        <f t="shared" ref="O273:T333" si="100">RANK(H273,$H273:$M273,0)</f>
        <v>5</v>
      </c>
      <c r="P273" s="38">
        <f t="shared" si="100"/>
        <v>1</v>
      </c>
      <c r="Q273" s="38">
        <f t="shared" si="100"/>
        <v>6</v>
      </c>
      <c r="R273" s="38">
        <f t="shared" si="100"/>
        <v>3</v>
      </c>
      <c r="S273" s="38">
        <f t="shared" si="100"/>
        <v>4</v>
      </c>
      <c r="T273" s="38">
        <f t="shared" si="100"/>
        <v>2</v>
      </c>
      <c r="U273" t="str">
        <f t="shared" si="93"/>
        <v>가을</v>
      </c>
      <c r="V273" s="14">
        <f t="shared" ref="V273:AA273" si="101">LN(B273/B276)</f>
        <v>7.618572857499413E-2</v>
      </c>
      <c r="W273" s="15">
        <f t="shared" si="101"/>
        <v>-1.7507440226413935E-2</v>
      </c>
      <c r="X273" s="16">
        <f t="shared" si="101"/>
        <v>6.4979863945281366E-2</v>
      </c>
      <c r="Y273" s="17">
        <f t="shared" si="101"/>
        <v>9.3280671077664537E-2</v>
      </c>
      <c r="Z273" s="18">
        <f t="shared" si="101"/>
        <v>8.826648003691967E-2</v>
      </c>
      <c r="AA273" s="19">
        <f t="shared" si="101"/>
        <v>1.8513832472999744E-2</v>
      </c>
      <c r="AB273" s="20">
        <f>RANK(V273,$V273:$AA273,0)</f>
        <v>3</v>
      </c>
      <c r="AC273" s="21">
        <f t="shared" ref="AC273:AG273" si="102">RANK(W273,$V273:$AA273,0)</f>
        <v>6</v>
      </c>
      <c r="AD273" s="22">
        <f t="shared" si="102"/>
        <v>4</v>
      </c>
      <c r="AE273" s="23">
        <f t="shared" si="102"/>
        <v>1</v>
      </c>
      <c r="AF273" s="24">
        <f t="shared" si="102"/>
        <v>2</v>
      </c>
      <c r="AG273" s="25">
        <f t="shared" si="102"/>
        <v>5</v>
      </c>
      <c r="AH273" s="26" t="s">
        <v>6</v>
      </c>
      <c r="AI273" s="26" t="s">
        <v>7</v>
      </c>
      <c r="AJ273">
        <v>8.65</v>
      </c>
      <c r="AK273">
        <v>30.21</v>
      </c>
    </row>
    <row r="274" spans="1:37" x14ac:dyDescent="0.6">
      <c r="A274" s="33">
        <v>37561</v>
      </c>
      <c r="B274" s="35">
        <v>936.31</v>
      </c>
      <c r="C274" s="35">
        <v>71.183000000000007</v>
      </c>
      <c r="D274" s="35">
        <v>480.86200000000002</v>
      </c>
      <c r="E274" s="35">
        <v>107.152</v>
      </c>
      <c r="F274" s="35">
        <v>452.19760000000002</v>
      </c>
      <c r="G274" s="35">
        <v>2520.35</v>
      </c>
      <c r="H274" s="36">
        <f t="shared" si="84"/>
        <v>5.7069635115606809E-2</v>
      </c>
      <c r="I274" s="36">
        <f t="shared" si="84"/>
        <v>-2.6716983195919863E-2</v>
      </c>
      <c r="J274" s="36">
        <f t="shared" si="84"/>
        <v>4.7413050168646054E-2</v>
      </c>
      <c r="K274" s="36">
        <f t="shared" si="84"/>
        <v>4.1969738223968323E-2</v>
      </c>
      <c r="L274" s="36">
        <f t="shared" si="84"/>
        <v>6.7721605768315207E-2</v>
      </c>
      <c r="M274" s="36">
        <f t="shared" si="84"/>
        <v>-4.3140399878321967E-3</v>
      </c>
      <c r="N274" s="37">
        <v>41.97</v>
      </c>
      <c r="O274" s="38">
        <f t="shared" si="100"/>
        <v>2</v>
      </c>
      <c r="P274" s="38">
        <f t="shared" si="100"/>
        <v>6</v>
      </c>
      <c r="Q274" s="38">
        <f t="shared" si="100"/>
        <v>3</v>
      </c>
      <c r="R274" s="38">
        <f t="shared" si="100"/>
        <v>4</v>
      </c>
      <c r="S274" s="38">
        <f t="shared" si="100"/>
        <v>1</v>
      </c>
      <c r="T274" s="38">
        <f t="shared" si="100"/>
        <v>5</v>
      </c>
      <c r="U274" t="str">
        <f t="shared" si="93"/>
        <v>가을</v>
      </c>
      <c r="AB274" s="20"/>
      <c r="AC274" s="21"/>
      <c r="AD274" s="22"/>
      <c r="AE274" s="23"/>
      <c r="AF274" s="24"/>
      <c r="AG274" s="25"/>
      <c r="AH274" s="26"/>
      <c r="AI274" s="26"/>
      <c r="AJ274">
        <v>7.94</v>
      </c>
      <c r="AK274">
        <v>33.729999999999997</v>
      </c>
    </row>
    <row r="275" spans="1:37" x14ac:dyDescent="0.6">
      <c r="A275" s="33">
        <v>37530</v>
      </c>
      <c r="B275" s="35">
        <v>885.76</v>
      </c>
      <c r="C275" s="35">
        <v>73.137</v>
      </c>
      <c r="D275" s="35">
        <v>459.09491000000003</v>
      </c>
      <c r="E275" s="35">
        <v>102.836</v>
      </c>
      <c r="F275" s="35">
        <v>423.51639</v>
      </c>
      <c r="G275" s="35">
        <v>2531.27</v>
      </c>
      <c r="H275" s="36">
        <f t="shared" si="84"/>
        <v>8.644882739672255E-2</v>
      </c>
      <c r="I275" s="36">
        <f t="shared" si="84"/>
        <v>8.9810446155118573E-3</v>
      </c>
      <c r="J275" s="36">
        <f t="shared" si="84"/>
        <v>9.1533375554341045E-2</v>
      </c>
      <c r="K275" s="36">
        <f t="shared" ref="K275:M335" si="103">E275/E276-1</f>
        <v>0.10474185162108163</v>
      </c>
      <c r="L275" s="36">
        <f t="shared" si="103"/>
        <v>8.0874897489938258E-2</v>
      </c>
      <c r="M275" s="36">
        <f t="shared" si="103"/>
        <v>2.7814209203457896E-2</v>
      </c>
      <c r="N275" s="37">
        <v>32.130000000000003</v>
      </c>
      <c r="O275" s="38">
        <f t="shared" si="100"/>
        <v>3</v>
      </c>
      <c r="P275" s="38">
        <f t="shared" si="100"/>
        <v>6</v>
      </c>
      <c r="Q275" s="38">
        <f t="shared" si="100"/>
        <v>2</v>
      </c>
      <c r="R275" s="38">
        <f t="shared" si="100"/>
        <v>1</v>
      </c>
      <c r="S275" s="38">
        <f t="shared" si="100"/>
        <v>4</v>
      </c>
      <c r="T275" s="38">
        <f t="shared" si="100"/>
        <v>5</v>
      </c>
      <c r="U275" t="str">
        <f t="shared" si="93"/>
        <v>가을</v>
      </c>
      <c r="AB275" s="20"/>
      <c r="AC275" s="21"/>
      <c r="AD275" s="22"/>
      <c r="AE275" s="23"/>
      <c r="AF275" s="24"/>
      <c r="AG275" s="25"/>
      <c r="AH275" s="26"/>
      <c r="AI275" s="26"/>
      <c r="AJ275">
        <v>4.2</v>
      </c>
      <c r="AK275">
        <v>36.78</v>
      </c>
    </row>
    <row r="276" spans="1:37" x14ac:dyDescent="0.6">
      <c r="A276" s="41">
        <v>37500</v>
      </c>
      <c r="B276" s="2">
        <v>815.28</v>
      </c>
      <c r="C276" s="2">
        <v>72.486000000000004</v>
      </c>
      <c r="D276" s="2">
        <v>420.59631000000002</v>
      </c>
      <c r="E276" s="2">
        <v>93.085999999999999</v>
      </c>
      <c r="F276" s="2">
        <v>391.82738999999998</v>
      </c>
      <c r="G276" s="2">
        <v>2462.77</v>
      </c>
      <c r="H276" s="42">
        <f t="shared" ref="H276:J336" si="104">B276/B277-1</f>
        <v>-0.11002434311788412</v>
      </c>
      <c r="I276" s="42">
        <f t="shared" si="104"/>
        <v>-8.4992236710889957E-2</v>
      </c>
      <c r="J276" s="42">
        <f t="shared" si="104"/>
        <v>-0.10488226523384137</v>
      </c>
      <c r="K276" s="42">
        <f t="shared" si="103"/>
        <v>-0.10177260139144861</v>
      </c>
      <c r="L276" s="42">
        <f t="shared" si="103"/>
        <v>-0.11559646309359661</v>
      </c>
      <c r="M276" s="42">
        <f t="shared" si="103"/>
        <v>-7.9348642818959148E-2</v>
      </c>
      <c r="N276" s="43">
        <v>21.74</v>
      </c>
      <c r="O276" s="44">
        <f t="shared" si="100"/>
        <v>5</v>
      </c>
      <c r="P276" s="44">
        <f t="shared" si="100"/>
        <v>2</v>
      </c>
      <c r="Q276" s="44">
        <f t="shared" si="100"/>
        <v>4</v>
      </c>
      <c r="R276" s="44">
        <f t="shared" si="100"/>
        <v>3</v>
      </c>
      <c r="S276" s="44">
        <f t="shared" si="100"/>
        <v>6</v>
      </c>
      <c r="T276" s="44">
        <f t="shared" si="100"/>
        <v>1</v>
      </c>
      <c r="U276" t="str">
        <f t="shared" si="93"/>
        <v>겨울</v>
      </c>
      <c r="V276" s="14">
        <f t="shared" ref="V276:AA276" si="105">LN(B276/B280)</f>
        <v>-0.2692058391713561</v>
      </c>
      <c r="W276" s="15">
        <f t="shared" si="105"/>
        <v>-0.20833925499645689</v>
      </c>
      <c r="X276" s="16">
        <f t="shared" si="105"/>
        <v>-0.24039963062607905</v>
      </c>
      <c r="Y276" s="17">
        <f t="shared" si="105"/>
        <v>-0.22506251334569002</v>
      </c>
      <c r="Z276" s="18">
        <f t="shared" si="105"/>
        <v>-0.30080082733848368</v>
      </c>
      <c r="AA276" s="19">
        <f t="shared" si="105"/>
        <v>-0.17355868139307085</v>
      </c>
      <c r="AB276" s="20">
        <f>RANK(V276,$V276:$AA276,0)</f>
        <v>5</v>
      </c>
      <c r="AC276" s="21">
        <f t="shared" ref="AC276:AG276" si="106">RANK(W276,$V276:$AA276,0)</f>
        <v>2</v>
      </c>
      <c r="AD276" s="22">
        <f t="shared" si="106"/>
        <v>4</v>
      </c>
      <c r="AE276" s="23">
        <f t="shared" si="106"/>
        <v>3</v>
      </c>
      <c r="AF276" s="24">
        <f t="shared" si="106"/>
        <v>6</v>
      </c>
      <c r="AG276" s="25">
        <f t="shared" si="106"/>
        <v>1</v>
      </c>
      <c r="AH276" s="26" t="s">
        <v>20</v>
      </c>
      <c r="AI276" s="26" t="s">
        <v>4</v>
      </c>
      <c r="AJ276">
        <v>4.9800000000000004</v>
      </c>
      <c r="AK276">
        <v>39.369999999999997</v>
      </c>
    </row>
    <row r="277" spans="1:37" x14ac:dyDescent="0.6">
      <c r="A277" s="41">
        <v>37469</v>
      </c>
      <c r="B277" s="2">
        <v>916.07</v>
      </c>
      <c r="C277" s="2">
        <v>79.218999999999994</v>
      </c>
      <c r="D277" s="2">
        <v>469.87819999999999</v>
      </c>
      <c r="E277" s="2">
        <v>103.633</v>
      </c>
      <c r="F277" s="2">
        <v>443.04140999999998</v>
      </c>
      <c r="G277" s="2">
        <v>2675.03</v>
      </c>
      <c r="H277" s="42">
        <f t="shared" si="104"/>
        <v>4.8814198898663452E-3</v>
      </c>
      <c r="I277" s="42">
        <f t="shared" si="104"/>
        <v>2.0613509578840228E-2</v>
      </c>
      <c r="J277" s="42">
        <f t="shared" si="104"/>
        <v>5.3715520911790104E-3</v>
      </c>
      <c r="K277" s="42">
        <f t="shared" si="103"/>
        <v>-1.5436714295369303E-4</v>
      </c>
      <c r="L277" s="42">
        <f t="shared" si="103"/>
        <v>4.3411820285523817E-3</v>
      </c>
      <c r="M277" s="42">
        <f t="shared" si="103"/>
        <v>8.6269630299946609E-3</v>
      </c>
      <c r="N277" s="43">
        <v>24.84</v>
      </c>
      <c r="O277" s="44">
        <f t="shared" si="100"/>
        <v>4</v>
      </c>
      <c r="P277" s="44">
        <f t="shared" si="100"/>
        <v>1</v>
      </c>
      <c r="Q277" s="44">
        <f t="shared" si="100"/>
        <v>3</v>
      </c>
      <c r="R277" s="44">
        <f t="shared" si="100"/>
        <v>6</v>
      </c>
      <c r="S277" s="44">
        <f t="shared" si="100"/>
        <v>5</v>
      </c>
      <c r="T277" s="44">
        <f t="shared" si="100"/>
        <v>2</v>
      </c>
      <c r="U277" t="str">
        <f t="shared" si="93"/>
        <v>겨울</v>
      </c>
      <c r="AB277" s="20"/>
      <c r="AC277" s="21"/>
      <c r="AD277" s="22"/>
      <c r="AE277" s="23"/>
      <c r="AF277" s="24"/>
      <c r="AG277" s="25"/>
      <c r="AH277" s="26"/>
      <c r="AI277" s="26"/>
      <c r="AJ277">
        <v>5.81</v>
      </c>
      <c r="AK277">
        <v>41.46</v>
      </c>
    </row>
    <row r="278" spans="1:37" x14ac:dyDescent="0.6">
      <c r="A278" s="41">
        <v>37438</v>
      </c>
      <c r="B278" s="2">
        <v>911.62</v>
      </c>
      <c r="C278" s="2">
        <v>77.619</v>
      </c>
      <c r="D278" s="2">
        <v>467.36770999999999</v>
      </c>
      <c r="E278" s="2">
        <v>103.649</v>
      </c>
      <c r="F278" s="2">
        <v>441.12639999999999</v>
      </c>
      <c r="G278" s="2">
        <v>2652.15</v>
      </c>
      <c r="H278" s="42">
        <f t="shared" si="104"/>
        <v>-7.9004263401426522E-2</v>
      </c>
      <c r="I278" s="42">
        <f t="shared" si="104"/>
        <v>-6.859062818743622E-2</v>
      </c>
      <c r="J278" s="42">
        <f t="shared" si="104"/>
        <v>-4.8810930499562755E-2</v>
      </c>
      <c r="K278" s="42">
        <f t="shared" si="103"/>
        <v>-4.5527796450968272E-2</v>
      </c>
      <c r="L278" s="42">
        <f t="shared" si="103"/>
        <v>-0.10938018306784925</v>
      </c>
      <c r="M278" s="42">
        <f t="shared" si="103"/>
        <v>-6.2049087565426486E-2</v>
      </c>
      <c r="N278" s="43">
        <v>23.1</v>
      </c>
      <c r="O278" s="44">
        <f t="shared" si="100"/>
        <v>5</v>
      </c>
      <c r="P278" s="44">
        <f t="shared" si="100"/>
        <v>4</v>
      </c>
      <c r="Q278" s="44">
        <f t="shared" si="100"/>
        <v>2</v>
      </c>
      <c r="R278" s="44">
        <f t="shared" si="100"/>
        <v>1</v>
      </c>
      <c r="S278" s="44">
        <f t="shared" si="100"/>
        <v>6</v>
      </c>
      <c r="T278" s="44">
        <f t="shared" si="100"/>
        <v>3</v>
      </c>
      <c r="U278" t="str">
        <f t="shared" si="93"/>
        <v>겨울</v>
      </c>
      <c r="AB278" s="20"/>
      <c r="AC278" s="21"/>
      <c r="AD278" s="22"/>
      <c r="AE278" s="23"/>
      <c r="AF278" s="24"/>
      <c r="AG278" s="25"/>
      <c r="AH278" s="26"/>
      <c r="AI278" s="26"/>
      <c r="AJ278">
        <v>6.87</v>
      </c>
      <c r="AK278">
        <v>48.99</v>
      </c>
    </row>
    <row r="279" spans="1:37" x14ac:dyDescent="0.6">
      <c r="A279" s="41">
        <v>37408</v>
      </c>
      <c r="B279" s="2">
        <v>989.82</v>
      </c>
      <c r="C279" s="2">
        <v>83.334999999999994</v>
      </c>
      <c r="D279" s="2">
        <v>491.35100999999997</v>
      </c>
      <c r="E279" s="2">
        <v>108.593</v>
      </c>
      <c r="F279" s="2">
        <v>495.30270000000002</v>
      </c>
      <c r="G279" s="2">
        <v>2827.6</v>
      </c>
      <c r="H279" s="42">
        <f t="shared" si="104"/>
        <v>-7.2455347939351933E-2</v>
      </c>
      <c r="I279" s="42">
        <f t="shared" si="104"/>
        <v>-6.6546440252699512E-2</v>
      </c>
      <c r="J279" s="42">
        <f t="shared" si="104"/>
        <v>-8.1409051120589049E-2</v>
      </c>
      <c r="K279" s="42">
        <f t="shared" si="103"/>
        <v>-6.8518883866153124E-2</v>
      </c>
      <c r="L279" s="42">
        <f t="shared" si="103"/>
        <v>-6.4293245157857171E-2</v>
      </c>
      <c r="M279" s="42">
        <f t="shared" si="103"/>
        <v>-3.4797271926650608E-2</v>
      </c>
      <c r="N279" s="43">
        <v>27.14</v>
      </c>
      <c r="O279" s="44">
        <f t="shared" si="100"/>
        <v>5</v>
      </c>
      <c r="P279" s="44">
        <f t="shared" si="100"/>
        <v>3</v>
      </c>
      <c r="Q279" s="44">
        <f t="shared" si="100"/>
        <v>6</v>
      </c>
      <c r="R279" s="44">
        <f t="shared" si="100"/>
        <v>4</v>
      </c>
      <c r="S279" s="44">
        <f t="shared" si="100"/>
        <v>2</v>
      </c>
      <c r="T279" s="44">
        <f t="shared" si="100"/>
        <v>1</v>
      </c>
      <c r="U279" t="str">
        <f t="shared" si="93"/>
        <v>겨울</v>
      </c>
      <c r="AB279" s="20"/>
      <c r="AC279" s="21"/>
      <c r="AD279" s="22"/>
      <c r="AE279" s="23"/>
      <c r="AF279" s="24"/>
      <c r="AG279" s="25"/>
      <c r="AH279" s="26"/>
      <c r="AI279" s="26"/>
      <c r="AJ279">
        <v>9.3000000000000007</v>
      </c>
      <c r="AK279">
        <v>37.64</v>
      </c>
    </row>
    <row r="280" spans="1:37" x14ac:dyDescent="0.6">
      <c r="A280" s="33">
        <v>37377</v>
      </c>
      <c r="B280" s="34">
        <v>1067.1400000000001</v>
      </c>
      <c r="C280" s="35">
        <v>89.275999999999996</v>
      </c>
      <c r="D280" s="35">
        <v>534.89642000000003</v>
      </c>
      <c r="E280" s="35">
        <v>116.581</v>
      </c>
      <c r="F280" s="35">
        <v>529.33538999999996</v>
      </c>
      <c r="G280" s="35">
        <v>2929.54</v>
      </c>
      <c r="H280" s="36">
        <f t="shared" si="104"/>
        <v>-9.0814545184414452E-3</v>
      </c>
      <c r="I280" s="36">
        <f t="shared" si="104"/>
        <v>-2.1911564923966842E-2</v>
      </c>
      <c r="J280" s="36">
        <f t="shared" si="104"/>
        <v>-2.0324079842528486E-2</v>
      </c>
      <c r="K280" s="36">
        <f t="shared" si="103"/>
        <v>-3.3171182108079345E-3</v>
      </c>
      <c r="L280" s="36">
        <f t="shared" si="103"/>
        <v>1.527582208413536E-3</v>
      </c>
      <c r="M280" s="36">
        <f t="shared" si="103"/>
        <v>-7.1173412324523344E-3</v>
      </c>
      <c r="N280" s="37">
        <v>41.96</v>
      </c>
      <c r="O280" s="38">
        <f t="shared" si="100"/>
        <v>4</v>
      </c>
      <c r="P280" s="38">
        <f t="shared" si="100"/>
        <v>6</v>
      </c>
      <c r="Q280" s="38">
        <f t="shared" si="100"/>
        <v>5</v>
      </c>
      <c r="R280" s="38">
        <f t="shared" si="100"/>
        <v>2</v>
      </c>
      <c r="S280" s="38">
        <f t="shared" si="100"/>
        <v>1</v>
      </c>
      <c r="T280" s="38">
        <f t="shared" si="100"/>
        <v>3</v>
      </c>
      <c r="U280" t="str">
        <f t="shared" si="93"/>
        <v>가을</v>
      </c>
      <c r="V280" s="14">
        <f t="shared" ref="V280:AA280" si="107">LN(B280/B287)</f>
        <v>6.9208332963872745E-3</v>
      </c>
      <c r="W280" s="15">
        <f t="shared" si="107"/>
        <v>0.12459129758750324</v>
      </c>
      <c r="X280" s="16">
        <f t="shared" si="107"/>
        <v>-2.1369709747594112E-2</v>
      </c>
      <c r="Y280" s="17">
        <f t="shared" si="107"/>
        <v>4.289494788196966E-2</v>
      </c>
      <c r="Z280" s="18">
        <f t="shared" si="107"/>
        <v>3.1209930927609136E-2</v>
      </c>
      <c r="AA280" s="19">
        <f t="shared" si="107"/>
        <v>0.11388346549266247</v>
      </c>
      <c r="AB280" s="20">
        <f>RANK(V280,$V280:$AA280,0)</f>
        <v>5</v>
      </c>
      <c r="AC280" s="21">
        <f t="shared" ref="AC280:AG280" si="108">RANK(W280,$V280:$AA280,0)</f>
        <v>1</v>
      </c>
      <c r="AD280" s="22">
        <f t="shared" si="108"/>
        <v>6</v>
      </c>
      <c r="AE280" s="23">
        <f t="shared" si="108"/>
        <v>3</v>
      </c>
      <c r="AF280" s="24">
        <f t="shared" si="108"/>
        <v>4</v>
      </c>
      <c r="AG280" s="25">
        <f t="shared" si="108"/>
        <v>2</v>
      </c>
      <c r="AH280" s="26" t="s">
        <v>4</v>
      </c>
      <c r="AI280" s="26" t="s">
        <v>20</v>
      </c>
      <c r="AJ280">
        <v>11.14</v>
      </c>
      <c r="AK280">
        <v>28.96</v>
      </c>
    </row>
    <row r="281" spans="1:37" x14ac:dyDescent="0.6">
      <c r="A281" s="33">
        <v>37347</v>
      </c>
      <c r="B281" s="34">
        <v>1076.92</v>
      </c>
      <c r="C281" s="35">
        <v>91.275999999999996</v>
      </c>
      <c r="D281" s="35">
        <v>545.99323000000004</v>
      </c>
      <c r="E281" s="35">
        <v>116.96899999999999</v>
      </c>
      <c r="F281" s="35">
        <v>528.52801999999997</v>
      </c>
      <c r="G281" s="35">
        <v>2950.54</v>
      </c>
      <c r="H281" s="36">
        <f t="shared" si="104"/>
        <v>-6.1417652236815723E-2</v>
      </c>
      <c r="I281" s="36">
        <f t="shared" si="104"/>
        <v>1.2175725333185561E-3</v>
      </c>
      <c r="J281" s="36">
        <f t="shared" si="104"/>
        <v>-7.2111510194969752E-2</v>
      </c>
      <c r="K281" s="36">
        <f t="shared" si="103"/>
        <v>-4.0781683095241994E-2</v>
      </c>
      <c r="L281" s="36">
        <f t="shared" si="103"/>
        <v>-5.1103253469667487E-2</v>
      </c>
      <c r="M281" s="36">
        <f t="shared" si="103"/>
        <v>-3.4248888768796393E-3</v>
      </c>
      <c r="N281" s="37">
        <v>37.450000000000003</v>
      </c>
      <c r="O281" s="38">
        <f t="shared" si="100"/>
        <v>5</v>
      </c>
      <c r="P281" s="38">
        <f t="shared" si="100"/>
        <v>1</v>
      </c>
      <c r="Q281" s="38">
        <f t="shared" si="100"/>
        <v>6</v>
      </c>
      <c r="R281" s="38">
        <f t="shared" si="100"/>
        <v>3</v>
      </c>
      <c r="S281" s="38">
        <f t="shared" si="100"/>
        <v>4</v>
      </c>
      <c r="T281" s="38">
        <f t="shared" si="100"/>
        <v>2</v>
      </c>
      <c r="U281" t="str">
        <f t="shared" si="93"/>
        <v>가을</v>
      </c>
      <c r="AB281" s="20"/>
      <c r="AC281" s="21"/>
      <c r="AD281" s="22"/>
      <c r="AE281" s="23"/>
      <c r="AF281" s="24"/>
      <c r="AG281" s="25"/>
      <c r="AH281" s="26"/>
      <c r="AI281" s="26"/>
      <c r="AJ281">
        <v>12.16</v>
      </c>
      <c r="AK281">
        <v>29.3</v>
      </c>
    </row>
    <row r="282" spans="1:37" x14ac:dyDescent="0.6">
      <c r="A282" s="33">
        <v>37316</v>
      </c>
      <c r="B282" s="34">
        <v>1147.3900000000001</v>
      </c>
      <c r="C282" s="35">
        <v>91.165000000000006</v>
      </c>
      <c r="D282" s="35">
        <v>588.42547999999999</v>
      </c>
      <c r="E282" s="35">
        <v>121.94199999999999</v>
      </c>
      <c r="F282" s="35">
        <v>556.99212999999997</v>
      </c>
      <c r="G282" s="35">
        <v>2960.68</v>
      </c>
      <c r="H282" s="36">
        <f t="shared" si="104"/>
        <v>3.6738861330225081E-2</v>
      </c>
      <c r="I282" s="36">
        <f t="shared" si="104"/>
        <v>4.226688617551555E-2</v>
      </c>
      <c r="J282" s="36">
        <f t="shared" si="104"/>
        <v>2.3008346023604576E-2</v>
      </c>
      <c r="K282" s="36">
        <f t="shared" si="103"/>
        <v>2.9063781667201027E-2</v>
      </c>
      <c r="L282" s="36">
        <f t="shared" si="103"/>
        <v>5.0311677322798065E-2</v>
      </c>
      <c r="M282" s="36">
        <f t="shared" si="103"/>
        <v>4.3775625680854136E-2</v>
      </c>
      <c r="N282" s="37">
        <v>34.5</v>
      </c>
      <c r="O282" s="38">
        <f t="shared" si="100"/>
        <v>4</v>
      </c>
      <c r="P282" s="38">
        <f t="shared" si="100"/>
        <v>3</v>
      </c>
      <c r="Q282" s="38">
        <f t="shared" si="100"/>
        <v>6</v>
      </c>
      <c r="R282" s="38">
        <f t="shared" si="100"/>
        <v>5</v>
      </c>
      <c r="S282" s="38">
        <f t="shared" si="100"/>
        <v>1</v>
      </c>
      <c r="T282" s="38">
        <f t="shared" si="100"/>
        <v>2</v>
      </c>
      <c r="U282" t="str">
        <f t="shared" si="93"/>
        <v>가을</v>
      </c>
      <c r="AB282" s="20"/>
      <c r="AC282" s="21"/>
      <c r="AD282" s="22"/>
      <c r="AE282" s="23"/>
      <c r="AF282" s="24"/>
      <c r="AG282" s="25"/>
      <c r="AH282" s="26"/>
      <c r="AI282" s="26"/>
      <c r="AJ282">
        <v>13.76</v>
      </c>
      <c r="AK282">
        <v>26.41</v>
      </c>
    </row>
    <row r="283" spans="1:37" x14ac:dyDescent="0.6">
      <c r="A283" s="33">
        <v>37288</v>
      </c>
      <c r="B283" s="34">
        <v>1106.73</v>
      </c>
      <c r="C283" s="35">
        <v>87.468000000000004</v>
      </c>
      <c r="D283" s="35">
        <v>575.19128000000001</v>
      </c>
      <c r="E283" s="35">
        <v>118.498</v>
      </c>
      <c r="F283" s="35">
        <v>530.31128000000001</v>
      </c>
      <c r="G283" s="35">
        <v>2836.51</v>
      </c>
      <c r="H283" s="36">
        <f t="shared" si="104"/>
        <v>-2.0766236064413413E-2</v>
      </c>
      <c r="I283" s="36">
        <f t="shared" si="104"/>
        <v>5.9574468085106247E-3</v>
      </c>
      <c r="J283" s="36">
        <f t="shared" si="104"/>
        <v>-3.0546343284024835E-2</v>
      </c>
      <c r="K283" s="36">
        <f t="shared" si="103"/>
        <v>3.8715361611643129E-3</v>
      </c>
      <c r="L283" s="36">
        <f t="shared" si="103"/>
        <v>-1.0898572911619109E-2</v>
      </c>
      <c r="M283" s="36">
        <f t="shared" si="103"/>
        <v>2.3918418915260364E-2</v>
      </c>
      <c r="N283" s="37">
        <v>34.97</v>
      </c>
      <c r="O283" s="38">
        <f t="shared" si="100"/>
        <v>5</v>
      </c>
      <c r="P283" s="38">
        <f t="shared" si="100"/>
        <v>2</v>
      </c>
      <c r="Q283" s="38">
        <f t="shared" si="100"/>
        <v>6</v>
      </c>
      <c r="R283" s="38">
        <f t="shared" si="100"/>
        <v>3</v>
      </c>
      <c r="S283" s="38">
        <f t="shared" si="100"/>
        <v>4</v>
      </c>
      <c r="T283" s="38">
        <f t="shared" si="100"/>
        <v>1</v>
      </c>
      <c r="U283" t="str">
        <f t="shared" si="93"/>
        <v>가을</v>
      </c>
      <c r="AB283" s="20"/>
      <c r="AC283" s="21"/>
      <c r="AD283" s="22"/>
      <c r="AE283" s="23"/>
      <c r="AF283" s="24"/>
      <c r="AG283" s="25"/>
      <c r="AH283" s="26"/>
      <c r="AI283" s="26"/>
      <c r="AJ283">
        <v>8.6300000000000008</v>
      </c>
      <c r="AK283">
        <v>29.05</v>
      </c>
    </row>
    <row r="284" spans="1:37" x14ac:dyDescent="0.6">
      <c r="A284" s="33">
        <v>37257</v>
      </c>
      <c r="B284" s="34">
        <v>1130.2</v>
      </c>
      <c r="C284" s="35">
        <v>86.95</v>
      </c>
      <c r="D284" s="35">
        <v>593.31488000000002</v>
      </c>
      <c r="E284" s="35">
        <v>118.041</v>
      </c>
      <c r="F284" s="35">
        <v>536.15459999999996</v>
      </c>
      <c r="G284" s="35">
        <v>2770.25</v>
      </c>
      <c r="H284" s="36">
        <f t="shared" si="104"/>
        <v>-1.5573827607832103E-2</v>
      </c>
      <c r="I284" s="36">
        <f t="shared" si="104"/>
        <v>1.8185650549785048E-2</v>
      </c>
      <c r="J284" s="36">
        <f t="shared" si="104"/>
        <v>-2.1712196263105055E-3</v>
      </c>
      <c r="K284" s="36">
        <f t="shared" si="103"/>
        <v>-1.1000888114348961E-2</v>
      </c>
      <c r="L284" s="36">
        <f t="shared" si="103"/>
        <v>-2.8753979488597814E-2</v>
      </c>
      <c r="M284" s="36">
        <f t="shared" si="103"/>
        <v>-4.3703120675959717E-3</v>
      </c>
      <c r="N284" s="37">
        <v>36.65</v>
      </c>
      <c r="O284" s="38">
        <f t="shared" si="100"/>
        <v>5</v>
      </c>
      <c r="P284" s="38">
        <f t="shared" si="100"/>
        <v>1</v>
      </c>
      <c r="Q284" s="38">
        <f t="shared" si="100"/>
        <v>2</v>
      </c>
      <c r="R284" s="38">
        <f t="shared" si="100"/>
        <v>4</v>
      </c>
      <c r="S284" s="38">
        <f t="shared" si="100"/>
        <v>6</v>
      </c>
      <c r="T284" s="38">
        <f t="shared" si="100"/>
        <v>3</v>
      </c>
      <c r="U284" t="str">
        <f t="shared" si="93"/>
        <v>가을</v>
      </c>
      <c r="AB284" s="20"/>
      <c r="AC284" s="21"/>
      <c r="AD284" s="22"/>
      <c r="AE284" s="23"/>
      <c r="AF284" s="24"/>
      <c r="AG284" s="25"/>
      <c r="AH284" s="26"/>
      <c r="AI284" s="26"/>
      <c r="AJ284">
        <v>9.3000000000000007</v>
      </c>
      <c r="AK284">
        <v>30.29</v>
      </c>
    </row>
    <row r="285" spans="1:37" x14ac:dyDescent="0.6">
      <c r="A285" s="33">
        <v>37226</v>
      </c>
      <c r="B285" s="34">
        <v>1148.08</v>
      </c>
      <c r="C285" s="35">
        <v>85.397000000000006</v>
      </c>
      <c r="D285" s="35">
        <v>594.60590000000002</v>
      </c>
      <c r="E285" s="35">
        <v>119.354</v>
      </c>
      <c r="F285" s="35">
        <v>552.02759000000003</v>
      </c>
      <c r="G285" s="35">
        <v>2782.41</v>
      </c>
      <c r="H285" s="36">
        <f t="shared" si="104"/>
        <v>7.5738294791345417E-3</v>
      </c>
      <c r="I285" s="36">
        <f t="shared" si="104"/>
        <v>2.821056180316428E-2</v>
      </c>
      <c r="J285" s="36">
        <f t="shared" si="104"/>
        <v>3.8005989434375387E-4</v>
      </c>
      <c r="K285" s="36">
        <f t="shared" si="103"/>
        <v>1.0523998611475571E-2</v>
      </c>
      <c r="L285" s="36">
        <f t="shared" si="103"/>
        <v>1.3880692079307977E-2</v>
      </c>
      <c r="M285" s="36">
        <f t="shared" si="103"/>
        <v>3.2303902290619968E-2</v>
      </c>
      <c r="N285" s="37">
        <v>32.17</v>
      </c>
      <c r="O285" s="38">
        <f t="shared" si="100"/>
        <v>5</v>
      </c>
      <c r="P285" s="38">
        <f t="shared" si="100"/>
        <v>2</v>
      </c>
      <c r="Q285" s="38">
        <f t="shared" si="100"/>
        <v>6</v>
      </c>
      <c r="R285" s="38">
        <f t="shared" si="100"/>
        <v>4</v>
      </c>
      <c r="S285" s="38">
        <f t="shared" si="100"/>
        <v>3</v>
      </c>
      <c r="T285" s="38">
        <f t="shared" si="100"/>
        <v>1</v>
      </c>
      <c r="U285" t="str">
        <f t="shared" si="93"/>
        <v>가을</v>
      </c>
      <c r="AB285" s="20"/>
      <c r="AC285" s="21"/>
      <c r="AD285" s="22"/>
      <c r="AE285" s="23"/>
      <c r="AF285" s="24"/>
      <c r="AG285" s="25"/>
      <c r="AH285" s="26"/>
      <c r="AI285" s="26"/>
      <c r="AJ285">
        <v>10.51</v>
      </c>
      <c r="AK285">
        <v>29.75</v>
      </c>
    </row>
    <row r="286" spans="1:37" x14ac:dyDescent="0.6">
      <c r="A286" s="33">
        <v>37196</v>
      </c>
      <c r="B286" s="34">
        <v>1139.45</v>
      </c>
      <c r="C286" s="35">
        <v>83.054000000000002</v>
      </c>
      <c r="D286" s="35">
        <v>594.38</v>
      </c>
      <c r="E286" s="35">
        <v>118.111</v>
      </c>
      <c r="F286" s="35">
        <v>544.46996999999999</v>
      </c>
      <c r="G286" s="35">
        <v>2695.34</v>
      </c>
      <c r="H286" s="36">
        <f t="shared" si="104"/>
        <v>7.5175979920360847E-2</v>
      </c>
      <c r="I286" s="36">
        <f t="shared" si="104"/>
        <v>5.3744068613768459E-2</v>
      </c>
      <c r="J286" s="36">
        <f t="shared" si="104"/>
        <v>8.7711573104372276E-2</v>
      </c>
      <c r="K286" s="36">
        <f t="shared" si="103"/>
        <v>5.7527353473129983E-2</v>
      </c>
      <c r="L286" s="36">
        <f t="shared" si="103"/>
        <v>6.1200146935113109E-2</v>
      </c>
      <c r="M286" s="36">
        <f t="shared" si="103"/>
        <v>3.1034232138963613E-2</v>
      </c>
      <c r="N286" s="37">
        <v>31.13</v>
      </c>
      <c r="O286" s="38">
        <f t="shared" si="100"/>
        <v>2</v>
      </c>
      <c r="P286" s="38">
        <f t="shared" si="100"/>
        <v>5</v>
      </c>
      <c r="Q286" s="38">
        <f t="shared" si="100"/>
        <v>1</v>
      </c>
      <c r="R286" s="38">
        <f t="shared" si="100"/>
        <v>4</v>
      </c>
      <c r="S286" s="38">
        <f t="shared" si="100"/>
        <v>3</v>
      </c>
      <c r="T286" s="38">
        <f t="shared" si="100"/>
        <v>6</v>
      </c>
      <c r="U286" t="str">
        <f t="shared" si="93"/>
        <v>가을</v>
      </c>
      <c r="AB286" s="20"/>
      <c r="AC286" s="21"/>
      <c r="AD286" s="22"/>
      <c r="AE286" s="23"/>
      <c r="AF286" s="24"/>
      <c r="AG286" s="25"/>
      <c r="AH286" s="26"/>
      <c r="AI286" s="26"/>
      <c r="AJ286">
        <v>10</v>
      </c>
      <c r="AK286">
        <v>31.97</v>
      </c>
    </row>
    <row r="287" spans="1:37" x14ac:dyDescent="0.6">
      <c r="A287" s="41">
        <v>37165</v>
      </c>
      <c r="B287" s="45">
        <v>1059.78</v>
      </c>
      <c r="C287" s="2">
        <v>78.817999999999998</v>
      </c>
      <c r="D287" s="2">
        <v>546.45001000000002</v>
      </c>
      <c r="E287" s="2">
        <v>111.68600000000001</v>
      </c>
      <c r="F287" s="2">
        <v>513.07001000000002</v>
      </c>
      <c r="G287" s="2">
        <v>2614.21</v>
      </c>
      <c r="H287" s="42">
        <f t="shared" si="104"/>
        <v>1.8099025880454089E-2</v>
      </c>
      <c r="I287" s="42">
        <f t="shared" si="104"/>
        <v>-1.8492459808475359E-2</v>
      </c>
      <c r="J287" s="42">
        <f t="shared" si="104"/>
        <v>3.5943847958138431E-2</v>
      </c>
      <c r="K287" s="42">
        <f t="shared" si="103"/>
        <v>2.0765167163251608E-2</v>
      </c>
      <c r="L287" s="42">
        <f t="shared" si="103"/>
        <v>-1.1097266351971502E-3</v>
      </c>
      <c r="M287" s="42">
        <f t="shared" si="103"/>
        <v>-9.5175669582809874E-3</v>
      </c>
      <c r="N287" s="43">
        <v>20.97</v>
      </c>
      <c r="O287" s="44">
        <f t="shared" si="100"/>
        <v>3</v>
      </c>
      <c r="P287" s="44">
        <f t="shared" si="100"/>
        <v>6</v>
      </c>
      <c r="Q287" s="44">
        <f t="shared" si="100"/>
        <v>1</v>
      </c>
      <c r="R287" s="44">
        <f t="shared" si="100"/>
        <v>2</v>
      </c>
      <c r="S287" s="44">
        <f t="shared" si="100"/>
        <v>4</v>
      </c>
      <c r="T287" s="44">
        <f t="shared" si="100"/>
        <v>5</v>
      </c>
      <c r="U287" t="str">
        <f t="shared" si="93"/>
        <v>겨울</v>
      </c>
      <c r="V287" s="14">
        <f t="shared" ref="V287:AA287" si="109">LN(B287/B291)</f>
        <v>-0.14437325401124163</v>
      </c>
      <c r="W287" s="15">
        <f t="shared" si="109"/>
        <v>-0.11990944661256517</v>
      </c>
      <c r="X287" s="16">
        <f t="shared" si="109"/>
        <v>-0.1091632713636765</v>
      </c>
      <c r="Y287" s="17">
        <f t="shared" si="109"/>
        <v>-6.409577589719638E-2</v>
      </c>
      <c r="Z287" s="18">
        <f t="shared" si="109"/>
        <v>-0.1822825067797352</v>
      </c>
      <c r="AA287" s="19">
        <f t="shared" si="109"/>
        <v>-6.7195686388261636E-2</v>
      </c>
      <c r="AB287" s="20">
        <f>RANK(V287,$V287:$AA287,0)</f>
        <v>5</v>
      </c>
      <c r="AC287" s="21">
        <f t="shared" ref="AC287:AG287" si="110">RANK(W287,$V287:$AA287,0)</f>
        <v>4</v>
      </c>
      <c r="AD287" s="22">
        <f t="shared" si="110"/>
        <v>3</v>
      </c>
      <c r="AE287" s="23">
        <f t="shared" si="110"/>
        <v>1</v>
      </c>
      <c r="AF287" s="24">
        <f t="shared" si="110"/>
        <v>6</v>
      </c>
      <c r="AG287" s="25">
        <f t="shared" si="110"/>
        <v>2</v>
      </c>
      <c r="AH287" s="26" t="s">
        <v>6</v>
      </c>
      <c r="AI287" s="26" t="s">
        <v>20</v>
      </c>
      <c r="AJ287">
        <v>4.78</v>
      </c>
      <c r="AK287">
        <v>36.32</v>
      </c>
    </row>
    <row r="288" spans="1:37" x14ac:dyDescent="0.6">
      <c r="A288" s="41">
        <v>37135</v>
      </c>
      <c r="B288" s="45">
        <v>1040.94</v>
      </c>
      <c r="C288" s="2">
        <v>80.302999999999997</v>
      </c>
      <c r="D288" s="2">
        <v>527.48999000000003</v>
      </c>
      <c r="E288" s="2">
        <v>109.414</v>
      </c>
      <c r="F288" s="2">
        <v>513.64000999999996</v>
      </c>
      <c r="G288" s="2">
        <v>2639.33</v>
      </c>
      <c r="H288" s="42">
        <f t="shared" si="104"/>
        <v>-8.1723389615201314E-2</v>
      </c>
      <c r="I288" s="42">
        <f t="shared" si="104"/>
        <v>-5.1386247386389194E-2</v>
      </c>
      <c r="J288" s="42">
        <f t="shared" si="104"/>
        <v>-6.8038886925794961E-2</v>
      </c>
      <c r="K288" s="42">
        <f t="shared" si="103"/>
        <v>-4.8656638553169373E-2</v>
      </c>
      <c r="L288" s="42">
        <f t="shared" si="103"/>
        <v>-9.600659990496152E-2</v>
      </c>
      <c r="M288" s="42">
        <f t="shared" si="103"/>
        <v>-4.8145757222765151E-2</v>
      </c>
      <c r="N288" s="43">
        <v>27.24</v>
      </c>
      <c r="O288" s="44">
        <f t="shared" si="100"/>
        <v>5</v>
      </c>
      <c r="P288" s="44">
        <f t="shared" si="100"/>
        <v>3</v>
      </c>
      <c r="Q288" s="44">
        <f t="shared" si="100"/>
        <v>4</v>
      </c>
      <c r="R288" s="44">
        <f t="shared" si="100"/>
        <v>2</v>
      </c>
      <c r="S288" s="44">
        <f t="shared" si="100"/>
        <v>6</v>
      </c>
      <c r="T288" s="44">
        <f t="shared" si="100"/>
        <v>1</v>
      </c>
      <c r="U288" t="str">
        <f t="shared" si="93"/>
        <v>겨울</v>
      </c>
      <c r="AB288" s="20"/>
      <c r="AC288" s="21"/>
      <c r="AD288" s="22"/>
      <c r="AE288" s="23"/>
      <c r="AF288" s="24"/>
      <c r="AG288" s="25"/>
      <c r="AH288" s="26"/>
      <c r="AI288" s="26"/>
      <c r="AJ288">
        <v>5.25</v>
      </c>
      <c r="AK288">
        <v>39.93</v>
      </c>
    </row>
    <row r="289" spans="1:37" x14ac:dyDescent="0.6">
      <c r="A289" s="41">
        <v>37104</v>
      </c>
      <c r="B289" s="45">
        <v>1133.58</v>
      </c>
      <c r="C289" s="2">
        <v>84.653000000000006</v>
      </c>
      <c r="D289" s="2">
        <v>566</v>
      </c>
      <c r="E289" s="2">
        <v>115.01</v>
      </c>
      <c r="F289" s="2">
        <v>568.19000000000005</v>
      </c>
      <c r="G289" s="2">
        <v>2772.83</v>
      </c>
      <c r="H289" s="42">
        <f t="shared" si="104"/>
        <v>-6.4108385690579084E-2</v>
      </c>
      <c r="I289" s="42">
        <f t="shared" si="104"/>
        <v>-3.0365160817373726E-2</v>
      </c>
      <c r="J289" s="42">
        <f t="shared" si="104"/>
        <v>-6.7959916743461246E-2</v>
      </c>
      <c r="K289" s="42">
        <f t="shared" si="103"/>
        <v>-4.1982507288629622E-2</v>
      </c>
      <c r="L289" s="42">
        <f t="shared" si="103"/>
        <v>-6.0050605635338927E-2</v>
      </c>
      <c r="M289" s="42">
        <f t="shared" si="103"/>
        <v>-2.7154561606687055E-3</v>
      </c>
      <c r="N289" s="43">
        <v>29.63</v>
      </c>
      <c r="O289" s="44">
        <f t="shared" si="100"/>
        <v>5</v>
      </c>
      <c r="P289" s="44">
        <f t="shared" si="100"/>
        <v>2</v>
      </c>
      <c r="Q289" s="44">
        <f t="shared" si="100"/>
        <v>6</v>
      </c>
      <c r="R289" s="44">
        <f t="shared" si="100"/>
        <v>3</v>
      </c>
      <c r="S289" s="44">
        <f t="shared" si="100"/>
        <v>4</v>
      </c>
      <c r="T289" s="44">
        <f t="shared" si="100"/>
        <v>1</v>
      </c>
      <c r="U289" t="str">
        <f t="shared" si="93"/>
        <v>겨울</v>
      </c>
      <c r="V289" s="14"/>
      <c r="W289" s="15"/>
      <c r="X289" s="16"/>
      <c r="Y289" s="17"/>
      <c r="Z289" s="18"/>
      <c r="AA289" s="19"/>
      <c r="AB289" s="20"/>
      <c r="AC289" s="21"/>
      <c r="AD289" s="22"/>
      <c r="AE289" s="23"/>
      <c r="AF289" s="24"/>
      <c r="AG289" s="25"/>
      <c r="AH289" s="26"/>
      <c r="AI289" s="26"/>
      <c r="AJ289">
        <v>6.71</v>
      </c>
      <c r="AK289">
        <v>27.32</v>
      </c>
    </row>
    <row r="290" spans="1:37" s="3" customFormat="1" x14ac:dyDescent="0.6">
      <c r="A290" s="33">
        <v>37073</v>
      </c>
      <c r="B290" s="34">
        <v>1211.23</v>
      </c>
      <c r="C290" s="35">
        <v>87.304000000000002</v>
      </c>
      <c r="D290" s="35">
        <v>607.27002000000005</v>
      </c>
      <c r="E290" s="35">
        <v>120.05</v>
      </c>
      <c r="F290" s="35">
        <v>604.48999000000003</v>
      </c>
      <c r="G290" s="35">
        <v>2780.38</v>
      </c>
      <c r="H290" s="36">
        <f t="shared" si="104"/>
        <v>-1.0740129698296408E-2</v>
      </c>
      <c r="I290" s="36">
        <f t="shared" si="104"/>
        <v>-1.7499634252017171E-2</v>
      </c>
      <c r="J290" s="36">
        <f t="shared" si="104"/>
        <v>-3.625976361028127E-3</v>
      </c>
      <c r="K290" s="36">
        <f t="shared" si="103"/>
        <v>8.1542505395577614E-3</v>
      </c>
      <c r="L290" s="36">
        <f t="shared" si="103"/>
        <v>-1.8143099347518121E-2</v>
      </c>
      <c r="M290" s="36">
        <f t="shared" si="103"/>
        <v>-5.5545421705275322E-3</v>
      </c>
      <c r="N290" s="39">
        <v>35.93</v>
      </c>
      <c r="O290" s="38">
        <f t="shared" si="100"/>
        <v>4</v>
      </c>
      <c r="P290" s="38">
        <f t="shared" si="100"/>
        <v>5</v>
      </c>
      <c r="Q290" s="38">
        <f t="shared" si="100"/>
        <v>2</v>
      </c>
      <c r="R290" s="38">
        <f t="shared" si="100"/>
        <v>1</v>
      </c>
      <c r="S290" s="38">
        <f t="shared" si="100"/>
        <v>6</v>
      </c>
      <c r="T290" s="38">
        <f t="shared" si="100"/>
        <v>3</v>
      </c>
      <c r="U290" t="str">
        <f t="shared" si="93"/>
        <v>가을</v>
      </c>
      <c r="V290" s="14">
        <f t="shared" ref="V290:AA290" si="111">LN(B290/B298)</f>
        <v>-8.2162269874542684E-2</v>
      </c>
      <c r="W290" s="15">
        <f t="shared" si="111"/>
        <v>-0.32657606644084813</v>
      </c>
      <c r="X290" s="16">
        <f t="shared" si="111"/>
        <v>-0.1690130298208698</v>
      </c>
      <c r="Y290" s="17">
        <f t="shared" si="111"/>
        <v>-1.8257960379592261E-2</v>
      </c>
      <c r="Z290" s="18">
        <f t="shared" si="111"/>
        <v>-1.9501394910009296E-3</v>
      </c>
      <c r="AA290" s="19">
        <f t="shared" si="111"/>
        <v>8.4684124398492613E-2</v>
      </c>
      <c r="AB290" s="20">
        <f>RANK(V290,$V290:$AA290,0)</f>
        <v>4</v>
      </c>
      <c r="AC290" s="21">
        <f t="shared" ref="AC290:AG290" si="112">RANK(W290,$V290:$AA290,0)</f>
        <v>6</v>
      </c>
      <c r="AD290" s="22">
        <f t="shared" si="112"/>
        <v>5</v>
      </c>
      <c r="AE290" s="23">
        <f t="shared" si="112"/>
        <v>3</v>
      </c>
      <c r="AF290" s="24">
        <f t="shared" si="112"/>
        <v>2</v>
      </c>
      <c r="AG290" s="25">
        <f t="shared" si="112"/>
        <v>1</v>
      </c>
      <c r="AH290" s="26" t="s">
        <v>20</v>
      </c>
      <c r="AI290" s="26" t="s">
        <v>7</v>
      </c>
      <c r="AJ290" s="3">
        <v>7.58</v>
      </c>
      <c r="AK290" s="3">
        <v>25.65</v>
      </c>
    </row>
    <row r="291" spans="1:37" s="3" customFormat="1" x14ac:dyDescent="0.6">
      <c r="A291" s="33">
        <v>37043</v>
      </c>
      <c r="B291" s="34">
        <v>1224.3800000000001</v>
      </c>
      <c r="C291" s="35">
        <v>88.858999999999995</v>
      </c>
      <c r="D291" s="35">
        <v>609.47997999999995</v>
      </c>
      <c r="E291" s="35">
        <v>119.07899999999999</v>
      </c>
      <c r="F291" s="35">
        <v>615.65997000000004</v>
      </c>
      <c r="G291" s="35">
        <v>2795.91</v>
      </c>
      <c r="H291" s="36">
        <f t="shared" si="104"/>
        <v>-2.5035435014572061E-2</v>
      </c>
      <c r="I291" s="36">
        <f t="shared" si="104"/>
        <v>-4.1755184350433017E-2</v>
      </c>
      <c r="J291" s="36">
        <f t="shared" si="104"/>
        <v>-1.3914120699128896E-2</v>
      </c>
      <c r="K291" s="36">
        <f t="shared" si="103"/>
        <v>-1.4670837056896091E-2</v>
      </c>
      <c r="L291" s="36">
        <f t="shared" si="103"/>
        <v>-3.3333918991757971E-2</v>
      </c>
      <c r="M291" s="36">
        <f t="shared" si="103"/>
        <v>-2.6422544823960004E-2</v>
      </c>
      <c r="N291" s="39">
        <v>35.049999999999997</v>
      </c>
      <c r="O291" s="38">
        <f t="shared" si="100"/>
        <v>3</v>
      </c>
      <c r="P291" s="38">
        <f t="shared" si="100"/>
        <v>6</v>
      </c>
      <c r="Q291" s="38">
        <f t="shared" si="100"/>
        <v>1</v>
      </c>
      <c r="R291" s="38">
        <f t="shared" si="100"/>
        <v>2</v>
      </c>
      <c r="S291" s="38">
        <f t="shared" si="100"/>
        <v>5</v>
      </c>
      <c r="T291" s="38">
        <f t="shared" si="100"/>
        <v>4</v>
      </c>
      <c r="U291" t="str">
        <f t="shared" si="93"/>
        <v>가을</v>
      </c>
      <c r="V291" s="14"/>
      <c r="W291" s="15"/>
      <c r="X291" s="16"/>
      <c r="Y291" s="17"/>
      <c r="Z291" s="18"/>
      <c r="AA291" s="19"/>
      <c r="AB291" s="20"/>
      <c r="AC291" s="21"/>
      <c r="AD291" s="22"/>
      <c r="AE291" s="23"/>
      <c r="AF291" s="24"/>
      <c r="AG291" s="25"/>
      <c r="AH291" s="26"/>
      <c r="AI291" s="26"/>
      <c r="AJ291" s="3">
        <v>8.27</v>
      </c>
      <c r="AK291" s="3">
        <v>23.4</v>
      </c>
    </row>
    <row r="292" spans="1:37" s="3" customFormat="1" x14ac:dyDescent="0.6">
      <c r="A292" s="33">
        <v>37012</v>
      </c>
      <c r="B292" s="34">
        <v>1255.82</v>
      </c>
      <c r="C292" s="35">
        <v>92.730999999999995</v>
      </c>
      <c r="D292" s="35">
        <v>618.08001999999999</v>
      </c>
      <c r="E292" s="35">
        <v>120.852</v>
      </c>
      <c r="F292" s="35">
        <v>636.89000999999996</v>
      </c>
      <c r="G292" s="35">
        <v>2871.79</v>
      </c>
      <c r="H292" s="36">
        <f t="shared" si="104"/>
        <v>5.0901989659533076E-3</v>
      </c>
      <c r="I292" s="36">
        <f t="shared" si="104"/>
        <v>1.21703632553265E-2</v>
      </c>
      <c r="J292" s="36">
        <f t="shared" si="104"/>
        <v>1.5881381166145125E-3</v>
      </c>
      <c r="K292" s="36">
        <f t="shared" si="103"/>
        <v>1.4148330899753425E-2</v>
      </c>
      <c r="L292" s="36">
        <f t="shared" si="103"/>
        <v>8.120172088765143E-3</v>
      </c>
      <c r="M292" s="36">
        <f t="shared" si="103"/>
        <v>3.2750510659109944E-2</v>
      </c>
      <c r="N292" s="39">
        <v>34.39</v>
      </c>
      <c r="O292" s="38">
        <f t="shared" si="100"/>
        <v>5</v>
      </c>
      <c r="P292" s="38">
        <f t="shared" si="100"/>
        <v>3</v>
      </c>
      <c r="Q292" s="38">
        <f t="shared" si="100"/>
        <v>6</v>
      </c>
      <c r="R292" s="38">
        <f t="shared" si="100"/>
        <v>2</v>
      </c>
      <c r="S292" s="38">
        <f t="shared" si="100"/>
        <v>4</v>
      </c>
      <c r="T292" s="38">
        <f t="shared" si="100"/>
        <v>1</v>
      </c>
      <c r="U292" t="str">
        <f t="shared" si="93"/>
        <v>가을</v>
      </c>
      <c r="V292" s="14"/>
      <c r="W292" s="15"/>
      <c r="X292" s="16"/>
      <c r="Y292" s="17"/>
      <c r="Z292" s="18"/>
      <c r="AA292" s="19"/>
      <c r="AB292" s="20"/>
      <c r="AC292" s="21"/>
      <c r="AD292" s="22"/>
      <c r="AE292" s="23"/>
      <c r="AF292" s="24"/>
      <c r="AG292" s="25"/>
      <c r="AH292" s="26"/>
      <c r="AI292" s="26"/>
      <c r="AJ292" s="3">
        <v>9.07</v>
      </c>
      <c r="AK292" s="3">
        <v>22.31</v>
      </c>
    </row>
    <row r="293" spans="1:37" s="3" customFormat="1" x14ac:dyDescent="0.6">
      <c r="A293" s="33">
        <v>36982</v>
      </c>
      <c r="B293" s="34">
        <v>1249.46</v>
      </c>
      <c r="C293" s="35">
        <v>91.616</v>
      </c>
      <c r="D293" s="35">
        <v>617.09997999999996</v>
      </c>
      <c r="E293" s="35">
        <v>119.166</v>
      </c>
      <c r="F293" s="35">
        <v>631.76000999999997</v>
      </c>
      <c r="G293" s="35">
        <v>2780.72</v>
      </c>
      <c r="H293" s="36">
        <f t="shared" si="104"/>
        <v>7.6814354537071416E-2</v>
      </c>
      <c r="I293" s="36">
        <f t="shared" si="104"/>
        <v>4.228717050250852E-2</v>
      </c>
      <c r="J293" s="36">
        <f t="shared" si="104"/>
        <v>8.8782150634347357E-2</v>
      </c>
      <c r="K293" s="36">
        <f t="shared" si="103"/>
        <v>4.9153482475370325E-2</v>
      </c>
      <c r="L293" s="36">
        <f t="shared" si="103"/>
        <v>6.6675652432989896E-2</v>
      </c>
      <c r="M293" s="36">
        <f t="shared" si="103"/>
        <v>5.0978139267680467E-2</v>
      </c>
      <c r="N293" s="39">
        <v>43.53</v>
      </c>
      <c r="O293" s="38">
        <f t="shared" si="100"/>
        <v>2</v>
      </c>
      <c r="P293" s="38">
        <f t="shared" si="100"/>
        <v>6</v>
      </c>
      <c r="Q293" s="38">
        <f t="shared" si="100"/>
        <v>1</v>
      </c>
      <c r="R293" s="38">
        <f t="shared" si="100"/>
        <v>5</v>
      </c>
      <c r="S293" s="38">
        <f t="shared" si="100"/>
        <v>3</v>
      </c>
      <c r="T293" s="38">
        <f t="shared" si="100"/>
        <v>4</v>
      </c>
      <c r="U293" t="str">
        <f t="shared" si="93"/>
        <v>가을</v>
      </c>
      <c r="V293" s="14"/>
      <c r="W293" s="15"/>
      <c r="X293" s="16"/>
      <c r="Y293" s="17"/>
      <c r="Z293" s="18"/>
      <c r="AA293" s="19"/>
      <c r="AB293" s="20"/>
      <c r="AC293" s="21"/>
      <c r="AD293" s="22"/>
      <c r="AE293" s="23"/>
      <c r="AF293" s="24"/>
      <c r="AG293" s="25"/>
      <c r="AH293" s="26"/>
      <c r="AI293" s="26"/>
      <c r="AJ293" s="3">
        <v>4.8</v>
      </c>
      <c r="AK293" s="3">
        <v>24.36</v>
      </c>
    </row>
    <row r="294" spans="1:37" s="3" customFormat="1" x14ac:dyDescent="0.6">
      <c r="A294" s="33">
        <v>36951</v>
      </c>
      <c r="B294" s="34">
        <v>1160.33</v>
      </c>
      <c r="C294" s="35">
        <v>87.899000000000001</v>
      </c>
      <c r="D294" s="35">
        <v>566.78003000000001</v>
      </c>
      <c r="E294" s="35">
        <v>113.583</v>
      </c>
      <c r="F294" s="35">
        <v>592.27002000000005</v>
      </c>
      <c r="G294" s="35">
        <v>2645.84</v>
      </c>
      <c r="H294" s="36">
        <f t="shared" si="104"/>
        <v>-6.4204719583205727E-2</v>
      </c>
      <c r="I294" s="36">
        <f t="shared" si="104"/>
        <v>-8.5975438560005002E-2</v>
      </c>
      <c r="J294" s="36">
        <f t="shared" si="104"/>
        <v>-9.085360081016336E-2</v>
      </c>
      <c r="K294" s="36">
        <f t="shared" si="103"/>
        <v>-4.5472880985595876E-2</v>
      </c>
      <c r="L294" s="36">
        <f t="shared" si="103"/>
        <v>-4.0423108798634533E-2</v>
      </c>
      <c r="M294" s="36">
        <f t="shared" si="103"/>
        <v>-1.4691150676463205E-2</v>
      </c>
      <c r="N294" s="39">
        <v>36.1</v>
      </c>
      <c r="O294" s="38">
        <f t="shared" si="100"/>
        <v>4</v>
      </c>
      <c r="P294" s="38">
        <f t="shared" si="100"/>
        <v>5</v>
      </c>
      <c r="Q294" s="38">
        <f t="shared" si="100"/>
        <v>6</v>
      </c>
      <c r="R294" s="38">
        <f t="shared" si="100"/>
        <v>3</v>
      </c>
      <c r="S294" s="38">
        <f t="shared" si="100"/>
        <v>2</v>
      </c>
      <c r="T294" s="38">
        <f t="shared" si="100"/>
        <v>1</v>
      </c>
      <c r="U294" t="str">
        <f t="shared" si="93"/>
        <v>가을</v>
      </c>
      <c r="V294" s="14"/>
      <c r="W294" s="15"/>
      <c r="X294" s="16"/>
      <c r="Y294" s="17"/>
      <c r="Z294" s="18"/>
      <c r="AA294" s="19"/>
      <c r="AB294" s="20"/>
      <c r="AC294" s="21"/>
      <c r="AD294" s="22"/>
      <c r="AE294" s="23"/>
      <c r="AF294" s="24"/>
      <c r="AG294" s="25"/>
      <c r="AH294" s="26"/>
      <c r="AI294" s="26"/>
      <c r="AJ294" s="3">
        <v>5.55</v>
      </c>
      <c r="AK294" s="3">
        <v>29.29</v>
      </c>
    </row>
    <row r="295" spans="1:37" s="3" customFormat="1" x14ac:dyDescent="0.6">
      <c r="A295" s="33">
        <v>36923</v>
      </c>
      <c r="B295" s="34">
        <v>1239.94</v>
      </c>
      <c r="C295" s="35">
        <v>96.167000000000002</v>
      </c>
      <c r="D295" s="35">
        <v>623.41998000000001</v>
      </c>
      <c r="E295" s="35">
        <v>118.994</v>
      </c>
      <c r="F295" s="35">
        <v>617.21996999999999</v>
      </c>
      <c r="G295" s="35">
        <v>2685.29</v>
      </c>
      <c r="H295" s="36">
        <f t="shared" si="104"/>
        <v>-9.2290686012547418E-2</v>
      </c>
      <c r="I295" s="36">
        <f t="shared" si="104"/>
        <v>-0.21392371953113498</v>
      </c>
      <c r="J295" s="36">
        <f t="shared" si="104"/>
        <v>-0.11798081521200876</v>
      </c>
      <c r="K295" s="36">
        <f t="shared" si="103"/>
        <v>-4.0270350923887088E-2</v>
      </c>
      <c r="L295" s="36">
        <f t="shared" si="103"/>
        <v>-6.7995515288788222E-2</v>
      </c>
      <c r="M295" s="36">
        <f t="shared" si="103"/>
        <v>2.5691073058750291E-2</v>
      </c>
      <c r="N295" s="39">
        <v>36.31</v>
      </c>
      <c r="O295" s="38">
        <f t="shared" si="100"/>
        <v>4</v>
      </c>
      <c r="P295" s="38">
        <f t="shared" si="100"/>
        <v>6</v>
      </c>
      <c r="Q295" s="38">
        <f t="shared" si="100"/>
        <v>5</v>
      </c>
      <c r="R295" s="38">
        <f t="shared" si="100"/>
        <v>2</v>
      </c>
      <c r="S295" s="38">
        <f t="shared" si="100"/>
        <v>3</v>
      </c>
      <c r="T295" s="38">
        <f t="shared" si="100"/>
        <v>1</v>
      </c>
      <c r="U295" t="str">
        <f t="shared" si="93"/>
        <v>가을</v>
      </c>
      <c r="V295" s="14"/>
      <c r="W295" s="15"/>
      <c r="X295" s="16"/>
      <c r="Y295" s="17"/>
      <c r="Z295" s="18"/>
      <c r="AA295" s="19"/>
      <c r="AB295" s="20"/>
      <c r="AC295" s="21"/>
      <c r="AD295" s="22"/>
      <c r="AE295" s="23"/>
      <c r="AF295" s="24"/>
      <c r="AG295" s="25"/>
      <c r="AH295" s="26"/>
      <c r="AI295" s="26"/>
      <c r="AJ295" s="3">
        <v>6.81</v>
      </c>
      <c r="AK295" s="3">
        <v>19.63</v>
      </c>
    </row>
    <row r="296" spans="1:37" s="3" customFormat="1" x14ac:dyDescent="0.6">
      <c r="A296" s="33">
        <v>36892</v>
      </c>
      <c r="B296" s="34">
        <v>1366.01</v>
      </c>
      <c r="C296" s="35">
        <v>122.33799999999999</v>
      </c>
      <c r="D296" s="35">
        <v>706.81</v>
      </c>
      <c r="E296" s="35">
        <v>123.98699999999999</v>
      </c>
      <c r="F296" s="35">
        <v>662.25</v>
      </c>
      <c r="G296" s="35">
        <v>2618.0300000000002</v>
      </c>
      <c r="H296" s="36">
        <f t="shared" si="104"/>
        <v>3.4636592238010078E-2</v>
      </c>
      <c r="I296" s="36">
        <f t="shared" si="104"/>
        <v>4.5516699141968209E-2</v>
      </c>
      <c r="J296" s="36">
        <f t="shared" si="104"/>
        <v>2.8012523133045253E-2</v>
      </c>
      <c r="K296" s="36">
        <f t="shared" si="103"/>
        <v>-8.8572684759583575E-3</v>
      </c>
      <c r="L296" s="36">
        <f t="shared" si="103"/>
        <v>4.1028026690936859E-2</v>
      </c>
      <c r="M296" s="36">
        <f t="shared" si="103"/>
        <v>-4.4612229407213877E-2</v>
      </c>
      <c r="N296" s="39">
        <v>48.55</v>
      </c>
      <c r="O296" s="38">
        <f t="shared" si="100"/>
        <v>3</v>
      </c>
      <c r="P296" s="38">
        <f t="shared" si="100"/>
        <v>1</v>
      </c>
      <c r="Q296" s="38">
        <f t="shared" si="100"/>
        <v>4</v>
      </c>
      <c r="R296" s="38">
        <f t="shared" si="100"/>
        <v>5</v>
      </c>
      <c r="S296" s="38">
        <f t="shared" si="100"/>
        <v>2</v>
      </c>
      <c r="T296" s="38">
        <f t="shared" si="100"/>
        <v>6</v>
      </c>
      <c r="U296" t="str">
        <f t="shared" si="93"/>
        <v>가을</v>
      </c>
      <c r="V296" s="14"/>
      <c r="W296" s="15"/>
      <c r="X296" s="16"/>
      <c r="Y296" s="17"/>
      <c r="Z296" s="18"/>
      <c r="AA296" s="19"/>
      <c r="AB296" s="20"/>
      <c r="AC296" s="21"/>
      <c r="AD296" s="22"/>
      <c r="AE296" s="23"/>
      <c r="AF296" s="24"/>
      <c r="AG296" s="25"/>
      <c r="AH296" s="26"/>
      <c r="AI296" s="26"/>
      <c r="AJ296" s="3">
        <v>8.19</v>
      </c>
      <c r="AK296" s="3">
        <v>16.14</v>
      </c>
    </row>
    <row r="297" spans="1:37" s="3" customFormat="1" x14ac:dyDescent="0.6">
      <c r="A297" s="33">
        <v>36861</v>
      </c>
      <c r="B297" s="34">
        <v>1320.28</v>
      </c>
      <c r="C297" s="35">
        <v>117.012</v>
      </c>
      <c r="D297" s="35">
        <v>687.54998999999998</v>
      </c>
      <c r="E297" s="35">
        <v>125.095</v>
      </c>
      <c r="F297" s="35">
        <v>636.15002000000004</v>
      </c>
      <c r="G297" s="35">
        <v>2740.28</v>
      </c>
      <c r="H297" s="36">
        <f t="shared" si="104"/>
        <v>4.0533860603064742E-3</v>
      </c>
      <c r="I297" s="36">
        <f t="shared" si="104"/>
        <v>-3.3134471418419853E-2</v>
      </c>
      <c r="J297" s="36">
        <f t="shared" si="104"/>
        <v>-4.3861044770708291E-2</v>
      </c>
      <c r="K297" s="36">
        <f t="shared" si="103"/>
        <v>2.317154962294099E-2</v>
      </c>
      <c r="L297" s="36">
        <f t="shared" si="103"/>
        <v>5.0324501802120114E-2</v>
      </c>
      <c r="M297" s="36">
        <f t="shared" si="103"/>
        <v>7.267617101565027E-2</v>
      </c>
      <c r="N297" s="39">
        <v>47.24</v>
      </c>
      <c r="O297" s="38">
        <f t="shared" si="100"/>
        <v>4</v>
      </c>
      <c r="P297" s="38">
        <f t="shared" si="100"/>
        <v>5</v>
      </c>
      <c r="Q297" s="38">
        <f t="shared" si="100"/>
        <v>6</v>
      </c>
      <c r="R297" s="38">
        <f t="shared" si="100"/>
        <v>3</v>
      </c>
      <c r="S297" s="38">
        <f t="shared" si="100"/>
        <v>2</v>
      </c>
      <c r="T297" s="38">
        <f t="shared" si="100"/>
        <v>1</v>
      </c>
      <c r="U297" t="str">
        <f t="shared" si="93"/>
        <v>가을</v>
      </c>
      <c r="V297" s="14"/>
      <c r="W297" s="15"/>
      <c r="X297" s="16"/>
      <c r="Y297" s="17"/>
      <c r="Z297" s="18"/>
      <c r="AA297" s="19"/>
      <c r="AB297" s="20"/>
      <c r="AC297" s="21"/>
      <c r="AD297" s="22"/>
      <c r="AE297" s="23"/>
      <c r="AF297" s="24"/>
      <c r="AG297" s="25"/>
      <c r="AH297" s="26"/>
      <c r="AI297" s="26"/>
      <c r="AJ297" s="3">
        <v>9.3000000000000007</v>
      </c>
      <c r="AK297" s="3">
        <v>18.329999999999998</v>
      </c>
    </row>
    <row r="298" spans="1:37" s="4" customFormat="1" x14ac:dyDescent="0.6">
      <c r="A298" s="27">
        <v>36831</v>
      </c>
      <c r="B298" s="28">
        <v>1314.95</v>
      </c>
      <c r="C298" s="29">
        <v>121.02200000000001</v>
      </c>
      <c r="D298" s="29">
        <v>719.09002999999996</v>
      </c>
      <c r="E298" s="29">
        <v>122.262</v>
      </c>
      <c r="F298" s="29">
        <v>605.66998000000001</v>
      </c>
      <c r="G298" s="29">
        <v>2554.62</v>
      </c>
      <c r="H298" s="30">
        <f t="shared" si="104"/>
        <v>-8.0068560235063702E-2</v>
      </c>
      <c r="I298" s="30">
        <f t="shared" si="104"/>
        <v>-0.15529901167010995</v>
      </c>
      <c r="J298" s="30">
        <f t="shared" si="104"/>
        <v>-0.1068203515077687</v>
      </c>
      <c r="K298" s="30">
        <f t="shared" si="103"/>
        <v>-6.0080812351119839E-3</v>
      </c>
      <c r="L298" s="30">
        <f t="shared" si="103"/>
        <v>-5.3152408371579307E-2</v>
      </c>
      <c r="M298" s="30">
        <f t="shared" si="103"/>
        <v>1.3943298048414654E-2</v>
      </c>
      <c r="N298" s="40">
        <v>51.9</v>
      </c>
      <c r="O298" s="31">
        <f t="shared" si="100"/>
        <v>4</v>
      </c>
      <c r="P298" s="31">
        <f t="shared" si="100"/>
        <v>6</v>
      </c>
      <c r="Q298" s="31">
        <f t="shared" si="100"/>
        <v>5</v>
      </c>
      <c r="R298" s="31">
        <f t="shared" si="100"/>
        <v>2</v>
      </c>
      <c r="S298" s="31">
        <f t="shared" si="100"/>
        <v>3</v>
      </c>
      <c r="T298" s="31">
        <f t="shared" si="100"/>
        <v>1</v>
      </c>
      <c r="U298" t="str">
        <f t="shared" si="93"/>
        <v>봄</v>
      </c>
      <c r="V298" s="14">
        <f t="shared" ref="V298:AA298" si="113">LN(B298/B309)</f>
        <v>-0.11095342441746858</v>
      </c>
      <c r="W298" s="15">
        <f t="shared" si="113"/>
        <v>-0.19856066481853224</v>
      </c>
      <c r="X298" s="16">
        <f t="shared" si="113"/>
        <v>-0.21018528563243241</v>
      </c>
      <c r="Y298" s="17">
        <f t="shared" si="113"/>
        <v>0.13452506941532144</v>
      </c>
      <c r="Z298" s="18">
        <f t="shared" si="113"/>
        <v>-8.1231908544154279E-3</v>
      </c>
      <c r="AA298" s="19">
        <f t="shared" si="113"/>
        <v>0.11783294647750027</v>
      </c>
      <c r="AB298" s="20">
        <f>RANK(V298,$V298:$AA298,0)</f>
        <v>4</v>
      </c>
      <c r="AC298" s="21">
        <f t="shared" ref="AC298:AG298" si="114">RANK(W298,$V298:$AA298,0)</f>
        <v>5</v>
      </c>
      <c r="AD298" s="22">
        <f t="shared" si="114"/>
        <v>6</v>
      </c>
      <c r="AE298" s="23">
        <f t="shared" si="114"/>
        <v>1</v>
      </c>
      <c r="AF298" s="24">
        <f t="shared" si="114"/>
        <v>3</v>
      </c>
      <c r="AG298" s="25">
        <f t="shared" si="114"/>
        <v>2</v>
      </c>
      <c r="AH298" s="26" t="s">
        <v>6</v>
      </c>
      <c r="AI298" s="26" t="s">
        <v>20</v>
      </c>
      <c r="AJ298" s="4">
        <v>10.88</v>
      </c>
      <c r="AK298" s="4">
        <v>16.3</v>
      </c>
    </row>
    <row r="299" spans="1:37" s="4" customFormat="1" x14ac:dyDescent="0.6">
      <c r="A299" s="27">
        <v>36800</v>
      </c>
      <c r="B299" s="28">
        <v>1429.4</v>
      </c>
      <c r="C299" s="29">
        <v>143.27199999999999</v>
      </c>
      <c r="D299" s="29">
        <v>805.09002999999996</v>
      </c>
      <c r="E299" s="29">
        <v>123.001</v>
      </c>
      <c r="F299" s="29">
        <v>639.66998000000001</v>
      </c>
      <c r="G299" s="29">
        <v>2519.4899999999998</v>
      </c>
      <c r="H299" s="30">
        <f t="shared" si="104"/>
        <v>-4.9494956526581202E-3</v>
      </c>
      <c r="I299" s="30">
        <f t="shared" si="104"/>
        <v>-6.4785863952949496E-2</v>
      </c>
      <c r="J299" s="30">
        <f t="shared" si="104"/>
        <v>-2.6246024413600244E-2</v>
      </c>
      <c r="K299" s="30">
        <f t="shared" si="103"/>
        <v>4.7342921126352744E-2</v>
      </c>
      <c r="L299" s="30">
        <f t="shared" si="103"/>
        <v>1.7432456381083261E-2</v>
      </c>
      <c r="M299" s="30">
        <f t="shared" si="103"/>
        <v>2.1620569547111446E-2</v>
      </c>
      <c r="N299" s="40">
        <v>57.08</v>
      </c>
      <c r="O299" s="31">
        <f t="shared" si="100"/>
        <v>4</v>
      </c>
      <c r="P299" s="31">
        <f t="shared" si="100"/>
        <v>6</v>
      </c>
      <c r="Q299" s="31">
        <f t="shared" si="100"/>
        <v>5</v>
      </c>
      <c r="R299" s="31">
        <f t="shared" si="100"/>
        <v>1</v>
      </c>
      <c r="S299" s="31">
        <f t="shared" si="100"/>
        <v>3</v>
      </c>
      <c r="T299" s="31">
        <f t="shared" si="100"/>
        <v>2</v>
      </c>
      <c r="U299" t="str">
        <f t="shared" si="93"/>
        <v>봄</v>
      </c>
      <c r="V299" s="14"/>
      <c r="W299" s="15"/>
      <c r="X299" s="16"/>
      <c r="Y299" s="17"/>
      <c r="Z299" s="18"/>
      <c r="AA299" s="19"/>
      <c r="AB299" s="20"/>
      <c r="AC299" s="21"/>
      <c r="AD299" s="22"/>
      <c r="AE299" s="23"/>
      <c r="AF299" s="24"/>
      <c r="AG299" s="25"/>
      <c r="AH299" s="26"/>
      <c r="AI299" s="26"/>
      <c r="AJ299" s="4">
        <v>12.91</v>
      </c>
      <c r="AK299" s="4">
        <v>17.920000000000002</v>
      </c>
    </row>
    <row r="300" spans="1:37" s="4" customFormat="1" x14ac:dyDescent="0.6">
      <c r="A300" s="27">
        <v>36770</v>
      </c>
      <c r="B300" s="28">
        <v>1436.51</v>
      </c>
      <c r="C300" s="29">
        <v>153.197</v>
      </c>
      <c r="D300" s="29">
        <v>826.78998000000001</v>
      </c>
      <c r="E300" s="29">
        <v>117.441</v>
      </c>
      <c r="F300" s="29">
        <v>628.71001999999999</v>
      </c>
      <c r="G300" s="29">
        <v>2466.17</v>
      </c>
      <c r="H300" s="30">
        <f t="shared" si="104"/>
        <v>-5.3482947656950164E-2</v>
      </c>
      <c r="I300" s="30">
        <f t="shared" si="104"/>
        <v>-0.10874459680375126</v>
      </c>
      <c r="J300" s="30">
        <f t="shared" si="104"/>
        <v>-9.7981673532220648E-2</v>
      </c>
      <c r="K300" s="30">
        <f t="shared" si="103"/>
        <v>-8.5351028264613049E-3</v>
      </c>
      <c r="L300" s="30">
        <f t="shared" si="103"/>
        <v>-1.3342387631520847E-3</v>
      </c>
      <c r="M300" s="30">
        <f t="shared" si="103"/>
        <v>2.8783941063837748E-2</v>
      </c>
      <c r="N300" s="40">
        <v>56.99</v>
      </c>
      <c r="O300" s="31">
        <f t="shared" si="100"/>
        <v>4</v>
      </c>
      <c r="P300" s="31">
        <f t="shared" si="100"/>
        <v>6</v>
      </c>
      <c r="Q300" s="31">
        <f t="shared" si="100"/>
        <v>5</v>
      </c>
      <c r="R300" s="31">
        <f t="shared" si="100"/>
        <v>3</v>
      </c>
      <c r="S300" s="31">
        <f t="shared" si="100"/>
        <v>2</v>
      </c>
      <c r="T300" s="31">
        <f t="shared" si="100"/>
        <v>1</v>
      </c>
      <c r="U300" t="str">
        <f t="shared" si="93"/>
        <v>봄</v>
      </c>
      <c r="V300" s="14"/>
      <c r="W300" s="15"/>
      <c r="X300" s="16"/>
      <c r="Y300" s="17"/>
      <c r="Z300" s="18"/>
      <c r="AA300" s="19"/>
      <c r="AB300" s="20"/>
      <c r="AC300" s="21"/>
      <c r="AD300" s="22"/>
      <c r="AE300" s="23"/>
      <c r="AF300" s="24"/>
      <c r="AG300" s="25"/>
      <c r="AH300" s="26"/>
      <c r="AI300" s="26"/>
      <c r="AJ300" s="4">
        <v>15.51</v>
      </c>
      <c r="AK300" s="4">
        <v>6.18</v>
      </c>
    </row>
    <row r="301" spans="1:37" s="4" customFormat="1" x14ac:dyDescent="0.6">
      <c r="A301" s="27">
        <v>36739</v>
      </c>
      <c r="B301" s="28">
        <v>1517.68</v>
      </c>
      <c r="C301" s="29">
        <v>171.88900000000001</v>
      </c>
      <c r="D301" s="29">
        <v>916.59997999999996</v>
      </c>
      <c r="E301" s="29">
        <v>118.452</v>
      </c>
      <c r="F301" s="29">
        <v>629.54998999999998</v>
      </c>
      <c r="G301" s="29">
        <v>2397.17</v>
      </c>
      <c r="H301" s="30">
        <f t="shared" si="104"/>
        <v>6.069903482594019E-2</v>
      </c>
      <c r="I301" s="30">
        <f t="shared" si="104"/>
        <v>0.10553768973501421</v>
      </c>
      <c r="J301" s="30">
        <f t="shared" si="104"/>
        <v>5.7330671188587479E-2</v>
      </c>
      <c r="K301" s="30">
        <f t="shared" si="103"/>
        <v>3.7287423157083444E-2</v>
      </c>
      <c r="L301" s="30">
        <f t="shared" si="103"/>
        <v>6.4669953154859572E-2</v>
      </c>
      <c r="M301" s="30">
        <f t="shared" si="103"/>
        <v>7.0303744681231128E-2</v>
      </c>
      <c r="N301" s="40">
        <v>59.87</v>
      </c>
      <c r="O301" s="31">
        <f t="shared" si="100"/>
        <v>4</v>
      </c>
      <c r="P301" s="31">
        <f t="shared" si="100"/>
        <v>1</v>
      </c>
      <c r="Q301" s="31">
        <f t="shared" si="100"/>
        <v>5</v>
      </c>
      <c r="R301" s="31">
        <f t="shared" si="100"/>
        <v>6</v>
      </c>
      <c r="S301" s="31">
        <f t="shared" si="100"/>
        <v>3</v>
      </c>
      <c r="T301" s="31">
        <f t="shared" si="100"/>
        <v>2</v>
      </c>
      <c r="U301" t="str">
        <f t="shared" si="93"/>
        <v>봄</v>
      </c>
      <c r="V301" s="14"/>
      <c r="W301" s="15"/>
      <c r="X301" s="16"/>
      <c r="Y301" s="17"/>
      <c r="Z301" s="18"/>
      <c r="AA301" s="19"/>
      <c r="AB301" s="20"/>
      <c r="AC301" s="21"/>
      <c r="AD301" s="22"/>
      <c r="AE301" s="23"/>
      <c r="AF301" s="24"/>
      <c r="AG301" s="25"/>
      <c r="AH301" s="26"/>
      <c r="AI301" s="26"/>
      <c r="AJ301" s="4">
        <v>17.809999999999999</v>
      </c>
      <c r="AK301" s="4">
        <v>6.3</v>
      </c>
    </row>
    <row r="302" spans="1:37" s="4" customFormat="1" x14ac:dyDescent="0.6">
      <c r="A302" s="27">
        <v>36708</v>
      </c>
      <c r="B302" s="28">
        <v>1430.83</v>
      </c>
      <c r="C302" s="29">
        <v>155.47999999999999</v>
      </c>
      <c r="D302" s="29">
        <v>866.90002000000004</v>
      </c>
      <c r="E302" s="29">
        <v>114.194</v>
      </c>
      <c r="F302" s="29">
        <v>591.30999999999995</v>
      </c>
      <c r="G302" s="29">
        <v>2239.71</v>
      </c>
      <c r="H302" s="30">
        <f t="shared" si="104"/>
        <v>-1.6341262202667406E-2</v>
      </c>
      <c r="I302" s="30">
        <f t="shared" si="104"/>
        <v>-2.7771898430536401E-3</v>
      </c>
      <c r="J302" s="30">
        <f t="shared" si="104"/>
        <v>-4.4927695277274915E-2</v>
      </c>
      <c r="K302" s="30">
        <f t="shared" si="103"/>
        <v>-3.1203339215420067E-2</v>
      </c>
      <c r="L302" s="30">
        <f t="shared" si="103"/>
        <v>1.8920234386633927E-2</v>
      </c>
      <c r="M302" s="30">
        <f t="shared" si="103"/>
        <v>1.1402328332866807E-2</v>
      </c>
      <c r="N302" s="40">
        <v>58.98</v>
      </c>
      <c r="O302" s="31">
        <f t="shared" si="100"/>
        <v>4</v>
      </c>
      <c r="P302" s="31">
        <f t="shared" si="100"/>
        <v>3</v>
      </c>
      <c r="Q302" s="31">
        <f t="shared" si="100"/>
        <v>6</v>
      </c>
      <c r="R302" s="31">
        <f t="shared" si="100"/>
        <v>5</v>
      </c>
      <c r="S302" s="31">
        <f t="shared" si="100"/>
        <v>1</v>
      </c>
      <c r="T302" s="31">
        <f t="shared" si="100"/>
        <v>2</v>
      </c>
      <c r="U302" t="str">
        <f t="shared" si="93"/>
        <v>봄</v>
      </c>
      <c r="V302" s="14"/>
      <c r="W302" s="15"/>
      <c r="X302" s="16"/>
      <c r="Y302" s="17"/>
      <c r="Z302" s="18"/>
      <c r="AA302" s="19"/>
      <c r="AB302" s="20"/>
      <c r="AC302" s="21"/>
      <c r="AD302" s="22"/>
      <c r="AE302" s="23"/>
      <c r="AF302" s="24"/>
      <c r="AG302" s="25"/>
      <c r="AH302" s="26"/>
      <c r="AI302" s="26"/>
      <c r="AJ302" s="4">
        <v>19.11</v>
      </c>
      <c r="AK302" s="4">
        <v>7.12</v>
      </c>
    </row>
    <row r="303" spans="1:37" s="4" customFormat="1" x14ac:dyDescent="0.6">
      <c r="A303" s="27">
        <v>36678</v>
      </c>
      <c r="B303" s="28">
        <v>1454.6</v>
      </c>
      <c r="C303" s="29">
        <v>155.91300000000001</v>
      </c>
      <c r="D303" s="29">
        <v>907.67998999999998</v>
      </c>
      <c r="E303" s="29">
        <v>117.872</v>
      </c>
      <c r="F303" s="29">
        <v>580.33001999999999</v>
      </c>
      <c r="G303" s="29">
        <v>2214.46</v>
      </c>
      <c r="H303" s="30">
        <f t="shared" si="104"/>
        <v>2.3933549204561366E-2</v>
      </c>
      <c r="I303" s="30">
        <f t="shared" si="104"/>
        <v>7.7409457470406506E-2</v>
      </c>
      <c r="J303" s="30">
        <f t="shared" si="104"/>
        <v>8.0417071370756599E-2</v>
      </c>
      <c r="K303" s="30">
        <f t="shared" si="103"/>
        <v>6.2005586088836884E-2</v>
      </c>
      <c r="L303" s="30">
        <f t="shared" si="103"/>
        <v>-4.0697561109222957E-2</v>
      </c>
      <c r="M303" s="30">
        <f t="shared" si="103"/>
        <v>-4.4671938429946434E-2</v>
      </c>
      <c r="N303" s="40">
        <v>58.21</v>
      </c>
      <c r="O303" s="31">
        <f t="shared" si="100"/>
        <v>4</v>
      </c>
      <c r="P303" s="31">
        <f t="shared" si="100"/>
        <v>2</v>
      </c>
      <c r="Q303" s="31">
        <f t="shared" si="100"/>
        <v>1</v>
      </c>
      <c r="R303" s="31">
        <f t="shared" si="100"/>
        <v>3</v>
      </c>
      <c r="S303" s="31">
        <f t="shared" si="100"/>
        <v>5</v>
      </c>
      <c r="T303" s="31">
        <f t="shared" si="100"/>
        <v>6</v>
      </c>
      <c r="U303" t="str">
        <f t="shared" si="93"/>
        <v>봄</v>
      </c>
      <c r="V303" s="14"/>
      <c r="W303" s="15"/>
      <c r="X303" s="16"/>
      <c r="Y303" s="17"/>
      <c r="Z303" s="18"/>
      <c r="AA303" s="19"/>
      <c r="AB303" s="20"/>
      <c r="AC303" s="21"/>
      <c r="AD303" s="22"/>
      <c r="AE303" s="23"/>
      <c r="AF303" s="24"/>
      <c r="AG303" s="25"/>
      <c r="AH303" s="26"/>
      <c r="AI303" s="26"/>
      <c r="AJ303" s="4">
        <v>18</v>
      </c>
      <c r="AK303" s="4">
        <v>8.08</v>
      </c>
    </row>
    <row r="304" spans="1:37" s="4" customFormat="1" x14ac:dyDescent="0.6">
      <c r="A304" s="27">
        <v>36647</v>
      </c>
      <c r="B304" s="28">
        <v>1420.6</v>
      </c>
      <c r="C304" s="29">
        <v>144.71100000000001</v>
      </c>
      <c r="D304" s="29">
        <v>840.12</v>
      </c>
      <c r="E304" s="29">
        <v>110.99</v>
      </c>
      <c r="F304" s="29">
        <v>604.95001000000002</v>
      </c>
      <c r="G304" s="29">
        <v>2318.0100000000002</v>
      </c>
      <c r="H304" s="30">
        <f t="shared" si="104"/>
        <v>-2.1914997624670529E-2</v>
      </c>
      <c r="I304" s="30">
        <f t="shared" si="104"/>
        <v>-7.5051293359667093E-2</v>
      </c>
      <c r="J304" s="30">
        <f t="shared" si="104"/>
        <v>-4.1309121767058588E-2</v>
      </c>
      <c r="K304" s="30">
        <f t="shared" si="103"/>
        <v>1.697865984954694E-2</v>
      </c>
      <c r="L304" s="30">
        <f t="shared" si="103"/>
        <v>7.112915797229391E-4</v>
      </c>
      <c r="M304" s="30">
        <f t="shared" si="103"/>
        <v>4.5207981061887059E-2</v>
      </c>
      <c r="N304" s="40">
        <v>59.04</v>
      </c>
      <c r="O304" s="31">
        <f t="shared" si="100"/>
        <v>4</v>
      </c>
      <c r="P304" s="31">
        <f t="shared" si="100"/>
        <v>6</v>
      </c>
      <c r="Q304" s="31">
        <f t="shared" si="100"/>
        <v>5</v>
      </c>
      <c r="R304" s="31">
        <f t="shared" si="100"/>
        <v>2</v>
      </c>
      <c r="S304" s="31">
        <f t="shared" si="100"/>
        <v>3</v>
      </c>
      <c r="T304" s="31">
        <f t="shared" si="100"/>
        <v>1</v>
      </c>
      <c r="U304" t="str">
        <f t="shared" si="93"/>
        <v>봄</v>
      </c>
      <c r="V304" s="14"/>
      <c r="W304" s="15"/>
      <c r="X304" s="16"/>
      <c r="Y304" s="17"/>
      <c r="Z304" s="18"/>
      <c r="AA304" s="19"/>
      <c r="AB304" s="20"/>
      <c r="AC304" s="21"/>
      <c r="AD304" s="22"/>
      <c r="AE304" s="23"/>
      <c r="AF304" s="24"/>
      <c r="AG304" s="25"/>
      <c r="AH304" s="26"/>
      <c r="AI304" s="26"/>
      <c r="AJ304" s="4">
        <v>18.59</v>
      </c>
      <c r="AK304" s="4">
        <v>8.75</v>
      </c>
    </row>
    <row r="305" spans="1:37" s="4" customFormat="1" x14ac:dyDescent="0.6">
      <c r="A305" s="27">
        <v>36617</v>
      </c>
      <c r="B305" s="28">
        <v>1452.43</v>
      </c>
      <c r="C305" s="29">
        <v>156.453</v>
      </c>
      <c r="D305" s="29">
        <v>876.32001000000002</v>
      </c>
      <c r="E305" s="29">
        <v>109.137</v>
      </c>
      <c r="F305" s="29">
        <v>604.52002000000005</v>
      </c>
      <c r="G305" s="29">
        <v>2217.75</v>
      </c>
      <c r="H305" s="30">
        <f t="shared" si="104"/>
        <v>-3.0795820042973876E-2</v>
      </c>
      <c r="I305" s="30">
        <f t="shared" si="104"/>
        <v>-4.6297425143860371E-2</v>
      </c>
      <c r="J305" s="30">
        <f t="shared" si="104"/>
        <v>-4.9956644623663449E-2</v>
      </c>
      <c r="K305" s="30">
        <f t="shared" si="103"/>
        <v>1.0434219053791383E-2</v>
      </c>
      <c r="L305" s="30">
        <f t="shared" si="103"/>
        <v>-7.6984945191806986E-3</v>
      </c>
      <c r="M305" s="30">
        <f t="shared" si="103"/>
        <v>4.471389607269538E-2</v>
      </c>
      <c r="N305" s="40">
        <v>64.11</v>
      </c>
      <c r="O305" s="31">
        <f t="shared" si="100"/>
        <v>4</v>
      </c>
      <c r="P305" s="31">
        <f t="shared" si="100"/>
        <v>5</v>
      </c>
      <c r="Q305" s="31">
        <f t="shared" si="100"/>
        <v>6</v>
      </c>
      <c r="R305" s="31">
        <f t="shared" si="100"/>
        <v>2</v>
      </c>
      <c r="S305" s="31">
        <f t="shared" si="100"/>
        <v>3</v>
      </c>
      <c r="T305" s="31">
        <f t="shared" si="100"/>
        <v>1</v>
      </c>
      <c r="U305" t="str">
        <f t="shared" si="93"/>
        <v>봄</v>
      </c>
      <c r="V305" s="14"/>
      <c r="W305" s="15"/>
      <c r="X305" s="16"/>
      <c r="Y305" s="17"/>
      <c r="Z305" s="18"/>
      <c r="AA305" s="19"/>
      <c r="AB305" s="20"/>
      <c r="AC305" s="21"/>
      <c r="AD305" s="22"/>
      <c r="AE305" s="23"/>
      <c r="AF305" s="24"/>
      <c r="AG305" s="25"/>
      <c r="AH305" s="26"/>
      <c r="AI305" s="26"/>
      <c r="AJ305" s="4">
        <v>21.29</v>
      </c>
      <c r="AK305" s="4">
        <v>10.02</v>
      </c>
    </row>
    <row r="306" spans="1:37" s="4" customFormat="1" x14ac:dyDescent="0.6">
      <c r="A306" s="27">
        <v>36586</v>
      </c>
      <c r="B306" s="28">
        <v>1498.58</v>
      </c>
      <c r="C306" s="29">
        <v>164.048</v>
      </c>
      <c r="D306" s="29">
        <v>922.40002000000004</v>
      </c>
      <c r="E306" s="29">
        <v>108.01</v>
      </c>
      <c r="F306" s="29">
        <v>609.21001999999999</v>
      </c>
      <c r="G306" s="29">
        <v>2122.83</v>
      </c>
      <c r="H306" s="30">
        <f t="shared" si="104"/>
        <v>9.6719895786068655E-2</v>
      </c>
      <c r="I306" s="30">
        <f t="shared" si="104"/>
        <v>9.1172733984741239E-2</v>
      </c>
      <c r="J306" s="30">
        <f t="shared" si="104"/>
        <v>9.1830223102788544E-2</v>
      </c>
      <c r="K306" s="30">
        <f t="shared" si="103"/>
        <v>6.7682848472267576E-2</v>
      </c>
      <c r="L306" s="30">
        <f t="shared" si="103"/>
        <v>0.10260261700562445</v>
      </c>
      <c r="M306" s="30">
        <f t="shared" si="103"/>
        <v>8.9580660062618778E-2</v>
      </c>
      <c r="N306" s="40">
        <v>64.52</v>
      </c>
      <c r="O306" s="31">
        <f t="shared" si="100"/>
        <v>2</v>
      </c>
      <c r="P306" s="31">
        <f t="shared" si="100"/>
        <v>4</v>
      </c>
      <c r="Q306" s="31">
        <f t="shared" si="100"/>
        <v>3</v>
      </c>
      <c r="R306" s="31">
        <f t="shared" si="100"/>
        <v>6</v>
      </c>
      <c r="S306" s="31">
        <f t="shared" si="100"/>
        <v>1</v>
      </c>
      <c r="T306" s="31">
        <f t="shared" si="100"/>
        <v>5</v>
      </c>
      <c r="U306" t="str">
        <f t="shared" si="93"/>
        <v>봄</v>
      </c>
      <c r="V306" s="14"/>
      <c r="W306" s="15"/>
      <c r="X306" s="16"/>
      <c r="Y306" s="17"/>
      <c r="Z306" s="18"/>
      <c r="AA306" s="19"/>
      <c r="AB306" s="20"/>
      <c r="AC306" s="21"/>
      <c r="AD306" s="22"/>
      <c r="AE306" s="23"/>
      <c r="AF306" s="24"/>
      <c r="AG306" s="25"/>
      <c r="AH306" s="26"/>
      <c r="AI306" s="26"/>
      <c r="AJ306" s="4">
        <v>26.49</v>
      </c>
      <c r="AK306" s="4">
        <v>11.53</v>
      </c>
    </row>
    <row r="307" spans="1:37" s="4" customFormat="1" x14ac:dyDescent="0.6">
      <c r="A307" s="27">
        <v>36557</v>
      </c>
      <c r="B307" s="28">
        <v>1366.42</v>
      </c>
      <c r="C307" s="29">
        <v>150.34100000000001</v>
      </c>
      <c r="D307" s="29">
        <v>844.82001000000002</v>
      </c>
      <c r="E307" s="29">
        <v>101.163</v>
      </c>
      <c r="F307" s="29">
        <v>552.52002000000005</v>
      </c>
      <c r="G307" s="29">
        <v>1948.3</v>
      </c>
      <c r="H307" s="30">
        <f t="shared" si="104"/>
        <v>-2.0108142219927405E-2</v>
      </c>
      <c r="I307" s="30">
        <f t="shared" si="104"/>
        <v>8.1784493613959341E-2</v>
      </c>
      <c r="J307" s="30">
        <f t="shared" si="104"/>
        <v>2.058515473005551E-2</v>
      </c>
      <c r="K307" s="30">
        <f t="shared" si="103"/>
        <v>-4.9586155710675484E-2</v>
      </c>
      <c r="L307" s="30">
        <f t="shared" si="103"/>
        <v>-6.4524287625078225E-2</v>
      </c>
      <c r="M307" s="30">
        <f t="shared" si="103"/>
        <v>-0.10875780517371525</v>
      </c>
      <c r="N307" s="40">
        <v>60.21</v>
      </c>
      <c r="O307" s="31">
        <f t="shared" si="100"/>
        <v>3</v>
      </c>
      <c r="P307" s="31">
        <f t="shared" si="100"/>
        <v>1</v>
      </c>
      <c r="Q307" s="31">
        <f t="shared" si="100"/>
        <v>2</v>
      </c>
      <c r="R307" s="31">
        <f t="shared" si="100"/>
        <v>4</v>
      </c>
      <c r="S307" s="31">
        <f t="shared" si="100"/>
        <v>5</v>
      </c>
      <c r="T307" s="31">
        <f t="shared" si="100"/>
        <v>6</v>
      </c>
      <c r="U307" t="str">
        <f t="shared" si="93"/>
        <v>봄</v>
      </c>
      <c r="V307" s="14"/>
      <c r="W307" s="15"/>
      <c r="X307" s="16"/>
      <c r="Y307" s="17"/>
      <c r="Z307" s="18"/>
      <c r="AA307" s="19"/>
      <c r="AB307" s="20"/>
      <c r="AC307" s="21"/>
      <c r="AD307" s="22"/>
      <c r="AE307" s="23"/>
      <c r="AF307" s="24"/>
      <c r="AG307" s="25"/>
      <c r="AH307" s="26"/>
      <c r="AI307" s="26"/>
      <c r="AJ307" s="4">
        <v>18.61</v>
      </c>
      <c r="AK307" s="4">
        <v>15.02</v>
      </c>
    </row>
    <row r="308" spans="1:37" s="4" customFormat="1" x14ac:dyDescent="0.6">
      <c r="A308" s="27">
        <v>36526</v>
      </c>
      <c r="B308" s="28">
        <v>1394.46</v>
      </c>
      <c r="C308" s="29">
        <v>138.97499999999999</v>
      </c>
      <c r="D308" s="29">
        <v>827.78003000000001</v>
      </c>
      <c r="E308" s="29">
        <v>106.441</v>
      </c>
      <c r="F308" s="29">
        <v>590.63</v>
      </c>
      <c r="G308" s="29">
        <v>2186.0500000000002</v>
      </c>
      <c r="H308" s="30">
        <f t="shared" si="104"/>
        <v>-5.0903522205206664E-2</v>
      </c>
      <c r="I308" s="30">
        <f t="shared" si="104"/>
        <v>-5.8460475325872063E-2</v>
      </c>
      <c r="J308" s="30">
        <f t="shared" si="104"/>
        <v>-6.7069336227599474E-2</v>
      </c>
      <c r="K308" s="30">
        <f t="shared" si="103"/>
        <v>-4.0421809063093672E-3</v>
      </c>
      <c r="L308" s="30">
        <f t="shared" si="103"/>
        <v>-3.2721361142486471E-2</v>
      </c>
      <c r="M308" s="30">
        <f t="shared" si="103"/>
        <v>-3.7262293782424405E-2</v>
      </c>
      <c r="N308" s="40">
        <v>66.260000000000005</v>
      </c>
      <c r="O308" s="31">
        <f t="shared" si="100"/>
        <v>4</v>
      </c>
      <c r="P308" s="31">
        <f t="shared" si="100"/>
        <v>5</v>
      </c>
      <c r="Q308" s="31">
        <f t="shared" si="100"/>
        <v>6</v>
      </c>
      <c r="R308" s="31">
        <f t="shared" si="100"/>
        <v>1</v>
      </c>
      <c r="S308" s="31">
        <f t="shared" si="100"/>
        <v>2</v>
      </c>
      <c r="T308" s="31">
        <f t="shared" si="100"/>
        <v>3</v>
      </c>
      <c r="U308" t="str">
        <f t="shared" si="93"/>
        <v>봄</v>
      </c>
      <c r="V308" s="14"/>
      <c r="W308" s="15"/>
      <c r="X308" s="16"/>
      <c r="Y308" s="17"/>
      <c r="Z308" s="18"/>
      <c r="AA308" s="19"/>
      <c r="AB308" s="20"/>
      <c r="AC308" s="21"/>
      <c r="AD308" s="22"/>
      <c r="AE308" s="23"/>
      <c r="AF308" s="24"/>
      <c r="AG308" s="25"/>
      <c r="AH308" s="26"/>
      <c r="AI308" s="26"/>
      <c r="AJ308" s="4">
        <v>21.94</v>
      </c>
      <c r="AK308" s="4">
        <v>13.95</v>
      </c>
    </row>
    <row r="309" spans="1:37" x14ac:dyDescent="0.6">
      <c r="A309" s="9">
        <v>36495</v>
      </c>
      <c r="B309" s="10">
        <v>1469.25</v>
      </c>
      <c r="C309" s="3">
        <v>147.60400000000001</v>
      </c>
      <c r="D309" s="3">
        <v>887.28998000000001</v>
      </c>
      <c r="E309" s="3">
        <v>106.873</v>
      </c>
      <c r="F309" s="3">
        <v>610.60999000000004</v>
      </c>
      <c r="G309" s="3">
        <v>2270.66</v>
      </c>
      <c r="H309" s="11">
        <f t="shared" si="104"/>
        <v>5.7843920772404189E-2</v>
      </c>
      <c r="I309" s="11">
        <f t="shared" si="104"/>
        <v>0.15222906567371575</v>
      </c>
      <c r="J309" s="11">
        <f t="shared" si="104"/>
        <v>7.3473165892373293E-2</v>
      </c>
      <c r="K309" s="11">
        <f t="shared" si="103"/>
        <v>6.8016316379497788E-3</v>
      </c>
      <c r="L309" s="11">
        <f t="shared" si="103"/>
        <v>3.5933020645929625E-2</v>
      </c>
      <c r="M309" s="11">
        <f t="shared" si="103"/>
        <v>-1.8479214665796384E-2</v>
      </c>
      <c r="N309" s="12">
        <v>76.47</v>
      </c>
      <c r="O309" s="13">
        <f t="shared" si="100"/>
        <v>3</v>
      </c>
      <c r="P309" s="13">
        <f t="shared" si="100"/>
        <v>1</v>
      </c>
      <c r="Q309" s="13">
        <f t="shared" si="100"/>
        <v>2</v>
      </c>
      <c r="R309" s="13">
        <f t="shared" si="100"/>
        <v>5</v>
      </c>
      <c r="S309" s="13">
        <f t="shared" si="100"/>
        <v>4</v>
      </c>
      <c r="T309" s="13">
        <f t="shared" si="100"/>
        <v>6</v>
      </c>
      <c r="U309" t="str">
        <f t="shared" si="93"/>
        <v>여름</v>
      </c>
      <c r="V309" s="14">
        <f t="shared" ref="V309:AA309" si="115">LN(B309/B312)</f>
        <v>0.1357770391621477</v>
      </c>
      <c r="W309" s="15">
        <f t="shared" si="115"/>
        <v>0.25074936905076178</v>
      </c>
      <c r="X309" s="16">
        <f t="shared" si="115"/>
        <v>0.17853960215228226</v>
      </c>
      <c r="Y309" s="17">
        <f t="shared" si="115"/>
        <v>0.10303128295524415</v>
      </c>
      <c r="Z309" s="18">
        <f t="shared" si="115"/>
        <v>8.1427529523867573E-2</v>
      </c>
      <c r="AA309" s="19">
        <f t="shared" si="115"/>
        <v>-3.5425057388223172E-2</v>
      </c>
      <c r="AB309" s="20">
        <f>RANK(V309,$V309:$AA309,0)</f>
        <v>3</v>
      </c>
      <c r="AC309" s="21">
        <f t="shared" ref="AC309:AG309" si="116">RANK(W309,$V309:$AA309,0)</f>
        <v>1</v>
      </c>
      <c r="AD309" s="22">
        <f t="shared" si="116"/>
        <v>2</v>
      </c>
      <c r="AE309" s="23">
        <f t="shared" si="116"/>
        <v>4</v>
      </c>
      <c r="AF309" s="24">
        <f t="shared" si="116"/>
        <v>5</v>
      </c>
      <c r="AG309" s="25">
        <f t="shared" si="116"/>
        <v>6</v>
      </c>
      <c r="AH309" s="26" t="s">
        <v>4</v>
      </c>
      <c r="AI309" s="26" t="s">
        <v>5</v>
      </c>
      <c r="AJ309">
        <v>26.32</v>
      </c>
      <c r="AK309">
        <v>10.92</v>
      </c>
    </row>
    <row r="310" spans="1:37" x14ac:dyDescent="0.6">
      <c r="A310" s="9">
        <v>36465</v>
      </c>
      <c r="B310" s="10">
        <v>1388.91</v>
      </c>
      <c r="C310" s="3">
        <v>128.10300000000001</v>
      </c>
      <c r="D310" s="3">
        <v>826.56</v>
      </c>
      <c r="E310" s="3">
        <v>106.151</v>
      </c>
      <c r="F310" s="3">
        <v>589.42998999999998</v>
      </c>
      <c r="G310" s="3">
        <v>2313.41</v>
      </c>
      <c r="H310" s="11">
        <f t="shared" si="104"/>
        <v>1.906187405075821E-2</v>
      </c>
      <c r="I310" s="11">
        <f t="shared" si="104"/>
        <v>7.6025602257836944E-2</v>
      </c>
      <c r="J310" s="11">
        <f t="shared" si="104"/>
        <v>4.2070626205574779E-2</v>
      </c>
      <c r="K310" s="11">
        <f t="shared" si="103"/>
        <v>3.0202156465027663E-2</v>
      </c>
      <c r="L310" s="11">
        <f t="shared" si="103"/>
        <v>-7.76040360111796E-3</v>
      </c>
      <c r="M310" s="11">
        <f t="shared" si="103"/>
        <v>-5.4562470370915328E-2</v>
      </c>
      <c r="N310" s="12">
        <v>76.52</v>
      </c>
      <c r="O310" s="13">
        <f t="shared" si="100"/>
        <v>4</v>
      </c>
      <c r="P310" s="13">
        <f t="shared" si="100"/>
        <v>1</v>
      </c>
      <c r="Q310" s="13">
        <f t="shared" si="100"/>
        <v>2</v>
      </c>
      <c r="R310" s="13">
        <f t="shared" si="100"/>
        <v>3</v>
      </c>
      <c r="S310" s="13">
        <f t="shared" si="100"/>
        <v>5</v>
      </c>
      <c r="T310" s="13">
        <f t="shared" si="100"/>
        <v>6</v>
      </c>
      <c r="U310" t="str">
        <f t="shared" si="93"/>
        <v>여름</v>
      </c>
      <c r="V310" s="14"/>
      <c r="W310" s="15"/>
      <c r="X310" s="16"/>
      <c r="Y310" s="17"/>
      <c r="Z310" s="18"/>
      <c r="AA310" s="19"/>
      <c r="AJ310">
        <v>22.46</v>
      </c>
      <c r="AK310">
        <v>12.36</v>
      </c>
    </row>
    <row r="311" spans="1:37" x14ac:dyDescent="0.6">
      <c r="A311" s="9">
        <v>36434</v>
      </c>
      <c r="B311" s="10">
        <v>1362.93</v>
      </c>
      <c r="C311" s="3">
        <v>119.05200000000001</v>
      </c>
      <c r="D311" s="3">
        <v>793.19</v>
      </c>
      <c r="E311" s="3">
        <v>103.039</v>
      </c>
      <c r="F311" s="3">
        <v>594.03998000000001</v>
      </c>
      <c r="G311" s="3">
        <v>2446.92</v>
      </c>
      <c r="H311" s="11">
        <f t="shared" si="104"/>
        <v>6.2539467221741418E-2</v>
      </c>
      <c r="I311" s="11">
        <f t="shared" si="104"/>
        <v>3.642441759236692E-2</v>
      </c>
      <c r="J311" s="11">
        <f t="shared" si="104"/>
        <v>6.8686731014491187E-2</v>
      </c>
      <c r="K311" s="11">
        <f t="shared" si="103"/>
        <v>6.8758427549009404E-2</v>
      </c>
      <c r="L311" s="11">
        <f t="shared" si="103"/>
        <v>5.5395641107835569E-2</v>
      </c>
      <c r="M311" s="11">
        <f t="shared" si="103"/>
        <v>4.0118340177000222E-2</v>
      </c>
      <c r="N311" s="12">
        <v>77.599999999999994</v>
      </c>
      <c r="O311" s="13">
        <f t="shared" si="100"/>
        <v>3</v>
      </c>
      <c r="P311" s="13">
        <f t="shared" si="100"/>
        <v>6</v>
      </c>
      <c r="Q311" s="13">
        <f t="shared" si="100"/>
        <v>2</v>
      </c>
      <c r="R311" s="13">
        <f t="shared" si="100"/>
        <v>1</v>
      </c>
      <c r="S311" s="13">
        <f t="shared" si="100"/>
        <v>4</v>
      </c>
      <c r="T311" s="13">
        <f t="shared" si="100"/>
        <v>5</v>
      </c>
      <c r="U311" t="str">
        <f t="shared" si="93"/>
        <v>여름</v>
      </c>
      <c r="V311" s="14"/>
      <c r="W311" s="15"/>
      <c r="X311" s="16"/>
      <c r="Y311" s="17"/>
      <c r="Z311" s="18"/>
      <c r="AA311" s="19"/>
      <c r="AB311" s="20"/>
      <c r="AC311" s="21"/>
      <c r="AD311" s="22"/>
      <c r="AE311" s="23"/>
      <c r="AF311" s="24"/>
      <c r="AG311" s="25"/>
      <c r="AH311" s="26"/>
      <c r="AI311" s="26"/>
      <c r="AJ311">
        <v>17.36</v>
      </c>
      <c r="AK311">
        <v>13.8</v>
      </c>
    </row>
    <row r="312" spans="1:37" x14ac:dyDescent="0.6">
      <c r="A312" s="27">
        <v>36404</v>
      </c>
      <c r="B312" s="28">
        <v>1282.71</v>
      </c>
      <c r="C312" s="29">
        <v>114.86799999999999</v>
      </c>
      <c r="D312" s="29">
        <v>742.21001999999999</v>
      </c>
      <c r="E312" s="29">
        <v>96.41</v>
      </c>
      <c r="F312" s="29">
        <v>562.85999000000004</v>
      </c>
      <c r="G312" s="29">
        <v>2352.54</v>
      </c>
      <c r="H312" s="30">
        <f t="shared" si="104"/>
        <v>-2.855173771783015E-2</v>
      </c>
      <c r="I312" s="30">
        <f t="shared" si="104"/>
        <v>5.2068292597551302E-3</v>
      </c>
      <c r="J312" s="30">
        <f t="shared" si="104"/>
        <v>-1.7980907885431385E-2</v>
      </c>
      <c r="K312" s="30">
        <f t="shared" si="103"/>
        <v>-6.1456538457794307E-2</v>
      </c>
      <c r="L312" s="30">
        <f t="shared" si="103"/>
        <v>-4.0454216380049868E-2</v>
      </c>
      <c r="M312" s="30">
        <f t="shared" si="103"/>
        <v>-5.3372391537031438E-2</v>
      </c>
      <c r="N312" s="8">
        <v>59.9</v>
      </c>
      <c r="O312" s="31">
        <f t="shared" si="100"/>
        <v>3</v>
      </c>
      <c r="P312" s="31">
        <f t="shared" si="100"/>
        <v>1</v>
      </c>
      <c r="Q312" s="31">
        <f t="shared" si="100"/>
        <v>2</v>
      </c>
      <c r="R312" s="31">
        <f t="shared" si="100"/>
        <v>6</v>
      </c>
      <c r="S312" s="31">
        <f t="shared" si="100"/>
        <v>4</v>
      </c>
      <c r="T312" s="31">
        <f t="shared" si="100"/>
        <v>5</v>
      </c>
      <c r="U312" t="str">
        <f t="shared" si="93"/>
        <v>봄</v>
      </c>
      <c r="V312" s="14">
        <f t="shared" ref="V312:AA312" si="117">LN(B312/B320)</f>
        <v>2.3962389751477761E-3</v>
      </c>
      <c r="W312" s="15">
        <f>LN(C312/C320)</f>
        <v>5.3877166088414891E-2</v>
      </c>
      <c r="X312" s="16">
        <f t="shared" si="117"/>
        <v>3.5903693439285739E-3</v>
      </c>
      <c r="Y312" s="17">
        <f t="shared" si="117"/>
        <v>-6.2393680342772886E-2</v>
      </c>
      <c r="Z312" s="18">
        <f t="shared" si="117"/>
        <v>1.493439564491379E-3</v>
      </c>
      <c r="AA312" s="19">
        <f t="shared" si="117"/>
        <v>-3.7952212034264632E-2</v>
      </c>
      <c r="AB312" s="20">
        <f>RANK(V312,$V312:$AA312,0)</f>
        <v>3</v>
      </c>
      <c r="AC312" s="21">
        <f t="shared" ref="AC312:AG312" si="118">RANK(W312,$V312:$AA312,0)</f>
        <v>1</v>
      </c>
      <c r="AD312" s="22">
        <f t="shared" si="118"/>
        <v>2</v>
      </c>
      <c r="AE312" s="23">
        <f t="shared" si="118"/>
        <v>6</v>
      </c>
      <c r="AF312" s="24">
        <f t="shared" si="118"/>
        <v>4</v>
      </c>
      <c r="AG312" s="25">
        <f t="shared" si="118"/>
        <v>5</v>
      </c>
      <c r="AH312" s="26" t="s">
        <v>4</v>
      </c>
      <c r="AI312" s="26" t="s">
        <v>5</v>
      </c>
      <c r="AJ312">
        <v>21.15</v>
      </c>
      <c r="AK312">
        <v>13.28</v>
      </c>
    </row>
    <row r="313" spans="1:37" x14ac:dyDescent="0.6">
      <c r="A313" s="27">
        <v>36373</v>
      </c>
      <c r="B313" s="28">
        <v>1320.41</v>
      </c>
      <c r="C313" s="29">
        <v>114.273</v>
      </c>
      <c r="D313" s="29">
        <v>755.79998999999998</v>
      </c>
      <c r="E313" s="29">
        <v>102.723</v>
      </c>
      <c r="F313" s="29">
        <v>586.59002999999996</v>
      </c>
      <c r="G313" s="29">
        <v>2485.1799999999998</v>
      </c>
      <c r="H313" s="30">
        <f t="shared" si="104"/>
        <v>-6.2541393220543195E-3</v>
      </c>
      <c r="I313" s="30">
        <f t="shared" si="104"/>
        <v>9.9516558105825492E-3</v>
      </c>
      <c r="J313" s="30">
        <f t="shared" si="104"/>
        <v>1.3245402006794249E-2</v>
      </c>
      <c r="K313" s="30">
        <f t="shared" si="103"/>
        <v>1.0476302897951983E-2</v>
      </c>
      <c r="L313" s="30">
        <f t="shared" si="103"/>
        <v>-2.735909927080038E-2</v>
      </c>
      <c r="M313" s="30">
        <f t="shared" si="103"/>
        <v>-1.2881264373751367E-2</v>
      </c>
      <c r="N313" s="8">
        <v>61.75</v>
      </c>
      <c r="O313" s="31">
        <f t="shared" si="100"/>
        <v>4</v>
      </c>
      <c r="P313" s="31">
        <f t="shared" si="100"/>
        <v>3</v>
      </c>
      <c r="Q313" s="31">
        <f t="shared" si="100"/>
        <v>1</v>
      </c>
      <c r="R313" s="31">
        <f t="shared" si="100"/>
        <v>2</v>
      </c>
      <c r="S313" s="31">
        <f t="shared" si="100"/>
        <v>6</v>
      </c>
      <c r="T313" s="31">
        <f t="shared" si="100"/>
        <v>5</v>
      </c>
      <c r="U313" t="str">
        <f t="shared" si="93"/>
        <v>봄</v>
      </c>
      <c r="V313" s="14"/>
      <c r="W313" s="15"/>
      <c r="X313" s="16"/>
      <c r="Y313" s="17"/>
      <c r="Z313" s="18"/>
      <c r="AA313" s="19"/>
      <c r="AJ313">
        <v>24.66</v>
      </c>
      <c r="AK313">
        <v>13.68</v>
      </c>
    </row>
    <row r="314" spans="1:37" x14ac:dyDescent="0.6">
      <c r="A314" s="27">
        <v>36342</v>
      </c>
      <c r="B314" s="28">
        <v>1328.72</v>
      </c>
      <c r="C314" s="29">
        <v>113.14700000000001</v>
      </c>
      <c r="D314" s="29">
        <v>745.91998000000001</v>
      </c>
      <c r="E314" s="29">
        <v>101.658</v>
      </c>
      <c r="F314" s="29">
        <v>603.09002999999996</v>
      </c>
      <c r="G314" s="29">
        <v>2517.61</v>
      </c>
      <c r="H314" s="30">
        <f t="shared" si="104"/>
        <v>-3.2046098593293548E-2</v>
      </c>
      <c r="I314" s="30">
        <f t="shared" si="104"/>
        <v>-2.7027259437612861E-2</v>
      </c>
      <c r="J314" s="30">
        <f t="shared" si="104"/>
        <v>-3.2403735052439098E-2</v>
      </c>
      <c r="K314" s="30">
        <f t="shared" si="103"/>
        <v>-2.453581538166294E-2</v>
      </c>
      <c r="L314" s="30">
        <f t="shared" si="103"/>
        <v>-3.1631770954311245E-2</v>
      </c>
      <c r="M314" s="30">
        <f t="shared" si="103"/>
        <v>-2.7194850057380315E-2</v>
      </c>
      <c r="N314" s="8">
        <v>64.36</v>
      </c>
      <c r="O314" s="31">
        <f t="shared" si="100"/>
        <v>5</v>
      </c>
      <c r="P314" s="31">
        <f t="shared" si="100"/>
        <v>2</v>
      </c>
      <c r="Q314" s="31">
        <f t="shared" si="100"/>
        <v>6</v>
      </c>
      <c r="R314" s="31">
        <f t="shared" si="100"/>
        <v>1</v>
      </c>
      <c r="S314" s="31">
        <f t="shared" si="100"/>
        <v>4</v>
      </c>
      <c r="T314" s="31">
        <f t="shared" si="100"/>
        <v>3</v>
      </c>
      <c r="U314" t="str">
        <f t="shared" si="93"/>
        <v>봄</v>
      </c>
      <c r="V314" s="14"/>
      <c r="W314" s="15"/>
      <c r="X314" s="16"/>
      <c r="Y314" s="17"/>
      <c r="Z314" s="18"/>
      <c r="AA314" s="19"/>
      <c r="AB314" s="20"/>
      <c r="AC314" s="21"/>
      <c r="AD314" s="22"/>
      <c r="AE314" s="23"/>
      <c r="AF314" s="24"/>
      <c r="AG314" s="25"/>
      <c r="AH314" s="26"/>
      <c r="AI314" s="26"/>
      <c r="AJ314">
        <v>29.28</v>
      </c>
      <c r="AK314">
        <v>6.36</v>
      </c>
    </row>
    <row r="315" spans="1:37" x14ac:dyDescent="0.6">
      <c r="A315" s="27">
        <v>36312</v>
      </c>
      <c r="B315" s="28">
        <v>1372.71</v>
      </c>
      <c r="C315" s="29">
        <v>116.29</v>
      </c>
      <c r="D315" s="29">
        <v>770.90002000000004</v>
      </c>
      <c r="E315" s="29">
        <v>104.215</v>
      </c>
      <c r="F315" s="29">
        <v>622.78998000000001</v>
      </c>
      <c r="G315" s="29">
        <v>2587.9899999999998</v>
      </c>
      <c r="H315" s="30">
        <f t="shared" si="104"/>
        <v>5.4438333435752551E-2</v>
      </c>
      <c r="I315" s="30">
        <f t="shared" si="104"/>
        <v>8.7320361660947698E-2</v>
      </c>
      <c r="J315" s="30">
        <f t="shared" si="104"/>
        <v>7.0724244304682049E-2</v>
      </c>
      <c r="K315" s="30">
        <f t="shared" si="103"/>
        <v>4.4521062812584722E-2</v>
      </c>
      <c r="L315" s="30">
        <f t="shared" si="103"/>
        <v>3.7136322622130624E-2</v>
      </c>
      <c r="M315" s="30">
        <f t="shared" si="103"/>
        <v>3.5174791656999993E-4</v>
      </c>
      <c r="N315" s="8">
        <v>66.2</v>
      </c>
      <c r="O315" s="31">
        <f t="shared" si="100"/>
        <v>3</v>
      </c>
      <c r="P315" s="31">
        <f t="shared" si="100"/>
        <v>1</v>
      </c>
      <c r="Q315" s="31">
        <f t="shared" si="100"/>
        <v>2</v>
      </c>
      <c r="R315" s="31">
        <f t="shared" ref="R315:T375" si="119">RANK(K315,$H315:$M315,0)</f>
        <v>4</v>
      </c>
      <c r="S315" s="31">
        <f t="shared" si="119"/>
        <v>5</v>
      </c>
      <c r="T315" s="31">
        <f t="shared" si="119"/>
        <v>6</v>
      </c>
      <c r="U315" t="str">
        <f t="shared" si="93"/>
        <v>봄</v>
      </c>
      <c r="V315" s="14"/>
      <c r="W315" s="15"/>
      <c r="X315" s="16"/>
      <c r="Y315" s="17"/>
      <c r="Z315" s="18"/>
      <c r="AA315" s="19"/>
      <c r="AB315" s="20"/>
      <c r="AC315" s="21"/>
      <c r="AD315" s="22"/>
      <c r="AE315" s="23"/>
      <c r="AF315" s="24"/>
      <c r="AG315" s="25"/>
      <c r="AH315" s="26"/>
      <c r="AI315" s="26"/>
      <c r="AJ315">
        <v>25.96</v>
      </c>
      <c r="AK315">
        <v>7.31</v>
      </c>
    </row>
    <row r="316" spans="1:37" x14ac:dyDescent="0.6">
      <c r="A316" s="27">
        <v>36281</v>
      </c>
      <c r="B316" s="28">
        <v>1301.8399999999999</v>
      </c>
      <c r="C316" s="29">
        <v>106.95099999999999</v>
      </c>
      <c r="D316" s="29">
        <v>719.97997999999995</v>
      </c>
      <c r="E316" s="29">
        <v>99.772999999999996</v>
      </c>
      <c r="F316" s="29">
        <v>600.48999000000003</v>
      </c>
      <c r="G316" s="29">
        <v>2587.08</v>
      </c>
      <c r="H316" s="30">
        <f t="shared" si="104"/>
        <v>-2.4970415973876281E-2</v>
      </c>
      <c r="I316" s="30">
        <f t="shared" si="104"/>
        <v>-3.5973752050621033E-2</v>
      </c>
      <c r="J316" s="30">
        <f t="shared" si="104"/>
        <v>-2.9794295983197605E-2</v>
      </c>
      <c r="K316" s="30">
        <f t="shared" si="103"/>
        <v>-1.9555241099417309E-2</v>
      </c>
      <c r="L316" s="30">
        <f t="shared" si="103"/>
        <v>-1.9784202343810953E-2</v>
      </c>
      <c r="M316" s="30">
        <f t="shared" si="103"/>
        <v>2.7034752161589237E-2</v>
      </c>
      <c r="N316" s="8">
        <v>63.44</v>
      </c>
      <c r="O316" s="31">
        <f t="shared" ref="O316:Q376" si="120">RANK(H316,$H316:$M316,0)</f>
        <v>4</v>
      </c>
      <c r="P316" s="31">
        <f t="shared" si="120"/>
        <v>6</v>
      </c>
      <c r="Q316" s="31">
        <f t="shared" si="120"/>
        <v>5</v>
      </c>
      <c r="R316" s="31">
        <f t="shared" si="119"/>
        <v>2</v>
      </c>
      <c r="S316" s="31">
        <f t="shared" si="119"/>
        <v>3</v>
      </c>
      <c r="T316" s="31">
        <f t="shared" si="119"/>
        <v>1</v>
      </c>
      <c r="U316" t="str">
        <f t="shared" si="93"/>
        <v>봄</v>
      </c>
      <c r="V316" s="14"/>
      <c r="W316" s="15"/>
      <c r="X316" s="16"/>
      <c r="Y316" s="17"/>
      <c r="Z316" s="18"/>
      <c r="AA316" s="19"/>
      <c r="AB316" s="20"/>
      <c r="AC316" s="21"/>
      <c r="AD316" s="22"/>
      <c r="AE316" s="23"/>
      <c r="AF316" s="24"/>
      <c r="AG316" s="25"/>
      <c r="AH316" s="26"/>
      <c r="AI316" s="26"/>
      <c r="AJ316">
        <v>29.97</v>
      </c>
      <c r="AK316">
        <v>8.44</v>
      </c>
    </row>
    <row r="317" spans="1:37" x14ac:dyDescent="0.6">
      <c r="A317" s="27">
        <v>36251</v>
      </c>
      <c r="B317" s="28">
        <v>1335.18</v>
      </c>
      <c r="C317" s="29">
        <v>110.94199999999999</v>
      </c>
      <c r="D317" s="29">
        <v>742.09002999999996</v>
      </c>
      <c r="E317" s="29">
        <v>101.76300000000001</v>
      </c>
      <c r="F317" s="29">
        <v>612.60999000000004</v>
      </c>
      <c r="G317" s="29">
        <v>2518.98</v>
      </c>
      <c r="H317" s="30">
        <f t="shared" si="104"/>
        <v>3.7943981902563095E-2</v>
      </c>
      <c r="I317" s="30">
        <f t="shared" si="104"/>
        <v>-2.2483631915964919E-3</v>
      </c>
      <c r="J317" s="30">
        <f t="shared" si="104"/>
        <v>-2.2989513619111612E-3</v>
      </c>
      <c r="K317" s="30">
        <f t="shared" si="103"/>
        <v>1.8353030651762747E-2</v>
      </c>
      <c r="L317" s="30">
        <f t="shared" si="103"/>
        <v>8.4918397881117658E-2</v>
      </c>
      <c r="M317" s="30">
        <f t="shared" si="103"/>
        <v>8.2635996750776819E-2</v>
      </c>
      <c r="N317" s="8">
        <v>68.72</v>
      </c>
      <c r="O317" s="31">
        <f t="shared" si="120"/>
        <v>3</v>
      </c>
      <c r="P317" s="31">
        <f t="shared" si="120"/>
        <v>5</v>
      </c>
      <c r="Q317" s="31">
        <f t="shared" si="120"/>
        <v>6</v>
      </c>
      <c r="R317" s="31">
        <f t="shared" si="119"/>
        <v>4</v>
      </c>
      <c r="S317" s="31">
        <f t="shared" si="119"/>
        <v>1</v>
      </c>
      <c r="T317" s="31">
        <f t="shared" si="119"/>
        <v>2</v>
      </c>
      <c r="U317" t="str">
        <f t="shared" si="93"/>
        <v>봄</v>
      </c>
      <c r="V317" s="14"/>
      <c r="W317" s="15"/>
      <c r="X317" s="16"/>
      <c r="Y317" s="17"/>
      <c r="Z317" s="18"/>
      <c r="AA317" s="19"/>
      <c r="AB317" s="20"/>
      <c r="AC317" s="21"/>
      <c r="AD317" s="22"/>
      <c r="AE317" s="23"/>
      <c r="AF317" s="24"/>
      <c r="AG317" s="25"/>
      <c r="AH317" s="26"/>
      <c r="AI317" s="26"/>
      <c r="AJ317">
        <v>34.78</v>
      </c>
      <c r="AK317">
        <v>8.94</v>
      </c>
    </row>
    <row r="318" spans="1:37" x14ac:dyDescent="0.6">
      <c r="A318" s="27">
        <v>36220</v>
      </c>
      <c r="B318" s="28">
        <v>1286.3699999999999</v>
      </c>
      <c r="C318" s="29">
        <v>111.19199999999999</v>
      </c>
      <c r="D318" s="29">
        <v>743.79998999999998</v>
      </c>
      <c r="E318" s="29">
        <v>99.929000000000002</v>
      </c>
      <c r="F318" s="29">
        <v>564.65997000000004</v>
      </c>
      <c r="G318" s="29">
        <v>2326.71</v>
      </c>
      <c r="H318" s="30">
        <f t="shared" si="104"/>
        <v>3.8794182487705164E-2</v>
      </c>
      <c r="I318" s="30">
        <f t="shared" si="104"/>
        <v>6.7675526194499902E-2</v>
      </c>
      <c r="J318" s="30">
        <f t="shared" si="104"/>
        <v>4.7413839719487871E-2</v>
      </c>
      <c r="K318" s="30">
        <f t="shared" si="103"/>
        <v>1.4034055162056358E-2</v>
      </c>
      <c r="L318" s="30">
        <f t="shared" si="103"/>
        <v>2.8880614420291328E-2</v>
      </c>
      <c r="M318" s="30">
        <f t="shared" si="103"/>
        <v>-2.3826305852737595E-2</v>
      </c>
      <c r="N318" s="8">
        <v>69.53</v>
      </c>
      <c r="O318" s="31">
        <f t="shared" si="120"/>
        <v>3</v>
      </c>
      <c r="P318" s="31">
        <f t="shared" si="120"/>
        <v>1</v>
      </c>
      <c r="Q318" s="31">
        <f t="shared" si="120"/>
        <v>2</v>
      </c>
      <c r="R318" s="31">
        <f t="shared" si="119"/>
        <v>5</v>
      </c>
      <c r="S318" s="31">
        <f t="shared" si="119"/>
        <v>4</v>
      </c>
      <c r="T318" s="31">
        <f t="shared" si="119"/>
        <v>6</v>
      </c>
      <c r="U318" t="str">
        <f t="shared" si="93"/>
        <v>봄</v>
      </c>
      <c r="V318" s="14"/>
      <c r="W318" s="15"/>
      <c r="X318" s="16"/>
      <c r="Y318" s="17"/>
      <c r="Z318" s="18"/>
      <c r="AA318" s="19"/>
      <c r="AB318" s="20"/>
      <c r="AC318" s="21"/>
      <c r="AD318" s="22"/>
      <c r="AE318" s="23"/>
      <c r="AF318" s="24"/>
      <c r="AG318" s="25"/>
      <c r="AH318" s="26"/>
      <c r="AI318" s="26"/>
      <c r="AJ318">
        <v>32.08</v>
      </c>
      <c r="AK318">
        <v>10.220000000000001</v>
      </c>
    </row>
    <row r="319" spans="1:37" x14ac:dyDescent="0.6">
      <c r="A319" s="27">
        <v>36192</v>
      </c>
      <c r="B319" s="28">
        <v>1238.33</v>
      </c>
      <c r="C319" s="29">
        <v>104.14400000000001</v>
      </c>
      <c r="D319" s="29">
        <v>710.13</v>
      </c>
      <c r="E319" s="29">
        <v>98.546000000000006</v>
      </c>
      <c r="F319" s="29">
        <v>548.80999999999995</v>
      </c>
      <c r="G319" s="29">
        <v>2383.5</v>
      </c>
      <c r="H319" s="30">
        <f t="shared" si="104"/>
        <v>-3.2282516957894525E-2</v>
      </c>
      <c r="I319" s="30">
        <f t="shared" si="104"/>
        <v>-4.3172275663111104E-2</v>
      </c>
      <c r="J319" s="30">
        <f t="shared" si="104"/>
        <v>-3.9780934889878106E-2</v>
      </c>
      <c r="K319" s="30">
        <f t="shared" si="103"/>
        <v>-3.9671789274681513E-2</v>
      </c>
      <c r="L319" s="30">
        <f t="shared" si="103"/>
        <v>-2.3504536368651241E-2</v>
      </c>
      <c r="M319" s="30">
        <f t="shared" si="103"/>
        <v>-2.4570909418302977E-2</v>
      </c>
      <c r="N319" s="8">
        <v>67.97</v>
      </c>
      <c r="O319" s="31">
        <f t="shared" si="120"/>
        <v>3</v>
      </c>
      <c r="P319" s="31">
        <f t="shared" si="120"/>
        <v>6</v>
      </c>
      <c r="Q319" s="31">
        <f t="shared" si="120"/>
        <v>5</v>
      </c>
      <c r="R319" s="31">
        <f t="shared" si="119"/>
        <v>4</v>
      </c>
      <c r="S319" s="31">
        <f t="shared" si="119"/>
        <v>1</v>
      </c>
      <c r="T319" s="31">
        <f t="shared" si="119"/>
        <v>2</v>
      </c>
      <c r="U319" t="str">
        <f t="shared" si="93"/>
        <v>봄</v>
      </c>
      <c r="AB319" s="20"/>
      <c r="AC319" s="21"/>
      <c r="AD319" s="22"/>
      <c r="AE319" s="23"/>
      <c r="AF319" s="24"/>
      <c r="AG319" s="25"/>
      <c r="AH319" s="26"/>
      <c r="AI319" s="26"/>
      <c r="AJ319">
        <v>31.19</v>
      </c>
      <c r="AK319">
        <v>12.03</v>
      </c>
    </row>
    <row r="320" spans="1:37" x14ac:dyDescent="0.6">
      <c r="A320" s="47">
        <v>36161</v>
      </c>
      <c r="B320" s="48">
        <v>1279.6400000000001</v>
      </c>
      <c r="C320">
        <v>108.843</v>
      </c>
      <c r="D320">
        <v>739.54998999999998</v>
      </c>
      <c r="E320">
        <v>102.617</v>
      </c>
      <c r="F320">
        <v>562.02002000000005</v>
      </c>
      <c r="G320">
        <v>2443.54</v>
      </c>
      <c r="H320" s="49" t="e">
        <f t="shared" si="104"/>
        <v>#DIV/0!</v>
      </c>
      <c r="I320" s="49" t="e">
        <f t="shared" si="104"/>
        <v>#DIV/0!</v>
      </c>
      <c r="J320" s="49" t="e">
        <f t="shared" si="104"/>
        <v>#DIV/0!</v>
      </c>
      <c r="K320" s="49" t="e">
        <f t="shared" si="103"/>
        <v>#DIV/0!</v>
      </c>
      <c r="L320" s="49" t="e">
        <f t="shared" si="103"/>
        <v>#DIV/0!</v>
      </c>
      <c r="M320" s="49" t="e">
        <f t="shared" si="103"/>
        <v>#DIV/0!</v>
      </c>
      <c r="N320" s="1">
        <v>72.540000000000006</v>
      </c>
      <c r="O320" s="50" t="e">
        <f t="shared" si="120"/>
        <v>#DIV/0!</v>
      </c>
      <c r="P320" s="50" t="e">
        <f t="shared" si="120"/>
        <v>#DIV/0!</v>
      </c>
      <c r="Q320" s="50" t="e">
        <f t="shared" si="120"/>
        <v>#DIV/0!</v>
      </c>
      <c r="R320" s="50" t="e">
        <f t="shared" si="119"/>
        <v>#DIV/0!</v>
      </c>
      <c r="S320" s="50" t="e">
        <f t="shared" si="119"/>
        <v>#DIV/0!</v>
      </c>
      <c r="T320" s="50" t="e">
        <f t="shared" si="119"/>
        <v>#DIV/0!</v>
      </c>
      <c r="AJ320">
        <v>34.200000000000003</v>
      </c>
      <c r="AK320">
        <v>13.41</v>
      </c>
    </row>
    <row r="321" spans="1:20" x14ac:dyDescent="0.6">
      <c r="A321" s="47"/>
      <c r="B321" s="48"/>
      <c r="H321" s="49"/>
      <c r="I321" s="49"/>
      <c r="J321" s="49"/>
      <c r="K321" s="49"/>
      <c r="L321" s="49"/>
      <c r="M321" s="49"/>
      <c r="O321" s="50"/>
      <c r="P321" s="50"/>
      <c r="Q321" s="50"/>
      <c r="R321" s="50"/>
      <c r="S321" s="50"/>
      <c r="T321" s="50"/>
    </row>
    <row r="322" spans="1:20" x14ac:dyDescent="0.6">
      <c r="A322" s="47"/>
      <c r="B322" s="48"/>
      <c r="C322" s="48"/>
      <c r="E322" s="48"/>
      <c r="H322" s="49"/>
      <c r="I322" s="49"/>
      <c r="J322" s="49"/>
      <c r="K322" s="49"/>
      <c r="L322" s="49"/>
      <c r="M322" s="49"/>
      <c r="O322" s="50"/>
      <c r="P322" s="50"/>
      <c r="Q322" s="50"/>
      <c r="R322" s="50"/>
      <c r="S322" s="50"/>
      <c r="T322" s="50"/>
    </row>
    <row r="323" spans="1:20" x14ac:dyDescent="0.6">
      <c r="A323" s="47"/>
      <c r="B323" s="48"/>
      <c r="C323" s="48"/>
      <c r="E323" s="48"/>
      <c r="H323" s="49"/>
      <c r="I323" s="49"/>
      <c r="J323" s="49"/>
      <c r="K323" s="49"/>
      <c r="L323" s="49"/>
      <c r="M323" s="49"/>
      <c r="O323" s="50"/>
      <c r="P323" s="50"/>
      <c r="Q323" s="50"/>
      <c r="R323" s="50"/>
      <c r="S323" s="50"/>
      <c r="T323" s="50"/>
    </row>
    <row r="324" spans="1:20" x14ac:dyDescent="0.6">
      <c r="A324" s="47"/>
      <c r="B324" s="48"/>
      <c r="C324" s="48"/>
      <c r="E324" s="48"/>
      <c r="H324" s="49"/>
      <c r="I324" s="49"/>
      <c r="J324" s="49"/>
      <c r="K324" s="49"/>
      <c r="L324" s="49"/>
      <c r="M324" s="49"/>
      <c r="O324" s="50"/>
      <c r="P324" s="50"/>
      <c r="Q324" s="50"/>
      <c r="R324" s="50"/>
      <c r="S324" s="50"/>
      <c r="T324" s="50"/>
    </row>
    <row r="325" spans="1:20" x14ac:dyDescent="0.6">
      <c r="A325" s="47"/>
      <c r="H325" s="49"/>
      <c r="I325" s="49"/>
      <c r="J325" s="49"/>
      <c r="K325" s="49"/>
      <c r="L325" s="49"/>
      <c r="M325" s="49"/>
      <c r="O325" s="50"/>
      <c r="P325" s="50"/>
      <c r="Q325" s="50"/>
      <c r="R325" s="50"/>
      <c r="S325" s="50"/>
      <c r="T325" s="50"/>
    </row>
    <row r="326" spans="1:20" x14ac:dyDescent="0.6">
      <c r="A326" s="47"/>
      <c r="B326" s="48"/>
      <c r="C326" s="48"/>
      <c r="E326" s="48"/>
      <c r="H326" s="49"/>
      <c r="I326" s="49"/>
      <c r="J326" s="49"/>
      <c r="K326" s="49"/>
      <c r="L326" s="49"/>
      <c r="M326" s="49"/>
      <c r="O326" s="50"/>
      <c r="P326" s="50"/>
      <c r="Q326" s="50"/>
      <c r="R326" s="50"/>
      <c r="S326" s="50"/>
      <c r="T326" s="50"/>
    </row>
    <row r="327" spans="1:20" x14ac:dyDescent="0.6">
      <c r="A327" s="47"/>
      <c r="B327" s="48"/>
      <c r="C327" s="48"/>
      <c r="E327" s="48"/>
      <c r="H327" s="49"/>
      <c r="I327" s="49"/>
      <c r="J327" s="49"/>
      <c r="K327" s="49"/>
      <c r="L327" s="49"/>
      <c r="M327" s="49"/>
      <c r="O327" s="50"/>
      <c r="P327" s="50"/>
      <c r="Q327" s="50"/>
      <c r="R327" s="50"/>
      <c r="S327" s="50"/>
      <c r="T327" s="50"/>
    </row>
    <row r="328" spans="1:20" x14ac:dyDescent="0.6">
      <c r="A328" s="47"/>
      <c r="B328" s="48"/>
      <c r="C328" s="48"/>
      <c r="E328" s="48"/>
      <c r="H328" s="49"/>
      <c r="I328" s="49"/>
      <c r="J328" s="49"/>
      <c r="K328" s="49"/>
      <c r="L328" s="49"/>
      <c r="M328" s="49"/>
      <c r="O328" s="50"/>
      <c r="P328" s="50"/>
      <c r="Q328" s="50"/>
      <c r="R328" s="50"/>
      <c r="S328" s="50"/>
      <c r="T328" s="50"/>
    </row>
    <row r="329" spans="1:20" x14ac:dyDescent="0.6">
      <c r="A329" s="47"/>
      <c r="B329" s="48"/>
      <c r="C329" s="48"/>
      <c r="E329" s="48"/>
      <c r="H329" s="49"/>
      <c r="I329" s="49"/>
      <c r="J329" s="49"/>
      <c r="K329" s="49"/>
      <c r="L329" s="49"/>
      <c r="M329" s="49"/>
      <c r="O329" s="50"/>
      <c r="P329" s="50"/>
      <c r="Q329" s="50"/>
      <c r="R329" s="50"/>
      <c r="S329" s="50"/>
      <c r="T329" s="50"/>
    </row>
    <row r="330" spans="1:20" x14ac:dyDescent="0.6">
      <c r="A330" s="47"/>
      <c r="B330" s="48"/>
      <c r="C330" s="48"/>
      <c r="E330" s="48"/>
      <c r="H330" s="49"/>
      <c r="I330" s="49"/>
      <c r="J330" s="49"/>
      <c r="K330" s="49"/>
      <c r="L330" s="49"/>
      <c r="M330" s="49"/>
      <c r="O330" s="50"/>
      <c r="P330" s="50"/>
      <c r="Q330" s="50"/>
      <c r="R330" s="50"/>
      <c r="S330" s="50"/>
      <c r="T330" s="50"/>
    </row>
    <row r="331" spans="1:20" x14ac:dyDescent="0.6">
      <c r="A331" s="47"/>
      <c r="B331" s="48"/>
      <c r="C331" s="48"/>
      <c r="E331" s="48"/>
      <c r="H331" s="49"/>
      <c r="I331" s="49"/>
      <c r="J331" s="49"/>
      <c r="K331" s="49"/>
      <c r="L331" s="49"/>
      <c r="M331" s="49"/>
      <c r="O331" s="50"/>
      <c r="P331" s="50"/>
      <c r="Q331" s="50"/>
      <c r="R331" s="50"/>
      <c r="S331" s="50"/>
      <c r="T331" s="50"/>
    </row>
    <row r="332" spans="1:20" x14ac:dyDescent="0.6">
      <c r="A332" s="47"/>
      <c r="H332" s="49"/>
      <c r="I332" s="49"/>
      <c r="J332" s="49"/>
      <c r="K332" s="49"/>
      <c r="L332" s="49"/>
      <c r="M332" s="49"/>
      <c r="O332" s="50"/>
      <c r="P332" s="50"/>
      <c r="Q332" s="50"/>
      <c r="R332" s="50"/>
      <c r="S332" s="50"/>
      <c r="T332" s="50"/>
    </row>
    <row r="333" spans="1:20" x14ac:dyDescent="0.6">
      <c r="A333" s="47"/>
      <c r="H333" s="49"/>
      <c r="I333" s="49"/>
      <c r="J333" s="49"/>
      <c r="K333" s="49"/>
      <c r="L333" s="49"/>
      <c r="M333" s="49"/>
      <c r="O333" s="50"/>
      <c r="P333" s="50"/>
      <c r="Q333" s="50"/>
      <c r="R333" s="50"/>
      <c r="S333" s="50"/>
      <c r="T333" s="50"/>
    </row>
    <row r="334" spans="1:20" x14ac:dyDescent="0.6">
      <c r="A334" s="47"/>
      <c r="H334" s="49"/>
      <c r="I334" s="49"/>
      <c r="J334" s="49"/>
      <c r="K334" s="49"/>
      <c r="L334" s="49"/>
      <c r="M334" s="49"/>
      <c r="O334" s="50"/>
      <c r="P334" s="50"/>
      <c r="Q334" s="50"/>
      <c r="R334" s="50"/>
      <c r="S334" s="50"/>
      <c r="T334" s="50"/>
    </row>
    <row r="335" spans="1:20" x14ac:dyDescent="0.6">
      <c r="A335" s="47"/>
      <c r="H335" s="49"/>
      <c r="I335" s="49"/>
      <c r="J335" s="49"/>
      <c r="K335" s="49"/>
      <c r="L335" s="49"/>
      <c r="M335" s="49"/>
      <c r="O335" s="50"/>
      <c r="P335" s="50"/>
      <c r="Q335" s="50"/>
      <c r="R335" s="50"/>
      <c r="S335" s="50"/>
      <c r="T335" s="50"/>
    </row>
    <row r="336" spans="1:20" x14ac:dyDescent="0.6">
      <c r="A336" s="47"/>
      <c r="H336" s="49"/>
      <c r="I336" s="49"/>
      <c r="J336" s="49"/>
      <c r="K336" s="49"/>
      <c r="L336" s="49"/>
      <c r="M336" s="49"/>
      <c r="O336" s="50"/>
      <c r="P336" s="50"/>
      <c r="Q336" s="50"/>
      <c r="R336" s="50"/>
      <c r="S336" s="50"/>
      <c r="T336" s="50"/>
    </row>
    <row r="337" spans="1:20" x14ac:dyDescent="0.6">
      <c r="A337" s="47"/>
      <c r="H337" s="49"/>
      <c r="I337" s="49"/>
      <c r="J337" s="49"/>
      <c r="K337" s="49"/>
      <c r="L337" s="49"/>
      <c r="M337" s="49"/>
      <c r="O337" s="50"/>
      <c r="P337" s="50"/>
      <c r="Q337" s="50"/>
      <c r="R337" s="50"/>
      <c r="S337" s="50"/>
      <c r="T337" s="50"/>
    </row>
    <row r="338" spans="1:20" x14ac:dyDescent="0.6">
      <c r="A338" s="47"/>
      <c r="H338" s="49"/>
      <c r="I338" s="49"/>
      <c r="J338" s="49"/>
      <c r="K338" s="49"/>
      <c r="L338" s="49"/>
      <c r="M338" s="49"/>
      <c r="O338" s="50"/>
      <c r="P338" s="50"/>
      <c r="Q338" s="50"/>
      <c r="R338" s="50"/>
      <c r="S338" s="50"/>
      <c r="T338" s="50"/>
    </row>
    <row r="339" spans="1:20" x14ac:dyDescent="0.6">
      <c r="A339" s="47"/>
      <c r="H339" s="49"/>
      <c r="I339" s="49"/>
      <c r="J339" s="49"/>
      <c r="K339" s="49"/>
      <c r="L339" s="49"/>
      <c r="M339" s="49"/>
      <c r="O339" s="50"/>
      <c r="P339" s="50"/>
      <c r="Q339" s="50"/>
      <c r="R339" s="50"/>
      <c r="S339" s="50"/>
      <c r="T339" s="50"/>
    </row>
    <row r="340" spans="1:20" x14ac:dyDescent="0.6">
      <c r="A340" s="47"/>
      <c r="H340" s="49"/>
      <c r="I340" s="49"/>
      <c r="J340" s="49"/>
      <c r="K340" s="49"/>
      <c r="L340" s="49"/>
      <c r="M340" s="49"/>
      <c r="O340" s="50"/>
      <c r="P340" s="50"/>
      <c r="Q340" s="50"/>
      <c r="R340" s="50"/>
      <c r="S340" s="50"/>
      <c r="T340" s="50"/>
    </row>
    <row r="341" spans="1:20" x14ac:dyDescent="0.6">
      <c r="A341" s="47"/>
      <c r="H341" s="49"/>
      <c r="I341" s="49"/>
      <c r="J341" s="49"/>
      <c r="K341" s="49"/>
      <c r="L341" s="49"/>
      <c r="M341" s="49"/>
      <c r="O341" s="50"/>
      <c r="P341" s="50"/>
      <c r="Q341" s="50"/>
      <c r="R341" s="50"/>
      <c r="S341" s="50"/>
      <c r="T341" s="50"/>
    </row>
    <row r="342" spans="1:20" x14ac:dyDescent="0.6">
      <c r="A342" s="47"/>
      <c r="H342" s="49"/>
      <c r="I342" s="49"/>
      <c r="J342" s="49"/>
      <c r="K342" s="49"/>
      <c r="L342" s="49"/>
      <c r="M342" s="49"/>
      <c r="O342" s="50"/>
      <c r="P342" s="50"/>
      <c r="Q342" s="50"/>
      <c r="R342" s="50"/>
      <c r="S342" s="50"/>
      <c r="T342" s="50"/>
    </row>
    <row r="343" spans="1:20" x14ac:dyDescent="0.6">
      <c r="A343" s="47"/>
      <c r="H343" s="49"/>
      <c r="I343" s="49"/>
      <c r="J343" s="49"/>
      <c r="K343" s="49"/>
      <c r="L343" s="49"/>
      <c r="M343" s="49"/>
      <c r="O343" s="50"/>
      <c r="P343" s="50"/>
      <c r="Q343" s="50"/>
      <c r="R343" s="50"/>
      <c r="S343" s="50"/>
      <c r="T343" s="50"/>
    </row>
    <row r="344" spans="1:20" x14ac:dyDescent="0.6">
      <c r="A344" s="47"/>
      <c r="H344" s="49"/>
      <c r="I344" s="49"/>
      <c r="J344" s="49"/>
      <c r="K344" s="49"/>
      <c r="L344" s="49"/>
      <c r="M344" s="49"/>
      <c r="O344" s="50"/>
      <c r="P344" s="50"/>
      <c r="Q344" s="50"/>
      <c r="R344" s="50"/>
      <c r="S344" s="50"/>
      <c r="T344" s="50"/>
    </row>
    <row r="345" spans="1:20" x14ac:dyDescent="0.6">
      <c r="A345" s="47"/>
      <c r="H345" s="49"/>
      <c r="I345" s="49"/>
      <c r="J345" s="49"/>
      <c r="K345" s="49"/>
      <c r="L345" s="49"/>
      <c r="M345" s="49"/>
      <c r="O345" s="50"/>
      <c r="P345" s="50"/>
      <c r="Q345" s="50"/>
      <c r="R345" s="50"/>
      <c r="S345" s="50"/>
      <c r="T345" s="50"/>
    </row>
    <row r="346" spans="1:20" x14ac:dyDescent="0.6">
      <c r="A346" s="47"/>
      <c r="H346" s="49"/>
      <c r="I346" s="49"/>
      <c r="J346" s="49"/>
      <c r="K346" s="49"/>
      <c r="L346" s="49"/>
      <c r="M346" s="49"/>
      <c r="O346" s="50"/>
      <c r="P346" s="50"/>
      <c r="Q346" s="50"/>
      <c r="R346" s="50"/>
      <c r="S346" s="50"/>
      <c r="T346" s="50"/>
    </row>
    <row r="347" spans="1:20" x14ac:dyDescent="0.6">
      <c r="A347" s="47"/>
      <c r="H347" s="49"/>
      <c r="I347" s="49"/>
      <c r="J347" s="49"/>
      <c r="K347" s="49"/>
      <c r="L347" s="49"/>
      <c r="M347" s="49"/>
      <c r="O347" s="50"/>
      <c r="P347" s="50"/>
      <c r="Q347" s="50"/>
      <c r="R347" s="50"/>
      <c r="S347" s="50"/>
      <c r="T347" s="50"/>
    </row>
    <row r="348" spans="1:20" x14ac:dyDescent="0.6">
      <c r="A348" s="47"/>
      <c r="H348" s="49"/>
      <c r="I348" s="49"/>
      <c r="J348" s="49"/>
      <c r="K348" s="49"/>
      <c r="L348" s="49"/>
      <c r="M348" s="49"/>
      <c r="O348" s="50"/>
      <c r="P348" s="50"/>
      <c r="Q348" s="50"/>
      <c r="R348" s="50"/>
      <c r="S348" s="50"/>
      <c r="T348" s="50"/>
    </row>
    <row r="349" spans="1:20" x14ac:dyDescent="0.6">
      <c r="A349" s="47"/>
      <c r="H349" s="49"/>
      <c r="I349" s="49"/>
      <c r="J349" s="49"/>
      <c r="K349" s="49"/>
      <c r="L349" s="49"/>
      <c r="M349" s="49"/>
      <c r="O349" s="50"/>
      <c r="P349" s="50"/>
      <c r="Q349" s="50"/>
      <c r="R349" s="50"/>
      <c r="S349" s="50"/>
      <c r="T349" s="50"/>
    </row>
    <row r="350" spans="1:20" x14ac:dyDescent="0.6">
      <c r="A350" s="47"/>
      <c r="H350" s="49"/>
      <c r="I350" s="49"/>
      <c r="J350" s="49"/>
      <c r="K350" s="49"/>
      <c r="L350" s="49"/>
      <c r="M350" s="49"/>
      <c r="O350" s="50"/>
      <c r="P350" s="50"/>
      <c r="Q350" s="50"/>
      <c r="R350" s="50"/>
      <c r="S350" s="50"/>
      <c r="T350" s="50"/>
    </row>
    <row r="351" spans="1:20" x14ac:dyDescent="0.6">
      <c r="A351" s="47"/>
      <c r="H351" s="49"/>
      <c r="I351" s="49"/>
      <c r="J351" s="49"/>
      <c r="K351" s="49"/>
      <c r="L351" s="49"/>
      <c r="M351" s="49"/>
      <c r="O351" s="50"/>
      <c r="P351" s="50"/>
      <c r="Q351" s="50"/>
      <c r="R351" s="50"/>
      <c r="S351" s="50"/>
      <c r="T351" s="50"/>
    </row>
    <row r="352" spans="1:20" x14ac:dyDescent="0.6">
      <c r="A352" s="47"/>
      <c r="H352" s="49"/>
      <c r="I352" s="49"/>
      <c r="J352" s="49"/>
      <c r="K352" s="49"/>
      <c r="L352" s="49"/>
      <c r="M352" s="49"/>
      <c r="O352" s="50"/>
      <c r="P352" s="50"/>
      <c r="Q352" s="50"/>
      <c r="R352" s="50"/>
      <c r="S352" s="50"/>
      <c r="T352" s="50"/>
    </row>
    <row r="353" spans="1:20" x14ac:dyDescent="0.6">
      <c r="A353" s="47"/>
      <c r="H353" s="49"/>
      <c r="I353" s="49"/>
      <c r="J353" s="49"/>
      <c r="K353" s="49"/>
      <c r="L353" s="49"/>
      <c r="M353" s="49"/>
      <c r="O353" s="50"/>
      <c r="P353" s="50"/>
      <c r="Q353" s="50"/>
      <c r="R353" s="50"/>
      <c r="S353" s="50"/>
      <c r="T353" s="50"/>
    </row>
    <row r="354" spans="1:20" x14ac:dyDescent="0.6">
      <c r="A354" s="47"/>
      <c r="H354" s="49"/>
      <c r="I354" s="49"/>
      <c r="J354" s="49"/>
      <c r="K354" s="49"/>
      <c r="L354" s="49"/>
      <c r="M354" s="49"/>
      <c r="O354" s="50"/>
      <c r="P354" s="50"/>
      <c r="Q354" s="50"/>
      <c r="R354" s="50"/>
      <c r="S354" s="50"/>
      <c r="T354" s="50"/>
    </row>
    <row r="355" spans="1:20" x14ac:dyDescent="0.6">
      <c r="A355" s="47"/>
      <c r="H355" s="49"/>
      <c r="I355" s="49"/>
      <c r="J355" s="49"/>
      <c r="K355" s="49"/>
      <c r="L355" s="49"/>
      <c r="M355" s="49"/>
      <c r="O355" s="50"/>
      <c r="P355" s="50"/>
      <c r="Q355" s="50"/>
      <c r="R355" s="50"/>
      <c r="S355" s="50"/>
      <c r="T355" s="50"/>
    </row>
    <row r="356" spans="1:20" x14ac:dyDescent="0.6">
      <c r="A356" s="47"/>
      <c r="H356" s="49"/>
      <c r="I356" s="49"/>
      <c r="J356" s="49"/>
      <c r="K356" s="49"/>
      <c r="L356" s="49"/>
      <c r="M356" s="49"/>
      <c r="O356" s="50"/>
      <c r="P356" s="50"/>
      <c r="Q356" s="50"/>
      <c r="R356" s="50"/>
      <c r="S356" s="50"/>
      <c r="T356" s="50"/>
    </row>
    <row r="357" spans="1:20" x14ac:dyDescent="0.6">
      <c r="A357" s="47"/>
      <c r="H357" s="49"/>
      <c r="I357" s="49"/>
      <c r="J357" s="49"/>
      <c r="K357" s="49"/>
      <c r="L357" s="49"/>
      <c r="M357" s="49"/>
      <c r="O357" s="50"/>
      <c r="P357" s="50"/>
      <c r="Q357" s="50"/>
      <c r="R357" s="50"/>
      <c r="S357" s="50"/>
      <c r="T357" s="50"/>
    </row>
    <row r="358" spans="1:20" x14ac:dyDescent="0.6">
      <c r="A358" s="47"/>
      <c r="H358" s="49"/>
      <c r="I358" s="49"/>
      <c r="J358" s="49"/>
      <c r="K358" s="49"/>
      <c r="L358" s="49"/>
      <c r="M358" s="49"/>
      <c r="O358" s="50"/>
      <c r="P358" s="50"/>
      <c r="Q358" s="50"/>
      <c r="R358" s="50"/>
      <c r="S358" s="50"/>
      <c r="T358" s="50"/>
    </row>
    <row r="359" spans="1:20" x14ac:dyDescent="0.6">
      <c r="A359" s="47"/>
      <c r="H359" s="49"/>
      <c r="I359" s="49"/>
      <c r="J359" s="49"/>
      <c r="K359" s="49"/>
      <c r="L359" s="49"/>
      <c r="M359" s="49"/>
      <c r="O359" s="50"/>
      <c r="P359" s="50"/>
      <c r="Q359" s="50"/>
      <c r="R359" s="50"/>
      <c r="S359" s="50"/>
      <c r="T359" s="50"/>
    </row>
    <row r="360" spans="1:20" x14ac:dyDescent="0.6">
      <c r="A360" s="47"/>
      <c r="H360" s="49"/>
      <c r="I360" s="49"/>
      <c r="J360" s="49"/>
      <c r="K360" s="49"/>
      <c r="L360" s="49"/>
      <c r="M360" s="49"/>
      <c r="O360" s="50"/>
      <c r="P360" s="50"/>
      <c r="Q360" s="50"/>
      <c r="R360" s="50"/>
      <c r="S360" s="50"/>
      <c r="T360" s="50"/>
    </row>
    <row r="361" spans="1:20" x14ac:dyDescent="0.6">
      <c r="A361" s="47"/>
      <c r="H361" s="49"/>
      <c r="I361" s="49"/>
      <c r="J361" s="49"/>
      <c r="K361" s="49"/>
      <c r="L361" s="49"/>
      <c r="M361" s="49"/>
      <c r="O361" s="50"/>
      <c r="P361" s="50"/>
      <c r="Q361" s="50"/>
      <c r="R361" s="50"/>
      <c r="S361" s="50"/>
      <c r="T361" s="50"/>
    </row>
    <row r="362" spans="1:20" x14ac:dyDescent="0.6">
      <c r="A362" s="47"/>
      <c r="H362" s="49"/>
      <c r="I362" s="49"/>
      <c r="J362" s="49"/>
      <c r="K362" s="49"/>
      <c r="L362" s="49"/>
      <c r="M362" s="49"/>
      <c r="O362" s="50"/>
      <c r="P362" s="50"/>
      <c r="Q362" s="50"/>
      <c r="R362" s="50"/>
      <c r="S362" s="50"/>
      <c r="T362" s="50"/>
    </row>
    <row r="363" spans="1:20" x14ac:dyDescent="0.6">
      <c r="A363" s="47"/>
      <c r="H363" s="49"/>
      <c r="I363" s="49"/>
      <c r="J363" s="49"/>
      <c r="K363" s="49"/>
      <c r="L363" s="49"/>
      <c r="M363" s="49"/>
      <c r="O363" s="50"/>
      <c r="P363" s="50"/>
      <c r="Q363" s="50"/>
      <c r="R363" s="50"/>
      <c r="S363" s="50"/>
      <c r="T363" s="50"/>
    </row>
    <row r="364" spans="1:20" x14ac:dyDescent="0.6">
      <c r="A364" s="47"/>
      <c r="H364" s="49"/>
      <c r="I364" s="49"/>
      <c r="J364" s="49"/>
      <c r="K364" s="49"/>
      <c r="L364" s="49"/>
      <c r="M364" s="49"/>
      <c r="O364" s="50"/>
      <c r="P364" s="50"/>
      <c r="Q364" s="50"/>
      <c r="R364" s="50"/>
      <c r="S364" s="50"/>
      <c r="T364" s="50"/>
    </row>
    <row r="365" spans="1:20" x14ac:dyDescent="0.6">
      <c r="A365" s="47"/>
      <c r="H365" s="49"/>
      <c r="I365" s="49"/>
      <c r="J365" s="49"/>
      <c r="K365" s="49"/>
      <c r="L365" s="49"/>
      <c r="M365" s="49"/>
      <c r="O365" s="50"/>
      <c r="P365" s="50"/>
      <c r="Q365" s="50"/>
      <c r="R365" s="50"/>
      <c r="S365" s="50"/>
      <c r="T365" s="50"/>
    </row>
    <row r="366" spans="1:20" x14ac:dyDescent="0.6">
      <c r="A366" s="47"/>
      <c r="H366" s="49"/>
      <c r="I366" s="49"/>
      <c r="J366" s="49"/>
      <c r="K366" s="49"/>
      <c r="L366" s="49"/>
      <c r="M366" s="49"/>
      <c r="O366" s="50"/>
      <c r="P366" s="50"/>
      <c r="Q366" s="50"/>
      <c r="R366" s="50"/>
      <c r="S366" s="50"/>
      <c r="T366" s="50"/>
    </row>
    <row r="367" spans="1:20" x14ac:dyDescent="0.6">
      <c r="A367" s="47"/>
      <c r="H367" s="49"/>
      <c r="I367" s="49"/>
      <c r="J367" s="49"/>
      <c r="K367" s="49"/>
      <c r="L367" s="49"/>
      <c r="M367" s="49"/>
      <c r="O367" s="50"/>
      <c r="P367" s="50"/>
      <c r="Q367" s="50"/>
      <c r="R367" s="50"/>
      <c r="S367" s="50"/>
      <c r="T367" s="50"/>
    </row>
    <row r="368" spans="1:20" x14ac:dyDescent="0.6">
      <c r="A368" s="47"/>
      <c r="H368" s="49"/>
      <c r="I368" s="49"/>
      <c r="J368" s="49"/>
      <c r="K368" s="49"/>
      <c r="L368" s="49"/>
      <c r="M368" s="49"/>
      <c r="O368" s="50"/>
      <c r="P368" s="50"/>
      <c r="Q368" s="50"/>
      <c r="R368" s="50"/>
      <c r="S368" s="50"/>
      <c r="T368" s="50"/>
    </row>
    <row r="369" spans="1:20" x14ac:dyDescent="0.6">
      <c r="A369" s="47"/>
      <c r="H369" s="49"/>
      <c r="I369" s="49"/>
      <c r="J369" s="49"/>
      <c r="K369" s="49"/>
      <c r="L369" s="49"/>
      <c r="M369" s="49"/>
      <c r="O369" s="50"/>
      <c r="P369" s="50"/>
      <c r="Q369" s="50"/>
      <c r="R369" s="50"/>
      <c r="S369" s="50"/>
      <c r="T369" s="50"/>
    </row>
    <row r="370" spans="1:20" x14ac:dyDescent="0.6">
      <c r="A370" s="47"/>
      <c r="H370" s="49"/>
      <c r="I370" s="49"/>
      <c r="J370" s="49"/>
      <c r="K370" s="49"/>
      <c r="L370" s="49"/>
      <c r="M370" s="49"/>
      <c r="O370" s="50"/>
      <c r="P370" s="50"/>
      <c r="Q370" s="50"/>
      <c r="R370" s="50"/>
      <c r="S370" s="50"/>
      <c r="T370" s="50"/>
    </row>
    <row r="371" spans="1:20" x14ac:dyDescent="0.6">
      <c r="A371" s="47"/>
      <c r="H371" s="49"/>
      <c r="I371" s="49"/>
      <c r="J371" s="49"/>
      <c r="K371" s="49"/>
      <c r="L371" s="49"/>
      <c r="M371" s="49"/>
      <c r="O371" s="50"/>
      <c r="P371" s="50"/>
      <c r="Q371" s="50"/>
      <c r="R371" s="50"/>
      <c r="S371" s="50"/>
      <c r="T371" s="50"/>
    </row>
    <row r="372" spans="1:20" x14ac:dyDescent="0.6">
      <c r="A372" s="47"/>
      <c r="H372" s="49"/>
      <c r="I372" s="49"/>
      <c r="J372" s="49"/>
      <c r="K372" s="49"/>
      <c r="L372" s="49"/>
      <c r="M372" s="49"/>
      <c r="O372" s="50"/>
      <c r="P372" s="50"/>
      <c r="Q372" s="50"/>
      <c r="R372" s="50"/>
      <c r="S372" s="50"/>
      <c r="T372" s="50"/>
    </row>
    <row r="373" spans="1:20" x14ac:dyDescent="0.6">
      <c r="A373" s="47"/>
      <c r="H373" s="49"/>
      <c r="I373" s="49"/>
      <c r="J373" s="49"/>
      <c r="K373" s="49"/>
      <c r="L373" s="49"/>
      <c r="M373" s="49"/>
      <c r="O373" s="50"/>
      <c r="P373" s="50"/>
      <c r="Q373" s="50"/>
      <c r="R373" s="50"/>
      <c r="S373" s="50"/>
      <c r="T373" s="50"/>
    </row>
    <row r="374" spans="1:20" x14ac:dyDescent="0.6">
      <c r="A374" s="47"/>
      <c r="H374" s="49"/>
      <c r="I374" s="49"/>
      <c r="J374" s="49"/>
      <c r="K374" s="49"/>
      <c r="L374" s="49"/>
      <c r="M374" s="49"/>
      <c r="O374" s="50"/>
      <c r="P374" s="50"/>
      <c r="Q374" s="50"/>
      <c r="R374" s="50"/>
      <c r="S374" s="50"/>
      <c r="T374" s="50"/>
    </row>
    <row r="375" spans="1:20" x14ac:dyDescent="0.6">
      <c r="A375" s="47"/>
      <c r="H375" s="49"/>
      <c r="I375" s="49"/>
      <c r="J375" s="49"/>
      <c r="K375" s="49"/>
      <c r="L375" s="49"/>
      <c r="M375" s="49"/>
      <c r="O375" s="50"/>
      <c r="P375" s="50"/>
      <c r="Q375" s="50"/>
      <c r="R375" s="50"/>
      <c r="S375" s="50"/>
      <c r="T375" s="50"/>
    </row>
    <row r="376" spans="1:20" x14ac:dyDescent="0.6">
      <c r="A376" s="47"/>
      <c r="H376" s="49"/>
      <c r="I376" s="49"/>
      <c r="J376" s="49"/>
      <c r="K376" s="49"/>
      <c r="L376" s="49"/>
      <c r="M376" s="49"/>
      <c r="O376" s="50"/>
      <c r="P376" s="50"/>
      <c r="Q376" s="50"/>
      <c r="R376" s="50"/>
      <c r="S376" s="50"/>
      <c r="T376" s="50"/>
    </row>
    <row r="377" spans="1:20" x14ac:dyDescent="0.6">
      <c r="A377" s="47"/>
      <c r="H377" s="49"/>
      <c r="I377" s="49"/>
      <c r="J377" s="49"/>
      <c r="K377" s="49"/>
      <c r="L377" s="49"/>
      <c r="M377" s="49"/>
      <c r="O377" s="50"/>
      <c r="P377" s="50"/>
      <c r="Q377" s="50"/>
      <c r="R377" s="50"/>
      <c r="S377" s="50"/>
      <c r="T377" s="50"/>
    </row>
    <row r="378" spans="1:20" x14ac:dyDescent="0.6">
      <c r="A378" s="47"/>
      <c r="H378" s="49"/>
      <c r="I378" s="49"/>
      <c r="J378" s="49"/>
      <c r="K378" s="49"/>
      <c r="L378" s="49"/>
      <c r="M378" s="49"/>
      <c r="O378" s="50"/>
      <c r="P378" s="50"/>
      <c r="Q378" s="50"/>
      <c r="R378" s="50"/>
      <c r="S378" s="50"/>
      <c r="T378" s="50"/>
    </row>
    <row r="379" spans="1:20" x14ac:dyDescent="0.6">
      <c r="A379" s="47"/>
      <c r="H379" s="49"/>
      <c r="I379" s="49"/>
      <c r="J379" s="49"/>
      <c r="K379" s="49"/>
      <c r="L379" s="49"/>
      <c r="M379" s="49"/>
      <c r="O379" s="50"/>
      <c r="P379" s="50"/>
      <c r="Q379" s="50"/>
      <c r="R379" s="50"/>
      <c r="S379" s="50"/>
      <c r="T379" s="50"/>
    </row>
    <row r="380" spans="1:20" x14ac:dyDescent="0.6">
      <c r="A380" s="47"/>
      <c r="H380" s="49"/>
      <c r="I380" s="49"/>
      <c r="J380" s="49"/>
      <c r="K380" s="49"/>
      <c r="L380" s="49"/>
      <c r="M380" s="49"/>
      <c r="O380" s="50"/>
      <c r="P380" s="50"/>
      <c r="Q380" s="50"/>
      <c r="R380" s="50"/>
      <c r="S380" s="50"/>
      <c r="T380" s="50"/>
    </row>
    <row r="381" spans="1:20" x14ac:dyDescent="0.6">
      <c r="A381" s="47"/>
      <c r="H381" s="49"/>
      <c r="I381" s="49"/>
      <c r="J381" s="49"/>
      <c r="K381" s="49"/>
      <c r="L381" s="49"/>
      <c r="M381" s="49"/>
      <c r="O381" s="50"/>
      <c r="P381" s="50"/>
      <c r="Q381" s="50"/>
      <c r="R381" s="50"/>
      <c r="S381" s="50"/>
      <c r="T381" s="50"/>
    </row>
    <row r="382" spans="1:20" x14ac:dyDescent="0.6">
      <c r="A382" s="47"/>
      <c r="H382" s="49"/>
      <c r="I382" s="49"/>
      <c r="J382" s="49"/>
      <c r="K382" s="49"/>
      <c r="L382" s="49"/>
      <c r="M382" s="49"/>
      <c r="O382" s="50"/>
      <c r="P382" s="50"/>
      <c r="Q382" s="50"/>
      <c r="R382" s="50"/>
      <c r="S382" s="50"/>
      <c r="T382" s="50"/>
    </row>
    <row r="383" spans="1:20" x14ac:dyDescent="0.6">
      <c r="A383" s="47"/>
      <c r="H383" s="49"/>
      <c r="I383" s="49"/>
      <c r="J383" s="49"/>
      <c r="K383" s="49"/>
      <c r="L383" s="49"/>
      <c r="M383" s="49"/>
      <c r="O383" s="50"/>
      <c r="P383" s="50"/>
      <c r="Q383" s="50"/>
      <c r="R383" s="50"/>
      <c r="S383" s="50"/>
      <c r="T383" s="50"/>
    </row>
    <row r="384" spans="1:20" x14ac:dyDescent="0.6">
      <c r="A384" s="47"/>
      <c r="H384" s="49"/>
      <c r="I384" s="49"/>
      <c r="J384" s="49"/>
      <c r="K384" s="49"/>
      <c r="L384" s="49"/>
      <c r="M384" s="49"/>
      <c r="O384" s="50"/>
      <c r="P384" s="50"/>
      <c r="Q384" s="50"/>
      <c r="R384" s="50"/>
      <c r="S384" s="50"/>
      <c r="T384" s="50"/>
    </row>
    <row r="385" spans="1:20" x14ac:dyDescent="0.6">
      <c r="A385" s="47"/>
      <c r="H385" s="49"/>
      <c r="I385" s="49"/>
      <c r="J385" s="49"/>
      <c r="K385" s="49"/>
      <c r="L385" s="49"/>
      <c r="M385" s="49"/>
      <c r="O385" s="50"/>
      <c r="P385" s="50"/>
      <c r="Q385" s="50"/>
      <c r="R385" s="50"/>
      <c r="S385" s="50"/>
      <c r="T385" s="50"/>
    </row>
    <row r="386" spans="1:20" x14ac:dyDescent="0.6">
      <c r="A386" s="47"/>
      <c r="H386" s="49"/>
      <c r="I386" s="49"/>
      <c r="J386" s="49"/>
      <c r="K386" s="49"/>
      <c r="L386" s="49"/>
      <c r="M386" s="49"/>
      <c r="O386" s="50"/>
      <c r="P386" s="50"/>
      <c r="Q386" s="50"/>
      <c r="R386" s="50"/>
      <c r="S386" s="50"/>
      <c r="T386" s="50"/>
    </row>
    <row r="387" spans="1:20" x14ac:dyDescent="0.6">
      <c r="A387" s="47"/>
      <c r="H387" s="49"/>
      <c r="I387" s="49"/>
      <c r="J387" s="49"/>
      <c r="K387" s="49"/>
      <c r="L387" s="49"/>
      <c r="M387" s="49"/>
      <c r="O387" s="50"/>
      <c r="P387" s="50"/>
      <c r="Q387" s="50"/>
      <c r="R387" s="50"/>
      <c r="S387" s="50"/>
      <c r="T387" s="50"/>
    </row>
    <row r="388" spans="1:20" x14ac:dyDescent="0.6">
      <c r="A388" s="47"/>
      <c r="H388" s="49"/>
      <c r="I388" s="49"/>
      <c r="J388" s="49"/>
      <c r="K388" s="49"/>
      <c r="L388" s="49"/>
      <c r="M388" s="49"/>
      <c r="O388" s="50"/>
      <c r="P388" s="50"/>
      <c r="Q388" s="50"/>
      <c r="R388" s="50"/>
      <c r="S388" s="50"/>
      <c r="T388" s="50"/>
    </row>
    <row r="389" spans="1:20" x14ac:dyDescent="0.6">
      <c r="A389" s="47"/>
      <c r="H389" s="49"/>
      <c r="I389" s="49"/>
      <c r="J389" s="49"/>
      <c r="K389" s="49"/>
      <c r="L389" s="49"/>
      <c r="M389" s="49"/>
      <c r="O389" s="50"/>
      <c r="P389" s="50"/>
      <c r="Q389" s="50"/>
      <c r="R389" s="50"/>
      <c r="S389" s="50"/>
      <c r="T389" s="50"/>
    </row>
    <row r="390" spans="1:20" x14ac:dyDescent="0.6">
      <c r="A390" s="47"/>
      <c r="H390" s="49"/>
      <c r="I390" s="49"/>
      <c r="J390" s="49"/>
      <c r="K390" s="49"/>
      <c r="L390" s="49"/>
      <c r="M390" s="49"/>
      <c r="O390" s="50"/>
      <c r="P390" s="50"/>
      <c r="Q390" s="50"/>
      <c r="R390" s="50"/>
      <c r="S390" s="50"/>
      <c r="T390" s="50"/>
    </row>
    <row r="391" spans="1:20" x14ac:dyDescent="0.6">
      <c r="A391" s="47"/>
      <c r="H391" s="49"/>
      <c r="I391" s="49"/>
      <c r="J391" s="49"/>
      <c r="K391" s="49"/>
      <c r="L391" s="49"/>
      <c r="M391" s="49"/>
      <c r="O391" s="50"/>
      <c r="P391" s="50"/>
      <c r="Q391" s="50"/>
      <c r="R391" s="50"/>
      <c r="S391" s="50"/>
      <c r="T391" s="50"/>
    </row>
    <row r="392" spans="1:20" x14ac:dyDescent="0.6">
      <c r="A392" s="47"/>
      <c r="H392" s="49"/>
      <c r="I392" s="49"/>
      <c r="J392" s="49"/>
      <c r="K392" s="49"/>
      <c r="L392" s="49"/>
      <c r="M392" s="49"/>
      <c r="O392" s="50"/>
      <c r="P392" s="50"/>
      <c r="Q392" s="50"/>
      <c r="R392" s="50"/>
      <c r="S392" s="50"/>
      <c r="T392" s="50"/>
    </row>
    <row r="393" spans="1:20" x14ac:dyDescent="0.6">
      <c r="A393" s="47"/>
      <c r="H393" s="49"/>
      <c r="I393" s="49"/>
      <c r="J393" s="49"/>
      <c r="K393" s="49"/>
      <c r="L393" s="49"/>
      <c r="M393" s="49"/>
      <c r="O393" s="50"/>
      <c r="P393" s="50"/>
      <c r="Q393" s="50"/>
      <c r="R393" s="50"/>
      <c r="S393" s="50"/>
      <c r="T393" s="50"/>
    </row>
    <row r="394" spans="1:20" x14ac:dyDescent="0.6">
      <c r="A394" s="47"/>
      <c r="H394" s="49"/>
      <c r="I394" s="49"/>
      <c r="J394" s="49"/>
      <c r="K394" s="49"/>
      <c r="L394" s="49"/>
      <c r="M394" s="49"/>
      <c r="O394" s="50"/>
      <c r="P394" s="50"/>
      <c r="Q394" s="50"/>
      <c r="R394" s="50"/>
      <c r="S394" s="50"/>
      <c r="T394" s="50"/>
    </row>
    <row r="395" spans="1:20" x14ac:dyDescent="0.6">
      <c r="A395" s="47"/>
      <c r="H395" s="49"/>
      <c r="I395" s="49"/>
      <c r="J395" s="49"/>
      <c r="K395" s="49"/>
      <c r="L395" s="49"/>
      <c r="M395" s="49"/>
      <c r="O395" s="50"/>
      <c r="P395" s="50"/>
      <c r="Q395" s="50"/>
      <c r="R395" s="50"/>
      <c r="S395" s="50"/>
      <c r="T395" s="50"/>
    </row>
    <row r="396" spans="1:20" x14ac:dyDescent="0.6">
      <c r="A396" s="47"/>
      <c r="H396" s="49"/>
      <c r="I396" s="49"/>
      <c r="J396" s="49"/>
      <c r="K396" s="49"/>
      <c r="L396" s="49"/>
      <c r="M396" s="49"/>
      <c r="O396" s="50"/>
      <c r="P396" s="50"/>
      <c r="Q396" s="50"/>
      <c r="R396" s="50"/>
      <c r="S396" s="50"/>
      <c r="T396" s="50"/>
    </row>
    <row r="397" spans="1:20" x14ac:dyDescent="0.6">
      <c r="A397" s="47"/>
      <c r="H397" s="49"/>
      <c r="I397" s="49"/>
      <c r="J397" s="49"/>
      <c r="K397" s="49"/>
      <c r="L397" s="49"/>
      <c r="M397" s="49"/>
      <c r="O397" s="50"/>
      <c r="P397" s="50"/>
      <c r="Q397" s="50"/>
      <c r="R397" s="50"/>
      <c r="S397" s="50"/>
      <c r="T397" s="50"/>
    </row>
    <row r="398" spans="1:20" x14ac:dyDescent="0.6">
      <c r="A398" s="47"/>
      <c r="H398" s="49"/>
      <c r="I398" s="49"/>
      <c r="J398" s="49"/>
      <c r="K398" s="49"/>
      <c r="L398" s="49"/>
      <c r="M398" s="49"/>
      <c r="O398" s="50"/>
      <c r="P398" s="50"/>
      <c r="Q398" s="50"/>
      <c r="R398" s="50"/>
      <c r="S398" s="50"/>
      <c r="T398" s="50"/>
    </row>
    <row r="399" spans="1:20" x14ac:dyDescent="0.6">
      <c r="A399" s="47"/>
      <c r="H399" s="49"/>
      <c r="I399" s="49"/>
      <c r="J399" s="49"/>
      <c r="K399" s="49"/>
      <c r="L399" s="49"/>
      <c r="M399" s="49"/>
      <c r="O399" s="50"/>
      <c r="P399" s="50"/>
      <c r="Q399" s="50"/>
      <c r="R399" s="50"/>
      <c r="S399" s="50"/>
      <c r="T399" s="50"/>
    </row>
    <row r="400" spans="1:20" x14ac:dyDescent="0.6">
      <c r="A400" s="47"/>
      <c r="H400" s="49"/>
      <c r="I400" s="49"/>
      <c r="J400" s="49"/>
      <c r="K400" s="49"/>
      <c r="L400" s="49"/>
      <c r="M400" s="49"/>
      <c r="O400" s="50"/>
      <c r="P400" s="50"/>
      <c r="Q400" s="50"/>
      <c r="R400" s="50"/>
      <c r="S400" s="50"/>
      <c r="T400" s="50"/>
    </row>
    <row r="401" spans="1:20" x14ac:dyDescent="0.6">
      <c r="A401" s="47"/>
      <c r="H401" s="49"/>
      <c r="I401" s="49"/>
      <c r="J401" s="49"/>
      <c r="K401" s="49"/>
      <c r="L401" s="49"/>
      <c r="M401" s="49"/>
      <c r="O401" s="50"/>
      <c r="P401" s="50"/>
      <c r="Q401" s="50"/>
      <c r="R401" s="50"/>
      <c r="S401" s="50"/>
      <c r="T401" s="50"/>
    </row>
    <row r="402" spans="1:20" x14ac:dyDescent="0.6">
      <c r="A402" s="47"/>
      <c r="H402" s="49"/>
      <c r="I402" s="49"/>
      <c r="J402" s="49"/>
      <c r="K402" s="49"/>
      <c r="L402" s="49"/>
      <c r="M402" s="49"/>
      <c r="O402" s="50"/>
      <c r="P402" s="50"/>
      <c r="Q402" s="50"/>
      <c r="R402" s="50"/>
      <c r="S402" s="50"/>
      <c r="T402" s="50"/>
    </row>
    <row r="403" spans="1:20" x14ac:dyDescent="0.6">
      <c r="A403" s="47"/>
      <c r="H403" s="49"/>
      <c r="I403" s="49"/>
      <c r="J403" s="49"/>
      <c r="K403" s="49"/>
      <c r="L403" s="49"/>
      <c r="M403" s="49"/>
      <c r="O403" s="50"/>
      <c r="P403" s="50"/>
      <c r="Q403" s="50"/>
      <c r="R403" s="50"/>
      <c r="S403" s="50"/>
      <c r="T403" s="50"/>
    </row>
    <row r="404" spans="1:20" x14ac:dyDescent="0.6">
      <c r="A404" s="47"/>
      <c r="H404" s="49"/>
      <c r="I404" s="49"/>
      <c r="J404" s="49"/>
      <c r="K404" s="49"/>
      <c r="L404" s="49"/>
      <c r="M404" s="49"/>
      <c r="O404" s="50"/>
      <c r="P404" s="50"/>
      <c r="Q404" s="50"/>
      <c r="R404" s="50"/>
      <c r="S404" s="50"/>
      <c r="T404" s="50"/>
    </row>
    <row r="405" spans="1:20" x14ac:dyDescent="0.6">
      <c r="A405" s="47"/>
      <c r="H405" s="49"/>
      <c r="I405" s="49"/>
      <c r="J405" s="49"/>
      <c r="K405" s="49"/>
      <c r="L405" s="49"/>
      <c r="M405" s="49"/>
      <c r="O405" s="50"/>
      <c r="P405" s="50"/>
      <c r="Q405" s="50"/>
      <c r="R405" s="50"/>
      <c r="S405" s="50"/>
      <c r="T405" s="50"/>
    </row>
    <row r="406" spans="1:20" x14ac:dyDescent="0.6">
      <c r="A406" s="47"/>
      <c r="H406" s="49"/>
      <c r="I406" s="49"/>
      <c r="J406" s="49"/>
      <c r="K406" s="49"/>
      <c r="L406" s="49"/>
      <c r="M406" s="49"/>
      <c r="O406" s="50"/>
      <c r="P406" s="50"/>
      <c r="Q406" s="50"/>
      <c r="R406" s="50"/>
      <c r="S406" s="50"/>
      <c r="T406" s="50"/>
    </row>
    <row r="407" spans="1:20" x14ac:dyDescent="0.6">
      <c r="A407" s="47"/>
      <c r="H407" s="49"/>
      <c r="I407" s="49"/>
      <c r="J407" s="49"/>
      <c r="K407" s="49"/>
      <c r="L407" s="49"/>
      <c r="M407" s="49"/>
      <c r="O407" s="50"/>
      <c r="P407" s="50"/>
      <c r="Q407" s="50"/>
      <c r="R407" s="50"/>
      <c r="S407" s="50"/>
      <c r="T407" s="50"/>
    </row>
    <row r="408" spans="1:20" x14ac:dyDescent="0.6">
      <c r="A408" s="47"/>
      <c r="H408" s="49"/>
      <c r="I408" s="49"/>
      <c r="J408" s="49"/>
      <c r="K408" s="49"/>
      <c r="L408" s="49"/>
      <c r="M408" s="49"/>
      <c r="O408" s="50"/>
      <c r="P408" s="50"/>
      <c r="Q408" s="50"/>
      <c r="R408" s="50"/>
      <c r="S408" s="50"/>
      <c r="T408" s="50"/>
    </row>
    <row r="409" spans="1:20" x14ac:dyDescent="0.6">
      <c r="A409" s="47"/>
      <c r="H409" s="49"/>
      <c r="I409" s="49"/>
      <c r="J409" s="49"/>
      <c r="K409" s="49"/>
      <c r="L409" s="49"/>
      <c r="M409" s="49"/>
      <c r="O409" s="50"/>
      <c r="P409" s="50"/>
      <c r="Q409" s="50"/>
      <c r="R409" s="50"/>
      <c r="S409" s="50"/>
      <c r="T409" s="50"/>
    </row>
    <row r="410" spans="1:20" x14ac:dyDescent="0.6">
      <c r="A410" s="47"/>
      <c r="H410" s="49"/>
      <c r="I410" s="49"/>
      <c r="J410" s="49"/>
      <c r="K410" s="49"/>
      <c r="L410" s="49"/>
      <c r="M410" s="49"/>
      <c r="O410" s="50"/>
      <c r="P410" s="50"/>
      <c r="Q410" s="50"/>
      <c r="R410" s="50"/>
      <c r="S410" s="50"/>
      <c r="T410" s="50"/>
    </row>
    <row r="411" spans="1:20" x14ac:dyDescent="0.6">
      <c r="A411" s="47"/>
      <c r="H411" s="49"/>
      <c r="I411" s="49"/>
      <c r="J411" s="49"/>
      <c r="K411" s="49"/>
      <c r="L411" s="49"/>
      <c r="M411" s="49"/>
      <c r="O411" s="50"/>
      <c r="P411" s="50"/>
      <c r="Q411" s="50"/>
      <c r="R411" s="50"/>
      <c r="S411" s="50"/>
      <c r="T411" s="50"/>
    </row>
    <row r="412" spans="1:20" x14ac:dyDescent="0.6">
      <c r="A412" s="47"/>
      <c r="H412" s="49"/>
      <c r="I412" s="49"/>
      <c r="J412" s="49"/>
      <c r="K412" s="49"/>
      <c r="L412" s="49"/>
      <c r="M412" s="49"/>
      <c r="O412" s="50"/>
      <c r="P412" s="50"/>
      <c r="Q412" s="50"/>
      <c r="R412" s="50"/>
      <c r="S412" s="50"/>
      <c r="T412" s="50"/>
    </row>
    <row r="413" spans="1:20" x14ac:dyDescent="0.6">
      <c r="A413" s="47"/>
      <c r="H413" s="49"/>
      <c r="I413" s="49"/>
      <c r="J413" s="49"/>
      <c r="K413" s="49"/>
      <c r="L413" s="49"/>
      <c r="M413" s="49"/>
      <c r="O413" s="50"/>
      <c r="P413" s="50"/>
      <c r="Q413" s="50"/>
      <c r="R413" s="50"/>
      <c r="S413" s="50"/>
      <c r="T413" s="50"/>
    </row>
    <row r="414" spans="1:20" x14ac:dyDescent="0.6">
      <c r="A414" s="47"/>
      <c r="H414" s="49"/>
      <c r="I414" s="49"/>
      <c r="J414" s="49"/>
      <c r="K414" s="49"/>
      <c r="L414" s="49"/>
      <c r="M414" s="49"/>
      <c r="O414" s="50"/>
      <c r="P414" s="50"/>
      <c r="Q414" s="50"/>
      <c r="R414" s="50"/>
      <c r="S414" s="50"/>
      <c r="T414" s="50"/>
    </row>
    <row r="415" spans="1:20" x14ac:dyDescent="0.6">
      <c r="A415" s="47"/>
      <c r="H415" s="49"/>
      <c r="I415" s="49"/>
      <c r="J415" s="49"/>
      <c r="K415" s="49"/>
      <c r="L415" s="49"/>
      <c r="M415" s="49"/>
      <c r="O415" s="50"/>
      <c r="P415" s="50"/>
      <c r="Q415" s="50"/>
      <c r="R415" s="50"/>
      <c r="S415" s="50"/>
      <c r="T415" s="50"/>
    </row>
    <row r="416" spans="1:20" x14ac:dyDescent="0.6">
      <c r="A416" s="47"/>
      <c r="H416" s="49"/>
      <c r="I416" s="49"/>
      <c r="J416" s="49"/>
      <c r="K416" s="49"/>
      <c r="L416" s="49"/>
      <c r="M416" s="49"/>
      <c r="O416" s="50"/>
      <c r="P416" s="50"/>
      <c r="Q416" s="50"/>
      <c r="R416" s="50"/>
      <c r="S416" s="50"/>
      <c r="T416" s="50"/>
    </row>
    <row r="417" spans="1:20" x14ac:dyDescent="0.6">
      <c r="A417" s="47"/>
      <c r="H417" s="49"/>
      <c r="I417" s="49"/>
      <c r="J417" s="49"/>
      <c r="K417" s="49"/>
      <c r="L417" s="49"/>
      <c r="M417" s="49"/>
      <c r="O417" s="50"/>
      <c r="P417" s="50"/>
      <c r="Q417" s="50"/>
      <c r="R417" s="50"/>
      <c r="S417" s="50"/>
      <c r="T417" s="50"/>
    </row>
    <row r="418" spans="1:20" x14ac:dyDescent="0.6">
      <c r="A418" s="47"/>
      <c r="H418" s="49"/>
      <c r="I418" s="49"/>
      <c r="J418" s="49"/>
      <c r="K418" s="49"/>
      <c r="L418" s="49"/>
      <c r="M418" s="49"/>
      <c r="O418" s="50"/>
      <c r="P418" s="50"/>
      <c r="Q418" s="50"/>
      <c r="R418" s="50"/>
      <c r="S418" s="50"/>
      <c r="T418" s="50"/>
    </row>
    <row r="419" spans="1:20" x14ac:dyDescent="0.6">
      <c r="A419" s="47"/>
      <c r="H419" s="49"/>
      <c r="I419" s="49"/>
      <c r="J419" s="49"/>
      <c r="K419" s="49"/>
      <c r="L419" s="49"/>
      <c r="M419" s="49"/>
      <c r="O419" s="50"/>
      <c r="P419" s="50"/>
      <c r="Q419" s="50"/>
      <c r="R419" s="50"/>
      <c r="S419" s="50"/>
      <c r="T419" s="50"/>
    </row>
    <row r="420" spans="1:20" x14ac:dyDescent="0.6">
      <c r="A420" s="47"/>
      <c r="H420" s="49"/>
      <c r="I420" s="49"/>
      <c r="J420" s="49"/>
      <c r="K420" s="49"/>
      <c r="L420" s="49"/>
      <c r="M420" s="49"/>
      <c r="O420" s="50"/>
      <c r="P420" s="50"/>
      <c r="Q420" s="50"/>
      <c r="R420" s="50"/>
      <c r="S420" s="50"/>
      <c r="T420" s="50"/>
    </row>
    <row r="421" spans="1:20" x14ac:dyDescent="0.6">
      <c r="A421" s="47"/>
      <c r="H421" s="49"/>
      <c r="I421" s="49"/>
      <c r="J421" s="49"/>
      <c r="K421" s="49"/>
      <c r="L421" s="49"/>
      <c r="M421" s="49"/>
      <c r="O421" s="50"/>
      <c r="P421" s="50"/>
      <c r="Q421" s="50"/>
      <c r="R421" s="50"/>
      <c r="S421" s="50"/>
      <c r="T421" s="50"/>
    </row>
    <row r="422" spans="1:20" x14ac:dyDescent="0.6">
      <c r="A422" s="47"/>
      <c r="H422" s="49"/>
      <c r="I422" s="49"/>
      <c r="J422" s="49"/>
      <c r="K422" s="49"/>
      <c r="L422" s="49"/>
      <c r="M422" s="49"/>
      <c r="O422" s="50"/>
      <c r="P422" s="50"/>
      <c r="Q422" s="50"/>
      <c r="R422" s="50"/>
      <c r="S422" s="50"/>
      <c r="T422" s="50"/>
    </row>
    <row r="423" spans="1:20" x14ac:dyDescent="0.6">
      <c r="A423" s="47"/>
      <c r="H423" s="49"/>
      <c r="I423" s="49"/>
      <c r="J423" s="49"/>
      <c r="K423" s="49"/>
      <c r="L423" s="49"/>
      <c r="M423" s="49"/>
      <c r="O423" s="50"/>
      <c r="P423" s="50"/>
      <c r="Q423" s="50"/>
      <c r="R423" s="50"/>
      <c r="S423" s="50"/>
      <c r="T423" s="50"/>
    </row>
    <row r="424" spans="1:20" x14ac:dyDescent="0.6">
      <c r="A424" s="47"/>
      <c r="H424" s="49"/>
      <c r="I424" s="49"/>
      <c r="J424" s="49"/>
      <c r="K424" s="49"/>
      <c r="L424" s="49"/>
      <c r="M424" s="49"/>
      <c r="O424" s="50"/>
      <c r="P424" s="50"/>
      <c r="Q424" s="50"/>
      <c r="R424" s="50"/>
      <c r="S424" s="50"/>
      <c r="T424" s="50"/>
    </row>
    <row r="425" spans="1:20" x14ac:dyDescent="0.6">
      <c r="A425" s="47"/>
      <c r="H425" s="49"/>
      <c r="I425" s="49"/>
      <c r="J425" s="49"/>
      <c r="K425" s="49"/>
      <c r="L425" s="49"/>
      <c r="M425" s="49"/>
      <c r="O425" s="50"/>
      <c r="P425" s="50"/>
      <c r="Q425" s="50"/>
      <c r="R425" s="50"/>
      <c r="S425" s="50"/>
      <c r="T425" s="50"/>
    </row>
    <row r="426" spans="1:20" x14ac:dyDescent="0.6">
      <c r="A426" s="47"/>
      <c r="H426" s="49"/>
      <c r="I426" s="49"/>
      <c r="J426" s="49"/>
      <c r="K426" s="49"/>
      <c r="L426" s="49"/>
      <c r="M426" s="49"/>
      <c r="O426" s="50"/>
      <c r="P426" s="50"/>
      <c r="Q426" s="50"/>
      <c r="R426" s="50"/>
      <c r="S426" s="50"/>
      <c r="T426" s="50"/>
    </row>
    <row r="427" spans="1:20" x14ac:dyDescent="0.6">
      <c r="A427" s="47"/>
      <c r="H427" s="49"/>
      <c r="I427" s="49"/>
      <c r="J427" s="49"/>
      <c r="K427" s="49"/>
      <c r="L427" s="49"/>
      <c r="M427" s="49"/>
      <c r="O427" s="50"/>
      <c r="P427" s="50"/>
      <c r="Q427" s="50"/>
      <c r="R427" s="50"/>
      <c r="S427" s="50"/>
      <c r="T427" s="50"/>
    </row>
    <row r="428" spans="1:20" x14ac:dyDescent="0.6">
      <c r="M428" s="49"/>
    </row>
    <row r="429" spans="1:20" x14ac:dyDescent="0.6">
      <c r="M429" s="49"/>
    </row>
    <row r="430" spans="1:20" x14ac:dyDescent="0.6">
      <c r="M430" s="49"/>
    </row>
    <row r="431" spans="1:20" x14ac:dyDescent="0.6">
      <c r="M431" s="49"/>
    </row>
    <row r="432" spans="1:20" x14ac:dyDescent="0.6">
      <c r="M432" s="49"/>
    </row>
    <row r="433" spans="13:13" x14ac:dyDescent="0.6">
      <c r="M433" s="49"/>
    </row>
    <row r="434" spans="13:13" x14ac:dyDescent="0.6">
      <c r="M434" s="49"/>
    </row>
    <row r="435" spans="13:13" x14ac:dyDescent="0.6">
      <c r="M435" s="49"/>
    </row>
    <row r="436" spans="13:13" x14ac:dyDescent="0.6">
      <c r="M436" s="49"/>
    </row>
    <row r="437" spans="13:13" x14ac:dyDescent="0.6">
      <c r="M437" s="49"/>
    </row>
    <row r="438" spans="13:13" x14ac:dyDescent="0.6">
      <c r="M438" s="49"/>
    </row>
    <row r="439" spans="13:13" x14ac:dyDescent="0.6">
      <c r="M439" s="49"/>
    </row>
    <row r="440" spans="13:13" x14ac:dyDescent="0.6">
      <c r="M440" s="49"/>
    </row>
    <row r="441" spans="13:13" x14ac:dyDescent="0.6">
      <c r="M441" s="49"/>
    </row>
    <row r="442" spans="13:13" x14ac:dyDescent="0.6">
      <c r="M442" s="49"/>
    </row>
    <row r="443" spans="13:13" x14ac:dyDescent="0.6">
      <c r="M443" s="49"/>
    </row>
    <row r="444" spans="13:13" x14ac:dyDescent="0.6">
      <c r="M444" s="49"/>
    </row>
    <row r="445" spans="13:13" x14ac:dyDescent="0.6">
      <c r="M445" s="49"/>
    </row>
    <row r="446" spans="13:13" x14ac:dyDescent="0.6">
      <c r="M446" s="49"/>
    </row>
    <row r="447" spans="13:13" x14ac:dyDescent="0.6">
      <c r="M447" s="49"/>
    </row>
    <row r="448" spans="13:13" x14ac:dyDescent="0.6">
      <c r="M448" s="49"/>
    </row>
    <row r="449" spans="13:13" x14ac:dyDescent="0.6">
      <c r="M449" s="49"/>
    </row>
    <row r="450" spans="13:13" x14ac:dyDescent="0.6">
      <c r="M450" s="49"/>
    </row>
    <row r="451" spans="13:13" x14ac:dyDescent="0.6">
      <c r="M451" s="49"/>
    </row>
    <row r="452" spans="13:13" x14ac:dyDescent="0.6">
      <c r="M452" s="49"/>
    </row>
    <row r="453" spans="13:13" x14ac:dyDescent="0.6">
      <c r="M453" s="49"/>
    </row>
    <row r="454" spans="13:13" x14ac:dyDescent="0.6">
      <c r="M454" s="49"/>
    </row>
    <row r="455" spans="13:13" x14ac:dyDescent="0.6">
      <c r="M455" s="49"/>
    </row>
    <row r="456" spans="13:13" x14ac:dyDescent="0.6">
      <c r="M456" s="49"/>
    </row>
    <row r="457" spans="13:13" x14ac:dyDescent="0.6">
      <c r="M457" s="49"/>
    </row>
    <row r="458" spans="13:13" x14ac:dyDescent="0.6">
      <c r="M458" s="49"/>
    </row>
    <row r="459" spans="13:13" x14ac:dyDescent="0.6">
      <c r="M459" s="49"/>
    </row>
    <row r="460" spans="13:13" x14ac:dyDescent="0.6">
      <c r="M460" s="49"/>
    </row>
    <row r="461" spans="13:13" x14ac:dyDescent="0.6">
      <c r="M461" s="49"/>
    </row>
    <row r="462" spans="13:13" x14ac:dyDescent="0.6">
      <c r="M462" s="49"/>
    </row>
    <row r="463" spans="13:13" x14ac:dyDescent="0.6">
      <c r="M463" s="49"/>
    </row>
    <row r="464" spans="13:13" x14ac:dyDescent="0.6">
      <c r="M464" s="49"/>
    </row>
    <row r="465" spans="13:13" x14ac:dyDescent="0.6">
      <c r="M465" s="49"/>
    </row>
    <row r="466" spans="13:13" x14ac:dyDescent="0.6">
      <c r="M466" s="49"/>
    </row>
    <row r="467" spans="13:13" x14ac:dyDescent="0.6">
      <c r="M467" s="49"/>
    </row>
    <row r="468" spans="13:13" x14ac:dyDescent="0.6">
      <c r="M468" s="49"/>
    </row>
    <row r="469" spans="13:13" x14ac:dyDescent="0.6">
      <c r="M469" s="49"/>
    </row>
    <row r="470" spans="13:13" x14ac:dyDescent="0.6">
      <c r="M470" s="49"/>
    </row>
    <row r="471" spans="13:13" x14ac:dyDescent="0.6">
      <c r="M471" s="49"/>
    </row>
    <row r="472" spans="13:13" x14ac:dyDescent="0.6">
      <c r="M472" s="49"/>
    </row>
    <row r="473" spans="13:13" x14ac:dyDescent="0.6">
      <c r="M473" s="49"/>
    </row>
    <row r="474" spans="13:13" x14ac:dyDescent="0.6">
      <c r="M474" s="49"/>
    </row>
    <row r="475" spans="13:13" x14ac:dyDescent="0.6">
      <c r="M475" s="49"/>
    </row>
    <row r="476" spans="13:13" x14ac:dyDescent="0.6">
      <c r="M476" s="49"/>
    </row>
    <row r="477" spans="13:13" x14ac:dyDescent="0.6">
      <c r="M477" s="49"/>
    </row>
    <row r="478" spans="13:13" x14ac:dyDescent="0.6">
      <c r="M478" s="49"/>
    </row>
    <row r="479" spans="13:13" x14ac:dyDescent="0.6">
      <c r="M479" s="49"/>
    </row>
    <row r="480" spans="13:13" x14ac:dyDescent="0.6">
      <c r="M480" s="49"/>
    </row>
    <row r="481" spans="13:13" x14ac:dyDescent="0.6">
      <c r="M481" s="49"/>
    </row>
    <row r="482" spans="13:13" x14ac:dyDescent="0.6">
      <c r="M482" s="49"/>
    </row>
    <row r="483" spans="13:13" x14ac:dyDescent="0.6">
      <c r="M483" s="49"/>
    </row>
    <row r="484" spans="13:13" x14ac:dyDescent="0.6">
      <c r="M484" s="49"/>
    </row>
    <row r="485" spans="13:13" x14ac:dyDescent="0.6">
      <c r="M485" s="49"/>
    </row>
    <row r="486" spans="13:13" x14ac:dyDescent="0.6">
      <c r="M486" s="49"/>
    </row>
    <row r="487" spans="13:13" x14ac:dyDescent="0.6">
      <c r="M487" s="49"/>
    </row>
    <row r="488" spans="13:13" x14ac:dyDescent="0.6">
      <c r="M488" s="49"/>
    </row>
    <row r="489" spans="13:13" x14ac:dyDescent="0.6">
      <c r="M489" s="49"/>
    </row>
    <row r="490" spans="13:13" x14ac:dyDescent="0.6">
      <c r="M490" s="49"/>
    </row>
    <row r="491" spans="13:13" x14ac:dyDescent="0.6">
      <c r="M491" s="49"/>
    </row>
    <row r="492" spans="13:13" x14ac:dyDescent="0.6">
      <c r="M492" s="49"/>
    </row>
    <row r="493" spans="13:13" x14ac:dyDescent="0.6">
      <c r="M493" s="49"/>
    </row>
    <row r="494" spans="13:13" x14ac:dyDescent="0.6">
      <c r="M494" s="49"/>
    </row>
    <row r="495" spans="13:13" x14ac:dyDescent="0.6">
      <c r="M495" s="49"/>
    </row>
    <row r="496" spans="13:13" x14ac:dyDescent="0.6">
      <c r="M496" s="49"/>
    </row>
    <row r="497" spans="13:13" x14ac:dyDescent="0.6">
      <c r="M497" s="49"/>
    </row>
    <row r="498" spans="13:13" x14ac:dyDescent="0.6">
      <c r="M498" s="49"/>
    </row>
    <row r="499" spans="13:13" x14ac:dyDescent="0.6">
      <c r="M499" s="49"/>
    </row>
    <row r="500" spans="13:13" x14ac:dyDescent="0.6">
      <c r="M500" s="49"/>
    </row>
    <row r="501" spans="13:13" x14ac:dyDescent="0.6">
      <c r="M501" s="49"/>
    </row>
    <row r="502" spans="13:13" x14ac:dyDescent="0.6">
      <c r="M502" s="49"/>
    </row>
    <row r="503" spans="13:13" x14ac:dyDescent="0.6">
      <c r="M503" s="49"/>
    </row>
    <row r="504" spans="13:13" x14ac:dyDescent="0.6">
      <c r="M504" s="49"/>
    </row>
    <row r="505" spans="13:13" x14ac:dyDescent="0.6">
      <c r="M505" s="49"/>
    </row>
    <row r="506" spans="13:13" x14ac:dyDescent="0.6">
      <c r="M506" s="49"/>
    </row>
    <row r="507" spans="13:13" x14ac:dyDescent="0.6">
      <c r="M507" s="49"/>
    </row>
    <row r="508" spans="13:13" x14ac:dyDescent="0.6">
      <c r="M508" s="49"/>
    </row>
    <row r="509" spans="13:13" x14ac:dyDescent="0.6">
      <c r="M509" s="49"/>
    </row>
    <row r="510" spans="13:13" x14ac:dyDescent="0.6">
      <c r="M510" s="49"/>
    </row>
    <row r="511" spans="13:13" x14ac:dyDescent="0.6">
      <c r="M511" s="49"/>
    </row>
    <row r="512" spans="13:13" x14ac:dyDescent="0.6">
      <c r="M512" s="49"/>
    </row>
    <row r="513" spans="13:13" x14ac:dyDescent="0.6">
      <c r="M513" s="49"/>
    </row>
    <row r="514" spans="13:13" x14ac:dyDescent="0.6">
      <c r="M514" s="49"/>
    </row>
    <row r="515" spans="13:13" x14ac:dyDescent="0.6">
      <c r="M515" s="49"/>
    </row>
    <row r="516" spans="13:13" x14ac:dyDescent="0.6">
      <c r="M516" s="49"/>
    </row>
    <row r="517" spans="13:13" x14ac:dyDescent="0.6">
      <c r="M517" s="49"/>
    </row>
    <row r="518" spans="13:13" x14ac:dyDescent="0.6">
      <c r="M518" s="49"/>
    </row>
    <row r="519" spans="13:13" x14ac:dyDescent="0.6">
      <c r="M519" s="49"/>
    </row>
    <row r="520" spans="13:13" x14ac:dyDescent="0.6">
      <c r="M520" s="49"/>
    </row>
    <row r="521" spans="13:13" x14ac:dyDescent="0.6">
      <c r="M521" s="49"/>
    </row>
    <row r="522" spans="13:13" x14ac:dyDescent="0.6">
      <c r="M522" s="49"/>
    </row>
    <row r="523" spans="13:13" x14ac:dyDescent="0.6">
      <c r="M523" s="49"/>
    </row>
    <row r="524" spans="13:13" x14ac:dyDescent="0.6">
      <c r="M524" s="49"/>
    </row>
    <row r="525" spans="13:13" x14ac:dyDescent="0.6">
      <c r="M525" s="49"/>
    </row>
    <row r="526" spans="13:13" x14ac:dyDescent="0.6">
      <c r="M526" s="49"/>
    </row>
    <row r="527" spans="13:13" x14ac:dyDescent="0.6">
      <c r="M527" s="49"/>
    </row>
    <row r="528" spans="13:13" x14ac:dyDescent="0.6">
      <c r="M528" s="49"/>
    </row>
    <row r="529" spans="13:13" x14ac:dyDescent="0.6">
      <c r="M529" s="49"/>
    </row>
    <row r="530" spans="13:13" x14ac:dyDescent="0.6">
      <c r="M530" s="49"/>
    </row>
    <row r="531" spans="13:13" x14ac:dyDescent="0.6">
      <c r="M531" s="49"/>
    </row>
    <row r="532" spans="13:13" x14ac:dyDescent="0.6">
      <c r="M532" s="49"/>
    </row>
    <row r="533" spans="13:13" x14ac:dyDescent="0.6">
      <c r="M533" s="49"/>
    </row>
    <row r="534" spans="13:13" x14ac:dyDescent="0.6">
      <c r="M534" s="49"/>
    </row>
    <row r="535" spans="13:13" x14ac:dyDescent="0.6">
      <c r="M535" s="49"/>
    </row>
    <row r="536" spans="13:13" x14ac:dyDescent="0.6">
      <c r="M536" s="49"/>
    </row>
    <row r="537" spans="13:13" x14ac:dyDescent="0.6">
      <c r="M537" s="49"/>
    </row>
    <row r="538" spans="13:13" x14ac:dyDescent="0.6">
      <c r="M538" s="49"/>
    </row>
    <row r="539" spans="13:13" x14ac:dyDescent="0.6">
      <c r="M539" s="49"/>
    </row>
    <row r="540" spans="13:13" x14ac:dyDescent="0.6">
      <c r="M540" s="49"/>
    </row>
    <row r="541" spans="13:13" x14ac:dyDescent="0.6">
      <c r="M541" s="49"/>
    </row>
    <row r="542" spans="13:13" x14ac:dyDescent="0.6">
      <c r="M542" s="49"/>
    </row>
    <row r="543" spans="13:13" x14ac:dyDescent="0.6">
      <c r="M543" s="49"/>
    </row>
    <row r="544" spans="13:13" x14ac:dyDescent="0.6">
      <c r="M544" s="49"/>
    </row>
    <row r="545" spans="13:13" x14ac:dyDescent="0.6">
      <c r="M545" s="49"/>
    </row>
    <row r="546" spans="13:13" x14ac:dyDescent="0.6">
      <c r="M546" s="49"/>
    </row>
    <row r="547" spans="13:13" x14ac:dyDescent="0.6">
      <c r="M547" s="49"/>
    </row>
    <row r="548" spans="13:13" x14ac:dyDescent="0.6">
      <c r="M548" s="49"/>
    </row>
    <row r="549" spans="13:13" x14ac:dyDescent="0.6">
      <c r="M549" s="49"/>
    </row>
    <row r="550" spans="13:13" x14ac:dyDescent="0.6">
      <c r="M550" s="49"/>
    </row>
    <row r="551" spans="13:13" x14ac:dyDescent="0.6">
      <c r="M551" s="49"/>
    </row>
    <row r="552" spans="13:13" x14ac:dyDescent="0.6">
      <c r="M552" s="49"/>
    </row>
    <row r="553" spans="13:13" x14ac:dyDescent="0.6">
      <c r="M553" s="49"/>
    </row>
    <row r="554" spans="13:13" x14ac:dyDescent="0.6">
      <c r="M554" s="49"/>
    </row>
    <row r="555" spans="13:13" x14ac:dyDescent="0.6">
      <c r="M555" s="49"/>
    </row>
    <row r="556" spans="13:13" x14ac:dyDescent="0.6">
      <c r="M556" s="49"/>
    </row>
    <row r="557" spans="13:13" x14ac:dyDescent="0.6">
      <c r="M557" s="49"/>
    </row>
    <row r="558" spans="13:13" x14ac:dyDescent="0.6">
      <c r="M558" s="49"/>
    </row>
    <row r="559" spans="13:13" x14ac:dyDescent="0.6">
      <c r="M559" s="49"/>
    </row>
    <row r="560" spans="13:13" x14ac:dyDescent="0.6">
      <c r="M560" s="49"/>
    </row>
    <row r="561" spans="13:13" x14ac:dyDescent="0.6">
      <c r="M561" s="49"/>
    </row>
    <row r="562" spans="13:13" x14ac:dyDescent="0.6">
      <c r="M562" s="49"/>
    </row>
    <row r="563" spans="13:13" x14ac:dyDescent="0.6">
      <c r="M563" s="49"/>
    </row>
    <row r="564" spans="13:13" x14ac:dyDescent="0.6">
      <c r="M564" s="49"/>
    </row>
    <row r="565" spans="13:13" x14ac:dyDescent="0.6">
      <c r="M565" s="49"/>
    </row>
    <row r="566" spans="13:13" x14ac:dyDescent="0.6">
      <c r="M566" s="49"/>
    </row>
    <row r="567" spans="13:13" x14ac:dyDescent="0.6">
      <c r="M567" s="49"/>
    </row>
    <row r="568" spans="13:13" x14ac:dyDescent="0.6">
      <c r="M568" s="49"/>
    </row>
    <row r="569" spans="13:13" x14ac:dyDescent="0.6">
      <c r="M569" s="49"/>
    </row>
    <row r="570" spans="13:13" x14ac:dyDescent="0.6">
      <c r="M570" s="49"/>
    </row>
    <row r="571" spans="13:13" x14ac:dyDescent="0.6">
      <c r="M571" s="49"/>
    </row>
    <row r="572" spans="13:13" x14ac:dyDescent="0.6">
      <c r="M572" s="49"/>
    </row>
    <row r="573" spans="13:13" x14ac:dyDescent="0.6">
      <c r="M573" s="49"/>
    </row>
    <row r="574" spans="13:13" x14ac:dyDescent="0.6">
      <c r="M574" s="49"/>
    </row>
    <row r="575" spans="13:13" x14ac:dyDescent="0.6">
      <c r="M575" s="49"/>
    </row>
    <row r="576" spans="13:13" x14ac:dyDescent="0.6">
      <c r="M576" s="49"/>
    </row>
    <row r="577" spans="13:13" x14ac:dyDescent="0.6">
      <c r="M577" s="49"/>
    </row>
    <row r="578" spans="13:13" x14ac:dyDescent="0.6">
      <c r="M578" s="49"/>
    </row>
    <row r="579" spans="13:13" x14ac:dyDescent="0.6">
      <c r="M579" s="49"/>
    </row>
    <row r="580" spans="13:13" x14ac:dyDescent="0.6">
      <c r="M580" s="49"/>
    </row>
    <row r="581" spans="13:13" x14ac:dyDescent="0.6">
      <c r="M581" s="49"/>
    </row>
    <row r="582" spans="13:13" x14ac:dyDescent="0.6">
      <c r="M582" s="49"/>
    </row>
    <row r="583" spans="13:13" x14ac:dyDescent="0.6">
      <c r="M583" s="49"/>
    </row>
    <row r="584" spans="13:13" x14ac:dyDescent="0.6">
      <c r="M584" s="49"/>
    </row>
    <row r="585" spans="13:13" x14ac:dyDescent="0.6">
      <c r="M585" s="49"/>
    </row>
    <row r="586" spans="13:13" x14ac:dyDescent="0.6">
      <c r="M586" s="49"/>
    </row>
    <row r="587" spans="13:13" x14ac:dyDescent="0.6">
      <c r="M587" s="49"/>
    </row>
    <row r="588" spans="13:13" x14ac:dyDescent="0.6">
      <c r="M588" s="49"/>
    </row>
    <row r="589" spans="13:13" x14ac:dyDescent="0.6">
      <c r="M589" s="49"/>
    </row>
    <row r="590" spans="13:13" x14ac:dyDescent="0.6">
      <c r="M590" s="49"/>
    </row>
    <row r="591" spans="13:13" x14ac:dyDescent="0.6">
      <c r="M591" s="49"/>
    </row>
    <row r="592" spans="13:13" x14ac:dyDescent="0.6">
      <c r="M592" s="49"/>
    </row>
    <row r="593" spans="13:13" x14ac:dyDescent="0.6">
      <c r="M593" s="49"/>
    </row>
    <row r="594" spans="13:13" x14ac:dyDescent="0.6">
      <c r="M594" s="49"/>
    </row>
    <row r="595" spans="13:13" x14ac:dyDescent="0.6">
      <c r="M595" s="49"/>
    </row>
    <row r="596" spans="13:13" x14ac:dyDescent="0.6">
      <c r="M596" s="49"/>
    </row>
    <row r="597" spans="13:13" x14ac:dyDescent="0.6">
      <c r="M597" s="49"/>
    </row>
    <row r="598" spans="13:13" x14ac:dyDescent="0.6">
      <c r="M598" s="49"/>
    </row>
    <row r="599" spans="13:13" x14ac:dyDescent="0.6">
      <c r="M599" s="49"/>
    </row>
    <row r="600" spans="13:13" x14ac:dyDescent="0.6">
      <c r="M600" s="49"/>
    </row>
    <row r="601" spans="13:13" x14ac:dyDescent="0.6">
      <c r="M601" s="49"/>
    </row>
    <row r="602" spans="13:13" x14ac:dyDescent="0.6">
      <c r="M602" s="49"/>
    </row>
    <row r="603" spans="13:13" x14ac:dyDescent="0.6">
      <c r="M603" s="49"/>
    </row>
    <row r="604" spans="13:13" x14ac:dyDescent="0.6">
      <c r="M604" s="49"/>
    </row>
    <row r="605" spans="13:13" x14ac:dyDescent="0.6">
      <c r="M605" s="49"/>
    </row>
    <row r="606" spans="13:13" x14ac:dyDescent="0.6">
      <c r="M606" s="49"/>
    </row>
    <row r="607" spans="13:13" x14ac:dyDescent="0.6">
      <c r="M607" s="49"/>
    </row>
    <row r="608" spans="13:13" x14ac:dyDescent="0.6">
      <c r="M608" s="49"/>
    </row>
    <row r="609" spans="13:13" x14ac:dyDescent="0.6">
      <c r="M609" s="49"/>
    </row>
    <row r="610" spans="13:13" x14ac:dyDescent="0.6">
      <c r="M610" s="49"/>
    </row>
    <row r="611" spans="13:13" x14ac:dyDescent="0.6">
      <c r="M611" s="49"/>
    </row>
    <row r="612" spans="13:13" x14ac:dyDescent="0.6">
      <c r="M612" s="49"/>
    </row>
    <row r="613" spans="13:13" x14ac:dyDescent="0.6">
      <c r="M613" s="49"/>
    </row>
    <row r="614" spans="13:13" x14ac:dyDescent="0.6">
      <c r="M614" s="49"/>
    </row>
    <row r="615" spans="13:13" x14ac:dyDescent="0.6">
      <c r="M615" s="49"/>
    </row>
    <row r="616" spans="13:13" x14ac:dyDescent="0.6">
      <c r="M616" s="49"/>
    </row>
    <row r="617" spans="13:13" x14ac:dyDescent="0.6">
      <c r="M617" s="49"/>
    </row>
    <row r="618" spans="13:13" x14ac:dyDescent="0.6">
      <c r="M618" s="49"/>
    </row>
    <row r="619" spans="13:13" x14ac:dyDescent="0.6">
      <c r="M619" s="49"/>
    </row>
    <row r="620" spans="13:13" x14ac:dyDescent="0.6">
      <c r="M620" s="49"/>
    </row>
    <row r="621" spans="13:13" x14ac:dyDescent="0.6">
      <c r="M621" s="49"/>
    </row>
    <row r="622" spans="13:13" x14ac:dyDescent="0.6">
      <c r="M622" s="49"/>
    </row>
    <row r="623" spans="13:13" x14ac:dyDescent="0.6">
      <c r="M623" s="49"/>
    </row>
    <row r="624" spans="13:13" x14ac:dyDescent="0.6">
      <c r="M624" s="49"/>
    </row>
    <row r="625" spans="13:13" x14ac:dyDescent="0.6">
      <c r="M625" s="49"/>
    </row>
    <row r="626" spans="13:13" x14ac:dyDescent="0.6">
      <c r="M626" s="49"/>
    </row>
    <row r="627" spans="13:13" x14ac:dyDescent="0.6">
      <c r="M627" s="49"/>
    </row>
    <row r="628" spans="13:13" x14ac:dyDescent="0.6">
      <c r="M628" s="49"/>
    </row>
    <row r="629" spans="13:13" x14ac:dyDescent="0.6">
      <c r="M629" s="49"/>
    </row>
    <row r="630" spans="13:13" x14ac:dyDescent="0.6">
      <c r="M630" s="49"/>
    </row>
    <row r="631" spans="13:13" x14ac:dyDescent="0.6">
      <c r="M631" s="49"/>
    </row>
    <row r="632" spans="13:13" x14ac:dyDescent="0.6">
      <c r="M632" s="49"/>
    </row>
    <row r="633" spans="13:13" x14ac:dyDescent="0.6">
      <c r="M633" s="49"/>
    </row>
    <row r="634" spans="13:13" x14ac:dyDescent="0.6">
      <c r="M634" s="49"/>
    </row>
    <row r="635" spans="13:13" x14ac:dyDescent="0.6">
      <c r="M635" s="49"/>
    </row>
    <row r="636" spans="13:13" x14ac:dyDescent="0.6">
      <c r="M636" s="49"/>
    </row>
    <row r="637" spans="13:13" x14ac:dyDescent="0.6">
      <c r="M637" s="49"/>
    </row>
    <row r="638" spans="13:13" x14ac:dyDescent="0.6">
      <c r="M638" s="49"/>
    </row>
    <row r="639" spans="13:13" x14ac:dyDescent="0.6">
      <c r="M639" s="49"/>
    </row>
    <row r="640" spans="13:13" x14ac:dyDescent="0.6">
      <c r="M640" s="49"/>
    </row>
    <row r="641" spans="13:13" x14ac:dyDescent="0.6">
      <c r="M641" s="49"/>
    </row>
    <row r="642" spans="13:13" x14ac:dyDescent="0.6">
      <c r="M642" s="49"/>
    </row>
    <row r="643" spans="13:13" x14ac:dyDescent="0.6">
      <c r="M643" s="49"/>
    </row>
  </sheetData>
  <autoFilter ref="A2:AK320" xr:uid="{00000000-0009-0000-0000-000000000000}"/>
  <phoneticPr fontId="3" type="noConversion"/>
  <conditionalFormatting sqref="U3:U319">
    <cfRule type="cellIs" dxfId="3" priority="1" operator="equal">
      <formula>"겨울"</formula>
    </cfRule>
    <cfRule type="cellIs" dxfId="2" priority="2" operator="equal">
      <formula>"가을"</formula>
    </cfRule>
    <cfRule type="cellIs" dxfId="1" priority="3" operator="equal">
      <formula>"여름"</formula>
    </cfRule>
    <cfRule type="cellIs" dxfId="0" priority="4" operator="equal">
      <formula>"봄"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작업중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주환 박</dc:creator>
  <cp:lastModifiedBy>주환 박</cp:lastModifiedBy>
  <dcterms:created xsi:type="dcterms:W3CDTF">2025-07-27T14:17:09Z</dcterms:created>
  <dcterms:modified xsi:type="dcterms:W3CDTF">2025-07-27T14:17:20Z</dcterms:modified>
</cp:coreProperties>
</file>