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speech\산출물\"/>
    </mc:Choice>
  </mc:AlternateContent>
  <bookViews>
    <workbookView xWindow="0" yWindow="0" windowWidth="28800" windowHeight="12870"/>
  </bookViews>
  <sheets>
    <sheet name="메뉴 구조도" sheetId="1" r:id="rId1"/>
    <sheet name="프로그램 명세서" sheetId="2" r:id="rId2"/>
    <sheet name="WBS" sheetId="3" r:id="rId3"/>
    <sheet name="테이블명세서" sheetId="4" r:id="rId4"/>
    <sheet name="ERD" sheetId="5" r:id="rId5"/>
  </sheets>
  <calcPr calcId="162913"/>
</workbook>
</file>

<file path=xl/calcChain.xml><?xml version="1.0" encoding="utf-8"?>
<calcChain xmlns="http://schemas.openxmlformats.org/spreadsheetml/2006/main">
  <c r="F40" i="3" l="1"/>
  <c r="C40" i="3"/>
  <c r="F39" i="3"/>
  <c r="C39" i="3"/>
  <c r="F38" i="3"/>
  <c r="C38" i="3"/>
  <c r="F37" i="3"/>
  <c r="C37" i="3"/>
  <c r="F36" i="3"/>
  <c r="C36" i="3"/>
  <c r="F35" i="3"/>
  <c r="C35" i="3"/>
  <c r="F34" i="3"/>
  <c r="C34" i="3"/>
  <c r="G41" i="3"/>
  <c r="C41" i="3" s="1"/>
  <c r="F41" i="3"/>
  <c r="F19" i="3"/>
  <c r="C19" i="3"/>
  <c r="G32" i="3" l="1"/>
  <c r="F33" i="3" l="1"/>
  <c r="F43" i="3"/>
  <c r="F44" i="3"/>
  <c r="F45" i="3"/>
  <c r="F46" i="3"/>
  <c r="F47" i="3"/>
  <c r="C46" i="3" l="1"/>
  <c r="C47" i="3"/>
  <c r="F42" i="3"/>
  <c r="F32" i="3"/>
  <c r="F31" i="3"/>
  <c r="F30" i="3"/>
  <c r="C30" i="3"/>
  <c r="G29" i="3"/>
  <c r="F29" i="3"/>
  <c r="C29" i="3"/>
  <c r="F28" i="3"/>
  <c r="C28" i="3"/>
  <c r="F27" i="3"/>
  <c r="C27" i="3"/>
  <c r="F26" i="3"/>
  <c r="C26" i="3"/>
  <c r="F25" i="3"/>
  <c r="C25" i="3"/>
  <c r="G24" i="3"/>
  <c r="C24" i="3" s="1"/>
  <c r="F24" i="3"/>
  <c r="F23" i="3"/>
  <c r="C23" i="3"/>
  <c r="F22" i="3"/>
  <c r="C22" i="3"/>
  <c r="F21" i="3"/>
  <c r="C21" i="3"/>
  <c r="F20" i="3"/>
  <c r="C20" i="3"/>
  <c r="G18" i="3"/>
  <c r="C18" i="3" s="1"/>
  <c r="F18" i="3"/>
  <c r="F17" i="3"/>
  <c r="C17" i="3"/>
  <c r="F16" i="3"/>
  <c r="F15" i="3"/>
  <c r="F14" i="3"/>
  <c r="C14" i="3"/>
  <c r="F13" i="3"/>
  <c r="C13" i="3"/>
  <c r="F12" i="3"/>
  <c r="C12" i="3"/>
  <c r="G11" i="3"/>
  <c r="C11" i="3" s="1"/>
  <c r="F11" i="3"/>
  <c r="F10" i="3"/>
  <c r="C10" i="3"/>
  <c r="F9" i="3"/>
  <c r="C9" i="3"/>
  <c r="F8" i="3"/>
  <c r="C8" i="3"/>
  <c r="F7" i="3"/>
  <c r="C7" i="3"/>
  <c r="F6" i="3"/>
  <c r="C6" i="3"/>
  <c r="G5" i="3"/>
  <c r="F5" i="3"/>
  <c r="F4" i="3"/>
  <c r="C4" i="3"/>
  <c r="F3" i="3"/>
  <c r="C3" i="3"/>
  <c r="F2" i="3"/>
  <c r="G2" i="3" l="1"/>
  <c r="C2" i="3" s="1"/>
  <c r="C45" i="3"/>
  <c r="C5" i="3"/>
  <c r="G16" i="3"/>
  <c r="G43" i="3" l="1"/>
  <c r="G42" i="3" s="1"/>
  <c r="C44" i="3"/>
  <c r="C16" i="3"/>
  <c r="C43" i="3" l="1"/>
  <c r="C33" i="3" l="1"/>
  <c r="G31" i="3"/>
  <c r="C32" i="3" l="1"/>
  <c r="C31" i="3"/>
  <c r="C42" i="3" l="1"/>
  <c r="G15" i="3"/>
  <c r="C15" i="3" s="1"/>
</calcChain>
</file>

<file path=xl/sharedStrings.xml><?xml version="1.0" encoding="utf-8"?>
<sst xmlns="http://schemas.openxmlformats.org/spreadsheetml/2006/main" count="296" uniqueCount="163">
  <si>
    <t>라이센스</t>
  </si>
  <si>
    <t xml:space="preserve">  테이블 명세서</t>
  </si>
  <si>
    <t xml:space="preserve">  개발환경 세팅</t>
  </si>
  <si>
    <t xml:space="preserve">  프로그램 명세서</t>
  </si>
  <si>
    <t xml:space="preserve">  메뉴 구조도</t>
  </si>
  <si>
    <t xml:space="preserve">    회원 탈퇴</t>
  </si>
  <si>
    <t>FOOTER(공통)</t>
  </si>
  <si>
    <t xml:space="preserve">    회원가입</t>
  </si>
  <si>
    <t xml:space="preserve">    회원정보 수정</t>
  </si>
  <si>
    <t>구현(소프트웨어개발)</t>
  </si>
  <si>
    <t xml:space="preserve">  HOME버튼</t>
  </si>
  <si>
    <t xml:space="preserve">    회원정보 상세</t>
  </si>
  <si>
    <t>MAIN_002</t>
  </si>
  <si>
    <t>MAIN_003</t>
  </si>
  <si>
    <t>MAIN_001</t>
  </si>
  <si>
    <t>MAIN_004</t>
  </si>
  <si>
    <t>MAIN_008</t>
  </si>
  <si>
    <t>MAIN_006</t>
  </si>
  <si>
    <t>MAIN_007</t>
  </si>
  <si>
    <t>MAIN_005</t>
  </si>
  <si>
    <t>비밀번호 재발급</t>
  </si>
  <si>
    <t xml:space="preserve">      임시 비밀번호 메일 발송</t>
  </si>
  <si>
    <t>Page/기능구분</t>
  </si>
  <si>
    <t>Tab/Page</t>
  </si>
  <si>
    <t>작업자</t>
  </si>
  <si>
    <t>태스크</t>
  </si>
  <si>
    <t>사용자</t>
  </si>
  <si>
    <t>로그인</t>
  </si>
  <si>
    <t>비고</t>
  </si>
  <si>
    <t>종료일</t>
  </si>
  <si>
    <t>관리자</t>
  </si>
  <si>
    <t>기간</t>
  </si>
  <si>
    <t>시작일</t>
  </si>
  <si>
    <t>구분</t>
  </si>
  <si>
    <t>NO</t>
  </si>
  <si>
    <t>진척률</t>
  </si>
  <si>
    <t>상태</t>
  </si>
  <si>
    <t>공통</t>
  </si>
  <si>
    <t>설계</t>
  </si>
  <si>
    <t>강현규</t>
  </si>
  <si>
    <t>R</t>
  </si>
  <si>
    <t>N</t>
  </si>
  <si>
    <t>C,R</t>
  </si>
  <si>
    <t>R,U</t>
  </si>
  <si>
    <t>R,D</t>
  </si>
  <si>
    <t>DB Transaction</t>
  </si>
  <si>
    <t xml:space="preserve">    물리ERD 작성</t>
  </si>
  <si>
    <t xml:space="preserve">  DB 설계(ERD)</t>
  </si>
  <si>
    <t xml:space="preserve">    논리ERD 작성</t>
  </si>
  <si>
    <t xml:space="preserve">    my-batis 세팅</t>
  </si>
  <si>
    <t xml:space="preserve">      아이디 중복확인</t>
  </si>
  <si>
    <t xml:space="preserve">    Spring 세팅</t>
  </si>
  <si>
    <t xml:space="preserve">    비밀번호 재발급</t>
  </si>
  <si>
    <t xml:space="preserve">  DB 구현</t>
  </si>
  <si>
    <t xml:space="preserve">  로그인</t>
  </si>
  <si>
    <t>마이페이지</t>
  </si>
  <si>
    <t>TOP(공통)</t>
  </si>
  <si>
    <t>1depth</t>
  </si>
  <si>
    <t xml:space="preserve">    로그인</t>
  </si>
  <si>
    <t xml:space="preserve">  마이페이지</t>
  </si>
  <si>
    <t xml:space="preserve">  화면설계서</t>
  </si>
  <si>
    <t>2depth</t>
  </si>
  <si>
    <t>3depth</t>
  </si>
  <si>
    <t>Program</t>
  </si>
  <si>
    <t>회원가입</t>
  </si>
  <si>
    <t>FOOTER</t>
  </si>
  <si>
    <t>Lev3</t>
  </si>
  <si>
    <t>프로그램ID</t>
  </si>
  <si>
    <t>로그아웃</t>
  </si>
  <si>
    <t>MAIN</t>
  </si>
  <si>
    <t>업무영역</t>
  </si>
  <si>
    <t>회원정보 수정</t>
  </si>
  <si>
    <t>프로그램명</t>
  </si>
  <si>
    <t>HOME버튼</t>
  </si>
  <si>
    <t>Lev2</t>
  </si>
  <si>
    <t>Lev1</t>
  </si>
  <si>
    <t>회원정보 삭제</t>
  </si>
  <si>
    <t xml:space="preserve">    AWS 세팅</t>
  </si>
  <si>
    <t>비밀번호재발급</t>
  </si>
  <si>
    <t xml:space="preserve">  라이센스</t>
  </si>
  <si>
    <t>학습 선택</t>
    <phoneticPr fontId="11" type="noConversion"/>
  </si>
  <si>
    <t>학습 선택</t>
    <phoneticPr fontId="11" type="noConversion"/>
  </si>
  <si>
    <r>
      <t>USER_003</t>
    </r>
    <r>
      <rPr>
        <sz val="11"/>
        <color rgb="FF000000"/>
        <rFont val="맑은 고딕"/>
        <family val="3"/>
        <charset val="129"/>
      </rPr>
      <t/>
    </r>
  </si>
  <si>
    <t>R</t>
    <phoneticPr fontId="11" type="noConversion"/>
  </si>
  <si>
    <t>단어 학습</t>
    <phoneticPr fontId="11" type="noConversion"/>
  </si>
  <si>
    <t>문장 학습</t>
    <phoneticPr fontId="11" type="noConversion"/>
  </si>
  <si>
    <t>단어 학습</t>
    <phoneticPr fontId="11" type="noConversion"/>
  </si>
  <si>
    <t>문제 관리</t>
    <phoneticPr fontId="11" type="noConversion"/>
  </si>
  <si>
    <t>문제관리</t>
    <phoneticPr fontId="11" type="noConversion"/>
  </si>
  <si>
    <t>문제 리스트</t>
    <phoneticPr fontId="11" type="noConversion"/>
  </si>
  <si>
    <t>문제 생성</t>
    <phoneticPr fontId="11" type="noConversion"/>
  </si>
  <si>
    <t>문제 수정</t>
    <phoneticPr fontId="11" type="noConversion"/>
  </si>
  <si>
    <t>문제 삭제</t>
    <phoneticPr fontId="11" type="noConversion"/>
  </si>
  <si>
    <t>문제 리스트</t>
    <phoneticPr fontId="11" type="noConversion"/>
  </si>
  <si>
    <t>문제 생성</t>
    <phoneticPr fontId="11" type="noConversion"/>
  </si>
  <si>
    <t>문제 수정</t>
    <phoneticPr fontId="11" type="noConversion"/>
  </si>
  <si>
    <t>문제 삭제</t>
    <phoneticPr fontId="11" type="noConversion"/>
  </si>
  <si>
    <t>R</t>
    <phoneticPr fontId="11" type="noConversion"/>
  </si>
  <si>
    <t>사용자</t>
    <phoneticPr fontId="11" type="noConversion"/>
  </si>
  <si>
    <t>C,R</t>
    <phoneticPr fontId="11" type="noConversion"/>
  </si>
  <si>
    <t>N</t>
    <phoneticPr fontId="11" type="noConversion"/>
  </si>
  <si>
    <r>
      <t>R</t>
    </r>
    <r>
      <rPr>
        <sz val="11"/>
        <color rgb="FF000000"/>
        <rFont val="맑은 고딕"/>
        <family val="3"/>
        <charset val="129"/>
      </rPr>
      <t>,U</t>
    </r>
    <phoneticPr fontId="11" type="noConversion"/>
  </si>
  <si>
    <r>
      <t>R</t>
    </r>
    <r>
      <rPr>
        <sz val="11"/>
        <color rgb="FF000000"/>
        <rFont val="맑은 고딕"/>
        <family val="3"/>
        <charset val="129"/>
      </rPr>
      <t>,D</t>
    </r>
    <phoneticPr fontId="11" type="noConversion"/>
  </si>
  <si>
    <t>로그인</t>
    <phoneticPr fontId="11" type="noConversion"/>
  </si>
  <si>
    <t>회원가입</t>
    <phoneticPr fontId="11" type="noConversion"/>
  </si>
  <si>
    <t>비밀번호 재발급</t>
    <phoneticPr fontId="11" type="noConversion"/>
  </si>
  <si>
    <t>회원정보 삭제</t>
    <phoneticPr fontId="11" type="noConversion"/>
  </si>
  <si>
    <t>회원정보 수정</t>
    <phoneticPr fontId="11" type="noConversion"/>
  </si>
  <si>
    <t xml:space="preserve">  문제 관리</t>
    <phoneticPr fontId="11" type="noConversion"/>
  </si>
  <si>
    <t xml:space="preserve">    문제 리스트</t>
    <phoneticPr fontId="11" type="noConversion"/>
  </si>
  <si>
    <r>
      <t xml:space="preserve">    문제</t>
    </r>
    <r>
      <rPr>
        <sz val="11"/>
        <color rgb="FF000000"/>
        <rFont val="맑은 고딕"/>
        <family val="3"/>
        <charset val="129"/>
      </rPr>
      <t xml:space="preserve"> 생성</t>
    </r>
    <phoneticPr fontId="11" type="noConversion"/>
  </si>
  <si>
    <t xml:space="preserve">    문제 수정</t>
    <phoneticPr fontId="11" type="noConversion"/>
  </si>
  <si>
    <t xml:space="preserve">    문제 삭제</t>
    <phoneticPr fontId="11" type="noConversion"/>
  </si>
  <si>
    <t xml:space="preserve">  학습 선택</t>
    <phoneticPr fontId="11" type="noConversion"/>
  </si>
  <si>
    <r>
      <t xml:space="preserve">    단어</t>
    </r>
    <r>
      <rPr>
        <sz val="11"/>
        <color rgb="FF000000"/>
        <rFont val="맑은 고딕"/>
        <family val="3"/>
        <charset val="129"/>
      </rPr>
      <t xml:space="preserve"> 학습</t>
    </r>
    <phoneticPr fontId="11" type="noConversion"/>
  </si>
  <si>
    <t xml:space="preserve">    문장 학습</t>
    <phoneticPr fontId="11" type="noConversion"/>
  </si>
  <si>
    <r>
      <t>A</t>
    </r>
    <r>
      <rPr>
        <sz val="11"/>
        <color rgb="FF000000"/>
        <rFont val="맑은 고딕"/>
        <family val="3"/>
        <charset val="129"/>
      </rPr>
      <t>DMIN</t>
    </r>
    <phoneticPr fontId="11" type="noConversion"/>
  </si>
  <si>
    <r>
      <t>ADMIN_00</t>
    </r>
    <r>
      <rPr>
        <sz val="11"/>
        <color rgb="FF000000"/>
        <rFont val="맑은 고딕"/>
        <family val="3"/>
        <charset val="129"/>
      </rPr>
      <t>1</t>
    </r>
    <phoneticPr fontId="11" type="noConversion"/>
  </si>
  <si>
    <r>
      <t>ADMIN_00</t>
    </r>
    <r>
      <rPr>
        <sz val="11"/>
        <color rgb="FF000000"/>
        <rFont val="맑은 고딕"/>
        <family val="3"/>
        <charset val="129"/>
      </rPr>
      <t>2</t>
    </r>
    <phoneticPr fontId="11" type="noConversion"/>
  </si>
  <si>
    <r>
      <t>ADMIN_003</t>
    </r>
    <r>
      <rPr>
        <sz val="11"/>
        <color rgb="FF000000"/>
        <rFont val="맑은 고딕"/>
        <family val="3"/>
        <charset val="129"/>
      </rPr>
      <t/>
    </r>
  </si>
  <si>
    <r>
      <t>ADMIN_004</t>
    </r>
    <r>
      <rPr>
        <sz val="11"/>
        <color rgb="FF000000"/>
        <rFont val="맑은 고딕"/>
        <family val="3"/>
        <charset val="129"/>
      </rPr>
      <t/>
    </r>
  </si>
  <si>
    <t>강현규</t>
    <phoneticPr fontId="11" type="noConversion"/>
  </si>
  <si>
    <t>관리자</t>
    <phoneticPr fontId="11" type="noConversion"/>
  </si>
  <si>
    <t>메인페이지</t>
    <phoneticPr fontId="11" type="noConversion"/>
  </si>
  <si>
    <t>로그아웃</t>
    <phoneticPr fontId="11" type="noConversion"/>
  </si>
  <si>
    <r>
      <t xml:space="preserve">    로그</t>
    </r>
    <r>
      <rPr>
        <sz val="11"/>
        <color rgb="FF000000"/>
        <rFont val="맑은 고딕"/>
        <family val="3"/>
        <charset val="129"/>
      </rPr>
      <t xml:space="preserve"> 아웃</t>
    </r>
    <phoneticPr fontId="11" type="noConversion"/>
  </si>
  <si>
    <t>심심이 음성 채팅</t>
    <phoneticPr fontId="11" type="noConversion"/>
  </si>
  <si>
    <t>MAIN_009</t>
  </si>
  <si>
    <t>사용자 문제 학습</t>
    <phoneticPr fontId="11" type="noConversion"/>
  </si>
  <si>
    <t>USER_002</t>
    <phoneticPr fontId="11" type="noConversion"/>
  </si>
  <si>
    <r>
      <t>USER_00</t>
    </r>
    <r>
      <rPr>
        <sz val="11"/>
        <color rgb="FF000000"/>
        <rFont val="맑은 고딕"/>
        <family val="3"/>
        <charset val="129"/>
      </rPr>
      <t>1</t>
    </r>
    <phoneticPr fontId="11" type="noConversion"/>
  </si>
  <si>
    <t>USER_004</t>
  </si>
  <si>
    <r>
      <t>USER_005</t>
    </r>
    <r>
      <rPr>
        <sz val="11"/>
        <color rgb="FF000000"/>
        <rFont val="맑은 고딕"/>
        <family val="3"/>
        <charset val="129"/>
      </rPr>
      <t/>
    </r>
  </si>
  <si>
    <t>USER_006</t>
  </si>
  <si>
    <r>
      <t>USER_007</t>
    </r>
    <r>
      <rPr>
        <sz val="11"/>
        <color rgb="FF000000"/>
        <rFont val="맑은 고딕"/>
        <family val="3"/>
        <charset val="129"/>
      </rPr>
      <t/>
    </r>
  </si>
  <si>
    <t>사용자 문제 리스트</t>
    <phoneticPr fontId="11" type="noConversion"/>
  </si>
  <si>
    <t>R</t>
    <phoneticPr fontId="11" type="noConversion"/>
  </si>
  <si>
    <t>사용자 문제 생성</t>
    <phoneticPr fontId="11" type="noConversion"/>
  </si>
  <si>
    <t>사용자 문제 수정</t>
    <phoneticPr fontId="11" type="noConversion"/>
  </si>
  <si>
    <t>R,U</t>
    <phoneticPr fontId="11" type="noConversion"/>
  </si>
  <si>
    <t>사용자 문제 삭제</t>
    <phoneticPr fontId="11" type="noConversion"/>
  </si>
  <si>
    <t>R,D</t>
    <phoneticPr fontId="11" type="noConversion"/>
  </si>
  <si>
    <t>C,R</t>
    <phoneticPr fontId="11" type="noConversion"/>
  </si>
  <si>
    <t>TOP</t>
    <phoneticPr fontId="11" type="noConversion"/>
  </si>
  <si>
    <t>로그인</t>
    <phoneticPr fontId="11" type="noConversion"/>
  </si>
  <si>
    <r>
      <t xml:space="preserve">심심이 </t>
    </r>
    <r>
      <rPr>
        <sz val="11"/>
        <color rgb="FF000000"/>
        <rFont val="맑은 고딕"/>
        <family val="3"/>
        <charset val="129"/>
      </rPr>
      <t>API 사용</t>
    </r>
    <phoneticPr fontId="11" type="noConversion"/>
  </si>
  <si>
    <t>회원정보 상세</t>
    <phoneticPr fontId="11" type="noConversion"/>
  </si>
  <si>
    <t>R</t>
    <phoneticPr fontId="11" type="noConversion"/>
  </si>
  <si>
    <t>문제 학습</t>
    <phoneticPr fontId="11" type="noConversion"/>
  </si>
  <si>
    <t>USER_008</t>
  </si>
  <si>
    <t>사용자 문제 학습</t>
    <phoneticPr fontId="11" type="noConversion"/>
  </si>
  <si>
    <t xml:space="preserve">  심심이 음성 채팅</t>
    <phoneticPr fontId="11" type="noConversion"/>
  </si>
  <si>
    <t xml:space="preserve">    사용자 문제 학습</t>
    <phoneticPr fontId="11" type="noConversion"/>
  </si>
  <si>
    <r>
      <t xml:space="preserve">      사용자</t>
    </r>
    <r>
      <rPr>
        <sz val="11"/>
        <color rgb="FF000000"/>
        <rFont val="맑은 고딕"/>
        <family val="3"/>
        <charset val="129"/>
      </rPr>
      <t xml:space="preserve"> 문제 리스트</t>
    </r>
    <phoneticPr fontId="11" type="noConversion"/>
  </si>
  <si>
    <t xml:space="preserve">      사용자 문제 학습</t>
    <phoneticPr fontId="11" type="noConversion"/>
  </si>
  <si>
    <t xml:space="preserve">      사용자 문제 생성</t>
    <phoneticPr fontId="11" type="noConversion"/>
  </si>
  <si>
    <t xml:space="preserve">      사용자 문제 수정</t>
    <phoneticPr fontId="11" type="noConversion"/>
  </si>
  <si>
    <t xml:space="preserve">      사용자 문제 삭제</t>
    <phoneticPr fontId="11" type="noConversion"/>
  </si>
  <si>
    <r>
      <t>사용자 문제</t>
    </r>
    <r>
      <rPr>
        <sz val="11"/>
        <color rgb="FF000000"/>
        <rFont val="맑은 고딕"/>
        <family val="3"/>
        <charset val="129"/>
      </rPr>
      <t xml:space="preserve"> 리스트</t>
    </r>
    <phoneticPr fontId="11" type="noConversion"/>
  </si>
  <si>
    <r>
      <t>사용자 문제</t>
    </r>
    <r>
      <rPr>
        <sz val="11"/>
        <color rgb="FF000000"/>
        <rFont val="맑은 고딕"/>
        <family val="3"/>
        <charset val="129"/>
      </rPr>
      <t xml:space="preserve"> 학습</t>
    </r>
    <phoneticPr fontId="11" type="noConversion"/>
  </si>
  <si>
    <t>사용자 문제 수정</t>
    <phoneticPr fontId="11" type="noConversion"/>
  </si>
  <si>
    <r>
      <t>사용자 문제</t>
    </r>
    <r>
      <rPr>
        <sz val="11"/>
        <color rgb="FF000000"/>
        <rFont val="맑은 고딕"/>
        <family val="3"/>
        <charset val="129"/>
      </rPr>
      <t xml:space="preserve"> 삭제</t>
    </r>
    <phoneticPr fontId="11" type="noConversion"/>
  </si>
  <si>
    <t>사용자 문제 생성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</si>
</sst>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/mm\/dd"/>
  </numFmts>
  <fonts count="1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ＭＳ Ｐゴシック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C0C0C0"/>
      </patternFill>
    </fill>
    <fill>
      <patternFill patternType="solid">
        <fgColor rgb="FF8FABDB"/>
        <bgColor rgb="FFBFBFBF"/>
      </patternFill>
    </fill>
    <fill>
      <patternFill patternType="solid">
        <fgColor rgb="FFDAE3F3"/>
        <bgColor rgb="FFBFBFBF"/>
      </patternFill>
    </fill>
    <fill>
      <patternFill patternType="solid">
        <fgColor rgb="FF8FABDB"/>
        <bgColor rgb="FF5B9BD5"/>
      </patternFill>
    </fill>
    <fill>
      <patternFill patternType="solid">
        <fgColor rgb="FF8FABDB"/>
        <bgColor indexed="64"/>
      </patternFill>
    </fill>
    <fill>
      <patternFill patternType="solid">
        <fgColor rgb="FF8FABDB"/>
        <bgColor rgb="FFD9D9D9"/>
      </patternFill>
    </fill>
    <fill>
      <patternFill patternType="solid">
        <fgColor rgb="FFDAE3F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176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protection locked="0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0" fontId="5" fillId="3" borderId="1" xfId="0" applyNumberFormat="1" applyFont="1" applyFill="1" applyBorder="1" applyAlignment="1">
      <alignment horizontal="right" wrapText="1"/>
    </xf>
    <xf numFmtId="9" fontId="6" fillId="3" borderId="1" xfId="0" applyNumberFormat="1" applyFont="1" applyFill="1" applyBorder="1" applyAlignment="1">
      <alignment horizontal="right"/>
    </xf>
    <xf numFmtId="0" fontId="0" fillId="0" borderId="1" xfId="0" applyNumberFormat="1" applyBorder="1" applyProtection="1">
      <alignment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NumberFormat="1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7" fillId="0" borderId="1" xfId="0" applyNumberFormat="1" applyFont="1" applyBorder="1" applyProtection="1">
      <alignment vertical="center"/>
      <protection locked="0"/>
    </xf>
    <xf numFmtId="9" fontId="0" fillId="0" borderId="1" xfId="0" applyNumberFormat="1" applyBorder="1" applyAlignment="1">
      <alignment horizontal="right"/>
    </xf>
    <xf numFmtId="0" fontId="4" fillId="4" borderId="1" xfId="0" applyNumberFormat="1" applyFont="1" applyFill="1" applyBorder="1" applyAlignment="1" applyProtection="1"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>
      <alignment horizontal="left"/>
    </xf>
    <xf numFmtId="176" fontId="5" fillId="4" borderId="1" xfId="0" applyNumberFormat="1" applyFont="1" applyFill="1" applyBorder="1" applyAlignment="1" applyProtection="1">
      <alignment horizontal="right"/>
      <protection locked="0"/>
    </xf>
    <xf numFmtId="0" fontId="5" fillId="4" borderId="1" xfId="0" applyNumberFormat="1" applyFont="1" applyFill="1" applyBorder="1" applyAlignment="1">
      <alignment horizontal="right" wrapText="1"/>
    </xf>
    <xf numFmtId="9" fontId="5" fillId="4" borderId="1" xfId="0" applyNumberFormat="1" applyFont="1" applyFill="1" applyBorder="1" applyAlignment="1">
      <alignment horizontal="right" wrapText="1"/>
    </xf>
    <xf numFmtId="0" fontId="4" fillId="5" borderId="1" xfId="0" applyNumberFormat="1" applyFont="1" applyFill="1" applyBorder="1" applyAlignment="1" applyProtection="1"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176" fontId="5" fillId="5" borderId="1" xfId="0" applyNumberFormat="1" applyFont="1" applyFill="1" applyBorder="1" applyAlignment="1">
      <alignment horizontal="left"/>
    </xf>
    <xf numFmtId="176" fontId="5" fillId="5" borderId="1" xfId="0" applyNumberFormat="1" applyFont="1" applyFill="1" applyBorder="1" applyAlignment="1" applyProtection="1">
      <alignment horizontal="right"/>
      <protection locked="0"/>
    </xf>
    <xf numFmtId="0" fontId="5" fillId="5" borderId="1" xfId="0" applyNumberFormat="1" applyFont="1" applyFill="1" applyBorder="1" applyAlignment="1">
      <alignment horizontal="right" wrapText="1"/>
    </xf>
    <xf numFmtId="9" fontId="5" fillId="5" borderId="1" xfId="0" applyNumberFormat="1" applyFont="1" applyFill="1" applyBorder="1" applyAlignment="1">
      <alignment horizontal="right" wrapText="1"/>
    </xf>
    <xf numFmtId="0" fontId="0" fillId="0" borderId="1" xfId="0" applyNumberFormat="1" applyFont="1" applyBorder="1" applyProtection="1">
      <alignment vertical="center"/>
      <protection locked="0"/>
    </xf>
    <xf numFmtId="0" fontId="7" fillId="6" borderId="1" xfId="0" applyNumberFormat="1" applyFont="1" applyFill="1" applyBorder="1" applyProtection="1">
      <alignment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>
      <alignment vertical="center"/>
    </xf>
    <xf numFmtId="176" fontId="0" fillId="6" borderId="1" xfId="0" applyNumberFormat="1" applyFill="1" applyBorder="1" applyProtection="1">
      <alignment vertical="center"/>
      <protection locked="0"/>
    </xf>
    <xf numFmtId="0" fontId="0" fillId="6" borderId="1" xfId="0" applyNumberFormat="1" applyFill="1" applyBorder="1" applyAlignment="1">
      <alignment horizontal="right"/>
    </xf>
    <xf numFmtId="9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left"/>
    </xf>
    <xf numFmtId="0" fontId="0" fillId="0" borderId="3" xfId="0" applyNumberForma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NumberFormat="1" applyFill="1" applyBorder="1">
      <alignment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Font="1" applyFill="1" applyBorder="1">
      <alignment vertical="center"/>
    </xf>
    <xf numFmtId="0" fontId="1" fillId="0" borderId="1" xfId="0" applyNumberFormat="1" applyFont="1" applyBorder="1" applyProtection="1">
      <alignment vertical="center"/>
      <protection locked="0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9" borderId="0" xfId="0" applyNumberFormat="1" applyFill="1">
      <alignment vertical="center"/>
    </xf>
    <xf numFmtId="0" fontId="1" fillId="0" borderId="1" xfId="0" applyNumberFormat="1" applyFont="1" applyFill="1" applyBorder="1">
      <alignment vertical="center"/>
    </xf>
    <xf numFmtId="14" fontId="0" fillId="6" borderId="1" xfId="0" applyNumberFormat="1" applyFill="1" applyBorder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7" borderId="4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6" xfId="0" applyNumberFormat="1" applyFont="1" applyFill="1" applyBorder="1" applyAlignment="1">
      <alignment horizontal="center" vertical="center"/>
    </xf>
    <xf numFmtId="0" fontId="10" fillId="8" borderId="7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/>
    </xf>
    <xf numFmtId="0" fontId="0" fillId="7" borderId="6" xfId="0" applyNumberFormat="1" applyFont="1" applyFill="1" applyBorder="1" applyAlignment="1">
      <alignment horizontal="center"/>
    </xf>
    <xf numFmtId="0" fontId="0" fillId="7" borderId="7" xfId="0" applyNumberFormat="1" applyFont="1" applyFill="1" applyBorder="1" applyAlignment="1">
      <alignment horizont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 wrapText="1"/>
    </xf>
    <xf numFmtId="0" fontId="0" fillId="7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 wrapText="1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9" borderId="0" xfId="0" applyNumberFormat="1" applyFill="1" applyBorder="1">
      <alignment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9525</xdr:colOff>
      <xdr:row>25</xdr:row>
      <xdr:rowOff>58348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09550"/>
          <a:ext cx="3505200" cy="5087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5"/>
  <sheetViews>
    <sheetView tabSelected="1" zoomScaleNormal="100" zoomScaleSheetLayoutView="75" workbookViewId="0">
      <selection activeCell="L8" sqref="L8"/>
    </sheetView>
  </sheetViews>
  <sheetFormatPr defaultColWidth="8.625" defaultRowHeight="16.5"/>
  <cols>
    <col min="1" max="1" width="6.875" style="1" customWidth="1"/>
    <col min="2" max="2" width="17" style="1" customWidth="1"/>
    <col min="3" max="3" width="23.625" style="1" customWidth="1"/>
    <col min="4" max="4" width="25.125" style="1" customWidth="1"/>
    <col min="5" max="8" width="23.625" style="1" customWidth="1"/>
    <col min="9" max="9" width="8.25" style="1" customWidth="1"/>
  </cols>
  <sheetData>
    <row r="2" spans="1:16" ht="26.25">
      <c r="B2" s="60" t="s">
        <v>37</v>
      </c>
      <c r="C2" s="60"/>
      <c r="D2" s="60"/>
      <c r="E2" s="60"/>
      <c r="F2" s="60"/>
      <c r="G2" s="60"/>
      <c r="H2" s="60"/>
      <c r="I2" s="91"/>
      <c r="J2" s="91"/>
      <c r="K2" s="91"/>
      <c r="L2" s="91"/>
      <c r="M2" s="91"/>
      <c r="N2" s="91"/>
      <c r="O2" s="91"/>
      <c r="P2" s="91"/>
    </row>
    <row r="3" spans="1:16">
      <c r="B3" s="39" t="s">
        <v>33</v>
      </c>
      <c r="C3" s="39" t="s">
        <v>57</v>
      </c>
      <c r="D3" s="39" t="s">
        <v>61</v>
      </c>
      <c r="E3" s="39" t="s">
        <v>62</v>
      </c>
      <c r="F3" s="39" t="s">
        <v>23</v>
      </c>
      <c r="G3" s="39" t="s">
        <v>22</v>
      </c>
      <c r="H3" s="39" t="s">
        <v>28</v>
      </c>
      <c r="I3" s="91"/>
      <c r="J3" s="91"/>
      <c r="K3" s="91"/>
      <c r="L3" s="91"/>
      <c r="M3" s="91"/>
      <c r="N3" s="91"/>
      <c r="O3" s="91"/>
      <c r="P3" s="91"/>
    </row>
    <row r="4" spans="1:16" s="57" customFormat="1">
      <c r="B4" s="66" t="s">
        <v>143</v>
      </c>
      <c r="C4" s="65" t="s">
        <v>144</v>
      </c>
      <c r="D4" s="49" t="s">
        <v>144</v>
      </c>
      <c r="E4" s="46"/>
      <c r="F4" s="46"/>
      <c r="G4" s="14" t="s">
        <v>63</v>
      </c>
      <c r="H4" s="46"/>
      <c r="I4" s="92"/>
      <c r="J4" s="92"/>
      <c r="K4" s="92"/>
      <c r="L4" s="92"/>
      <c r="M4" s="92"/>
      <c r="N4" s="92"/>
      <c r="O4" s="92"/>
      <c r="P4" s="92"/>
    </row>
    <row r="5" spans="1:16">
      <c r="A5"/>
      <c r="B5" s="63"/>
      <c r="C5" s="65"/>
      <c r="D5" s="14" t="s">
        <v>78</v>
      </c>
      <c r="E5" s="55"/>
      <c r="F5" s="14"/>
      <c r="G5" s="14" t="s">
        <v>63</v>
      </c>
      <c r="H5" s="14"/>
      <c r="I5" s="91"/>
      <c r="J5" s="91"/>
      <c r="K5" s="91"/>
      <c r="L5" s="91"/>
      <c r="M5" s="91"/>
      <c r="N5" s="91"/>
      <c r="O5" s="91"/>
      <c r="P5" s="91"/>
    </row>
    <row r="6" spans="1:16">
      <c r="B6" s="63"/>
      <c r="C6" s="65"/>
      <c r="D6" s="14" t="s">
        <v>64</v>
      </c>
      <c r="E6" s="14"/>
      <c r="F6" s="14"/>
      <c r="G6" s="14" t="s">
        <v>63</v>
      </c>
      <c r="H6" s="14"/>
      <c r="I6" s="91"/>
      <c r="J6" s="91"/>
      <c r="K6" s="91"/>
      <c r="L6" s="91"/>
      <c r="M6" s="91"/>
      <c r="N6" s="91"/>
      <c r="O6" s="91"/>
      <c r="P6" s="91"/>
    </row>
    <row r="7" spans="1:16">
      <c r="B7" s="63"/>
      <c r="C7" s="56" t="s">
        <v>123</v>
      </c>
      <c r="D7" s="14"/>
      <c r="E7" s="14"/>
      <c r="F7" s="14"/>
      <c r="G7" s="14" t="s">
        <v>63</v>
      </c>
      <c r="H7" s="14"/>
      <c r="I7" s="91"/>
      <c r="J7" s="91"/>
      <c r="K7" s="91"/>
      <c r="L7" s="91"/>
      <c r="M7" s="91"/>
      <c r="N7" s="91"/>
      <c r="O7" s="91"/>
      <c r="P7" s="91"/>
    </row>
    <row r="8" spans="1:16">
      <c r="B8" s="64"/>
      <c r="C8" s="55" t="s">
        <v>55</v>
      </c>
      <c r="D8" s="14"/>
      <c r="E8" s="14"/>
      <c r="F8" s="14"/>
      <c r="G8" s="14" t="s">
        <v>63</v>
      </c>
      <c r="H8" s="14"/>
    </row>
    <row r="9" spans="1:16">
      <c r="B9" s="55" t="s">
        <v>65</v>
      </c>
      <c r="C9" s="55" t="s">
        <v>0</v>
      </c>
      <c r="D9" s="55"/>
      <c r="E9" s="14"/>
      <c r="F9" s="14"/>
      <c r="G9" s="14" t="s">
        <v>63</v>
      </c>
      <c r="H9" s="14"/>
    </row>
    <row r="10" spans="1:16" ht="26.25">
      <c r="B10" s="60" t="s">
        <v>26</v>
      </c>
      <c r="C10" s="60"/>
      <c r="D10" s="60"/>
      <c r="E10" s="60"/>
      <c r="F10" s="60"/>
      <c r="G10" s="60"/>
      <c r="H10" s="60"/>
      <c r="I10"/>
    </row>
    <row r="11" spans="1:16">
      <c r="B11" s="39" t="s">
        <v>33</v>
      </c>
      <c r="C11" s="39" t="s">
        <v>57</v>
      </c>
      <c r="D11" s="39" t="s">
        <v>61</v>
      </c>
      <c r="E11" s="39" t="s">
        <v>62</v>
      </c>
      <c r="F11" s="39" t="s">
        <v>23</v>
      </c>
      <c r="G11" s="39" t="s">
        <v>22</v>
      </c>
      <c r="H11" s="39" t="s">
        <v>28</v>
      </c>
      <c r="I11"/>
    </row>
    <row r="12" spans="1:16" s="1" customFormat="1">
      <c r="B12" s="67" t="s">
        <v>69</v>
      </c>
      <c r="C12" s="65" t="s">
        <v>80</v>
      </c>
      <c r="D12" s="89" t="s">
        <v>84</v>
      </c>
      <c r="E12" s="46"/>
      <c r="F12" s="46"/>
      <c r="G12" s="47" t="s">
        <v>63</v>
      </c>
      <c r="H12" s="46"/>
    </row>
    <row r="13" spans="1:16" s="1" customFormat="1">
      <c r="B13" s="67"/>
      <c r="C13" s="65"/>
      <c r="D13" s="89" t="s">
        <v>85</v>
      </c>
      <c r="E13" s="46"/>
      <c r="F13" s="46"/>
      <c r="G13" s="47" t="s">
        <v>63</v>
      </c>
      <c r="H13" s="46"/>
    </row>
    <row r="14" spans="1:16" s="1" customFormat="1">
      <c r="B14" s="67"/>
      <c r="C14" s="88" t="s">
        <v>128</v>
      </c>
      <c r="D14" s="89" t="s">
        <v>158</v>
      </c>
      <c r="E14" s="48"/>
      <c r="F14" s="46"/>
      <c r="G14" s="47" t="s">
        <v>63</v>
      </c>
      <c r="H14" s="46"/>
    </row>
    <row r="15" spans="1:16" s="1" customFormat="1">
      <c r="B15" s="67"/>
      <c r="C15" s="88"/>
      <c r="D15" s="89" t="s">
        <v>159</v>
      </c>
      <c r="E15" s="48"/>
      <c r="F15" s="46"/>
      <c r="G15" s="47" t="s">
        <v>63</v>
      </c>
      <c r="H15" s="46"/>
    </row>
    <row r="16" spans="1:16" s="1" customFormat="1">
      <c r="B16" s="67"/>
      <c r="C16" s="88"/>
      <c r="D16" s="89" t="s">
        <v>162</v>
      </c>
      <c r="E16" s="48"/>
      <c r="F16" s="46"/>
      <c r="G16" s="47" t="s">
        <v>63</v>
      </c>
      <c r="H16" s="46"/>
    </row>
    <row r="17" spans="2:9" s="1" customFormat="1">
      <c r="B17" s="67"/>
      <c r="C17" s="88"/>
      <c r="D17" s="89" t="s">
        <v>160</v>
      </c>
      <c r="E17" s="48"/>
      <c r="F17" s="46"/>
      <c r="G17" s="47" t="s">
        <v>63</v>
      </c>
      <c r="H17" s="46"/>
    </row>
    <row r="18" spans="2:9" s="1" customFormat="1">
      <c r="B18" s="67"/>
      <c r="C18" s="88"/>
      <c r="D18" s="89" t="s">
        <v>161</v>
      </c>
      <c r="E18" s="46"/>
      <c r="F18" s="46"/>
      <c r="G18" s="47" t="s">
        <v>63</v>
      </c>
      <c r="H18" s="46"/>
    </row>
    <row r="19" spans="2:9">
      <c r="B19" s="67"/>
      <c r="C19" s="56" t="s">
        <v>126</v>
      </c>
      <c r="D19" s="50"/>
      <c r="E19" s="14"/>
      <c r="F19" s="14"/>
      <c r="G19" s="47" t="s">
        <v>63</v>
      </c>
      <c r="H19" s="45" t="s">
        <v>145</v>
      </c>
      <c r="I19"/>
    </row>
    <row r="20" spans="2:9" ht="26.25">
      <c r="B20" s="60" t="s">
        <v>30</v>
      </c>
      <c r="C20" s="60"/>
      <c r="D20" s="60"/>
      <c r="E20" s="60"/>
      <c r="F20" s="60"/>
      <c r="G20" s="60"/>
      <c r="H20" s="60"/>
      <c r="I20"/>
    </row>
    <row r="21" spans="2:9">
      <c r="B21" s="41" t="s">
        <v>33</v>
      </c>
      <c r="C21" s="41" t="s">
        <v>57</v>
      </c>
      <c r="D21" s="41" t="s">
        <v>61</v>
      </c>
      <c r="E21" s="41" t="s">
        <v>62</v>
      </c>
      <c r="F21" s="41" t="s">
        <v>23</v>
      </c>
      <c r="G21" s="41" t="s">
        <v>22</v>
      </c>
      <c r="H21" s="39" t="s">
        <v>28</v>
      </c>
    </row>
    <row r="22" spans="2:9" s="57" customFormat="1">
      <c r="B22" s="65" t="s">
        <v>116</v>
      </c>
      <c r="C22" s="65" t="s">
        <v>87</v>
      </c>
      <c r="D22" s="51" t="s">
        <v>89</v>
      </c>
      <c r="E22" s="90"/>
      <c r="F22" s="90"/>
      <c r="G22" s="14" t="s">
        <v>63</v>
      </c>
      <c r="H22" s="46"/>
    </row>
    <row r="23" spans="2:9" s="57" customFormat="1">
      <c r="B23" s="65"/>
      <c r="C23" s="65"/>
      <c r="D23" s="51" t="s">
        <v>90</v>
      </c>
      <c r="E23" s="90"/>
      <c r="F23" s="90"/>
      <c r="G23" s="14" t="s">
        <v>63</v>
      </c>
      <c r="H23" s="46"/>
    </row>
    <row r="24" spans="2:9" s="57" customFormat="1">
      <c r="B24" s="65"/>
      <c r="C24" s="65"/>
      <c r="D24" s="51" t="s">
        <v>91</v>
      </c>
      <c r="E24" s="90"/>
      <c r="F24" s="90"/>
      <c r="G24" s="14" t="s">
        <v>63</v>
      </c>
      <c r="H24" s="46"/>
    </row>
    <row r="25" spans="2:9">
      <c r="B25" s="65"/>
      <c r="C25" s="65"/>
      <c r="D25" s="51" t="s">
        <v>92</v>
      </c>
      <c r="E25" s="14"/>
      <c r="F25" s="14"/>
      <c r="G25" s="14" t="s">
        <v>63</v>
      </c>
      <c r="H25" s="14"/>
    </row>
  </sheetData>
  <dataConsolidate/>
  <mergeCells count="10">
    <mergeCell ref="C22:C25"/>
    <mergeCell ref="B22:B25"/>
    <mergeCell ref="B4:B8"/>
    <mergeCell ref="B2:H2"/>
    <mergeCell ref="B10:H10"/>
    <mergeCell ref="B20:H20"/>
    <mergeCell ref="B12:B19"/>
    <mergeCell ref="C4:C6"/>
    <mergeCell ref="C12:C13"/>
    <mergeCell ref="C14:C18"/>
  </mergeCells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31"/>
  <sheetViews>
    <sheetView zoomScaleNormal="100" zoomScaleSheetLayoutView="75" workbookViewId="0">
      <selection activeCell="N16" sqref="N16"/>
    </sheetView>
  </sheetViews>
  <sheetFormatPr defaultColWidth="8.625" defaultRowHeight="16.5"/>
  <cols>
    <col min="1" max="1" width="4.25" style="1" customWidth="1"/>
    <col min="2" max="10" width="19.625" style="1" customWidth="1"/>
    <col min="11" max="11" width="4.25" style="1" customWidth="1"/>
  </cols>
  <sheetData>
    <row r="2" spans="2:10" ht="26.25">
      <c r="B2" s="83" t="s">
        <v>37</v>
      </c>
      <c r="C2" s="83"/>
      <c r="D2" s="83"/>
      <c r="E2" s="83"/>
      <c r="F2" s="83"/>
      <c r="G2" s="83"/>
      <c r="H2" s="83"/>
      <c r="I2" s="83"/>
      <c r="J2" s="83"/>
    </row>
    <row r="3" spans="2:10">
      <c r="B3" s="84" t="s">
        <v>34</v>
      </c>
      <c r="C3" s="86" t="s">
        <v>70</v>
      </c>
      <c r="D3" s="87"/>
      <c r="E3" s="87"/>
      <c r="F3" s="84" t="s">
        <v>67</v>
      </c>
      <c r="G3" s="84" t="s">
        <v>72</v>
      </c>
      <c r="H3" s="84" t="s">
        <v>45</v>
      </c>
      <c r="I3" s="84" t="s">
        <v>24</v>
      </c>
      <c r="J3" s="84" t="s">
        <v>33</v>
      </c>
    </row>
    <row r="4" spans="2:10">
      <c r="B4" s="85"/>
      <c r="C4" s="42" t="s">
        <v>75</v>
      </c>
      <c r="D4" s="42" t="s">
        <v>74</v>
      </c>
      <c r="E4" s="42" t="s">
        <v>66</v>
      </c>
      <c r="F4" s="85"/>
      <c r="G4" s="85"/>
      <c r="H4" s="85"/>
      <c r="I4" s="85"/>
      <c r="J4" s="85"/>
    </row>
    <row r="5" spans="2:10">
      <c r="B5" s="14">
        <v>1</v>
      </c>
      <c r="C5" s="40" t="s">
        <v>73</v>
      </c>
      <c r="D5" s="14"/>
      <c r="E5" s="14"/>
      <c r="F5" s="14" t="s">
        <v>14</v>
      </c>
      <c r="G5" s="14" t="s">
        <v>73</v>
      </c>
      <c r="H5" s="14" t="s">
        <v>41</v>
      </c>
      <c r="I5" s="67" t="s">
        <v>39</v>
      </c>
      <c r="J5" s="67" t="s">
        <v>37</v>
      </c>
    </row>
    <row r="6" spans="2:10" s="1" customFormat="1">
      <c r="B6" s="14">
        <v>2</v>
      </c>
      <c r="C6" s="61" t="s">
        <v>27</v>
      </c>
      <c r="D6" s="45" t="s">
        <v>103</v>
      </c>
      <c r="E6" s="14"/>
      <c r="F6" s="14" t="s">
        <v>12</v>
      </c>
      <c r="G6" s="14" t="s">
        <v>27</v>
      </c>
      <c r="H6" s="14" t="s">
        <v>40</v>
      </c>
      <c r="I6" s="67"/>
      <c r="J6" s="67"/>
    </row>
    <row r="7" spans="2:10">
      <c r="B7" s="14">
        <v>3</v>
      </c>
      <c r="C7" s="62"/>
      <c r="D7" s="45" t="s">
        <v>104</v>
      </c>
      <c r="E7" s="14"/>
      <c r="F7" s="14" t="s">
        <v>13</v>
      </c>
      <c r="G7" s="14" t="s">
        <v>64</v>
      </c>
      <c r="H7" s="14" t="s">
        <v>42</v>
      </c>
      <c r="I7" s="67"/>
      <c r="J7" s="67"/>
    </row>
    <row r="8" spans="2:10">
      <c r="B8" s="14">
        <v>4</v>
      </c>
      <c r="C8" s="68"/>
      <c r="D8" s="45" t="s">
        <v>105</v>
      </c>
      <c r="E8" s="14"/>
      <c r="F8" s="14" t="s">
        <v>15</v>
      </c>
      <c r="G8" s="14" t="s">
        <v>20</v>
      </c>
      <c r="H8" s="14" t="s">
        <v>43</v>
      </c>
      <c r="I8" s="67"/>
      <c r="J8" s="67"/>
    </row>
    <row r="9" spans="2:10" s="1" customFormat="1">
      <c r="B9" s="14">
        <v>5</v>
      </c>
      <c r="C9" s="61" t="s">
        <v>55</v>
      </c>
      <c r="D9" s="45" t="s">
        <v>146</v>
      </c>
      <c r="E9" s="14"/>
      <c r="F9" s="14" t="s">
        <v>19</v>
      </c>
      <c r="G9" s="45" t="s">
        <v>146</v>
      </c>
      <c r="H9" s="45" t="s">
        <v>147</v>
      </c>
      <c r="I9" s="67"/>
      <c r="J9" s="67"/>
    </row>
    <row r="10" spans="2:10">
      <c r="B10" s="14">
        <v>6</v>
      </c>
      <c r="C10" s="62"/>
      <c r="D10" s="45" t="s">
        <v>106</v>
      </c>
      <c r="E10" s="14"/>
      <c r="F10" s="14" t="s">
        <v>17</v>
      </c>
      <c r="G10" s="14" t="s">
        <v>76</v>
      </c>
      <c r="H10" s="14" t="s">
        <v>44</v>
      </c>
      <c r="I10" s="67"/>
      <c r="J10" s="67"/>
    </row>
    <row r="11" spans="2:10">
      <c r="B11" s="14">
        <v>7</v>
      </c>
      <c r="C11" s="62"/>
      <c r="D11" s="45" t="s">
        <v>107</v>
      </c>
      <c r="E11" s="14"/>
      <c r="F11" s="14" t="s">
        <v>18</v>
      </c>
      <c r="G11" s="14" t="s">
        <v>71</v>
      </c>
      <c r="H11" s="14" t="s">
        <v>43</v>
      </c>
      <c r="I11" s="67"/>
      <c r="J11" s="67"/>
    </row>
    <row r="12" spans="2:10">
      <c r="B12" s="14">
        <v>8</v>
      </c>
      <c r="C12" s="68"/>
      <c r="D12" s="54" t="s">
        <v>124</v>
      </c>
      <c r="E12" s="14"/>
      <c r="F12" s="14" t="s">
        <v>16</v>
      </c>
      <c r="G12" s="43" t="s">
        <v>68</v>
      </c>
      <c r="H12" s="43" t="s">
        <v>41</v>
      </c>
      <c r="I12" s="67"/>
      <c r="J12" s="67"/>
    </row>
    <row r="13" spans="2:10">
      <c r="B13" s="14">
        <v>9</v>
      </c>
      <c r="C13" s="40" t="s">
        <v>0</v>
      </c>
      <c r="D13" s="14"/>
      <c r="E13" s="14"/>
      <c r="F13" s="14" t="s">
        <v>127</v>
      </c>
      <c r="G13" s="14" t="s">
        <v>0</v>
      </c>
      <c r="H13" s="14" t="s">
        <v>41</v>
      </c>
      <c r="I13" s="67"/>
      <c r="J13" s="67"/>
    </row>
    <row r="14" spans="2:10" ht="26.25">
      <c r="B14" s="83" t="s">
        <v>26</v>
      </c>
      <c r="C14" s="75"/>
      <c r="D14" s="75"/>
      <c r="E14" s="75"/>
      <c r="F14" s="75"/>
      <c r="G14" s="75"/>
      <c r="H14" s="75"/>
      <c r="I14" s="75"/>
      <c r="J14" s="76"/>
    </row>
    <row r="15" spans="2:10">
      <c r="B15" s="69" t="s">
        <v>34</v>
      </c>
      <c r="C15" s="77" t="s">
        <v>70</v>
      </c>
      <c r="D15" s="78"/>
      <c r="E15" s="79"/>
      <c r="F15" s="69" t="s">
        <v>67</v>
      </c>
      <c r="G15" s="69" t="s">
        <v>72</v>
      </c>
      <c r="H15" s="69" t="s">
        <v>45</v>
      </c>
      <c r="I15" s="69" t="s">
        <v>24</v>
      </c>
      <c r="J15" s="69" t="s">
        <v>33</v>
      </c>
    </row>
    <row r="16" spans="2:10">
      <c r="B16" s="70"/>
      <c r="C16" s="42" t="s">
        <v>75</v>
      </c>
      <c r="D16" s="42" t="s">
        <v>74</v>
      </c>
      <c r="E16" s="42" t="s">
        <v>66</v>
      </c>
      <c r="F16" s="70"/>
      <c r="G16" s="70"/>
      <c r="H16" s="70"/>
      <c r="I16" s="70"/>
      <c r="J16" s="70"/>
    </row>
    <row r="17" spans="2:10">
      <c r="B17" s="14">
        <v>1</v>
      </c>
      <c r="C17" s="66" t="s">
        <v>81</v>
      </c>
      <c r="D17" s="48" t="s">
        <v>84</v>
      </c>
      <c r="E17" s="14"/>
      <c r="F17" s="45" t="s">
        <v>130</v>
      </c>
      <c r="G17" s="50" t="s">
        <v>86</v>
      </c>
      <c r="H17" s="45" t="s">
        <v>83</v>
      </c>
      <c r="I17" s="62" t="s">
        <v>39</v>
      </c>
      <c r="J17" s="71" t="s">
        <v>98</v>
      </c>
    </row>
    <row r="18" spans="2:10" s="1" customFormat="1">
      <c r="B18" s="14">
        <v>2</v>
      </c>
      <c r="C18" s="63"/>
      <c r="D18" s="48" t="s">
        <v>85</v>
      </c>
      <c r="E18" s="14"/>
      <c r="F18" s="45" t="s">
        <v>129</v>
      </c>
      <c r="G18" s="49" t="s">
        <v>85</v>
      </c>
      <c r="H18" s="45" t="s">
        <v>83</v>
      </c>
      <c r="I18" s="62"/>
      <c r="J18" s="71"/>
    </row>
    <row r="19" spans="2:10" s="1" customFormat="1">
      <c r="B19" s="14">
        <v>3</v>
      </c>
      <c r="C19" s="63"/>
      <c r="D19" s="80" t="s">
        <v>128</v>
      </c>
      <c r="E19" s="51" t="s">
        <v>89</v>
      </c>
      <c r="F19" s="45" t="s">
        <v>82</v>
      </c>
      <c r="G19" s="49" t="s">
        <v>135</v>
      </c>
      <c r="H19" s="45" t="s">
        <v>136</v>
      </c>
      <c r="I19" s="62"/>
      <c r="J19" s="71"/>
    </row>
    <row r="20" spans="2:10" s="1" customFormat="1">
      <c r="B20" s="14">
        <v>3</v>
      </c>
      <c r="C20" s="63"/>
      <c r="D20" s="81"/>
      <c r="E20" s="58" t="s">
        <v>148</v>
      </c>
      <c r="F20" s="45" t="s">
        <v>131</v>
      </c>
      <c r="G20" s="49" t="s">
        <v>150</v>
      </c>
      <c r="H20" s="45" t="s">
        <v>136</v>
      </c>
      <c r="I20" s="62"/>
      <c r="J20" s="71"/>
    </row>
    <row r="21" spans="2:10" s="1" customFormat="1">
      <c r="B21" s="14">
        <v>4</v>
      </c>
      <c r="C21" s="63"/>
      <c r="D21" s="81"/>
      <c r="E21" s="51" t="s">
        <v>90</v>
      </c>
      <c r="F21" s="45" t="s">
        <v>132</v>
      </c>
      <c r="G21" s="49" t="s">
        <v>137</v>
      </c>
      <c r="H21" s="45" t="s">
        <v>142</v>
      </c>
      <c r="I21" s="62"/>
      <c r="J21" s="71"/>
    </row>
    <row r="22" spans="2:10" s="1" customFormat="1">
      <c r="B22" s="14">
        <v>5</v>
      </c>
      <c r="C22" s="63"/>
      <c r="D22" s="81"/>
      <c r="E22" s="51" t="s">
        <v>91</v>
      </c>
      <c r="F22" s="45" t="s">
        <v>133</v>
      </c>
      <c r="G22" s="49" t="s">
        <v>138</v>
      </c>
      <c r="H22" s="45" t="s">
        <v>139</v>
      </c>
      <c r="I22" s="62"/>
      <c r="J22" s="71"/>
    </row>
    <row r="23" spans="2:10" s="1" customFormat="1">
      <c r="B23" s="14">
        <v>6</v>
      </c>
      <c r="C23" s="63"/>
      <c r="D23" s="82"/>
      <c r="E23" s="51" t="s">
        <v>92</v>
      </c>
      <c r="F23" s="45" t="s">
        <v>134</v>
      </c>
      <c r="G23" s="49" t="s">
        <v>140</v>
      </c>
      <c r="H23" s="45" t="s">
        <v>141</v>
      </c>
      <c r="I23" s="62"/>
      <c r="J23" s="72"/>
    </row>
    <row r="24" spans="2:10">
      <c r="B24" s="14">
        <v>7</v>
      </c>
      <c r="C24" s="53" t="s">
        <v>126</v>
      </c>
      <c r="D24" s="44"/>
      <c r="E24" s="14"/>
      <c r="F24" s="45" t="s">
        <v>149</v>
      </c>
      <c r="G24" s="50" t="s">
        <v>126</v>
      </c>
      <c r="H24" s="45" t="s">
        <v>100</v>
      </c>
      <c r="I24" s="68"/>
      <c r="J24" s="73"/>
    </row>
    <row r="25" spans="2:10" ht="26.25">
      <c r="B25" s="74" t="s">
        <v>30</v>
      </c>
      <c r="C25" s="75"/>
      <c r="D25" s="75"/>
      <c r="E25" s="75"/>
      <c r="F25" s="75"/>
      <c r="G25" s="75"/>
      <c r="H25" s="75"/>
      <c r="I25" s="75"/>
      <c r="J25" s="76"/>
    </row>
    <row r="26" spans="2:10">
      <c r="B26" s="69" t="s">
        <v>34</v>
      </c>
      <c r="C26" s="77" t="s">
        <v>70</v>
      </c>
      <c r="D26" s="78"/>
      <c r="E26" s="79"/>
      <c r="F26" s="69" t="s">
        <v>67</v>
      </c>
      <c r="G26" s="69" t="s">
        <v>72</v>
      </c>
      <c r="H26" s="69" t="s">
        <v>45</v>
      </c>
      <c r="I26" s="69" t="s">
        <v>24</v>
      </c>
      <c r="J26" s="69" t="s">
        <v>33</v>
      </c>
    </row>
    <row r="27" spans="2:10">
      <c r="B27" s="70"/>
      <c r="C27" s="42" t="s">
        <v>75</v>
      </c>
      <c r="D27" s="42" t="s">
        <v>74</v>
      </c>
      <c r="E27" s="42" t="s">
        <v>66</v>
      </c>
      <c r="F27" s="70"/>
      <c r="G27" s="70"/>
      <c r="H27" s="70"/>
      <c r="I27" s="70"/>
      <c r="J27" s="70"/>
    </row>
    <row r="28" spans="2:10">
      <c r="B28" s="14">
        <v>1</v>
      </c>
      <c r="C28" s="65" t="s">
        <v>88</v>
      </c>
      <c r="D28" s="51" t="s">
        <v>89</v>
      </c>
      <c r="E28" s="14"/>
      <c r="F28" s="50" t="s">
        <v>117</v>
      </c>
      <c r="G28" s="45" t="s">
        <v>93</v>
      </c>
      <c r="H28" s="45" t="s">
        <v>97</v>
      </c>
      <c r="I28" s="63" t="s">
        <v>121</v>
      </c>
      <c r="J28" s="63" t="s">
        <v>122</v>
      </c>
    </row>
    <row r="29" spans="2:10">
      <c r="B29" s="14">
        <v>2</v>
      </c>
      <c r="C29" s="67"/>
      <c r="D29" s="51" t="s">
        <v>90</v>
      </c>
      <c r="E29" s="14"/>
      <c r="F29" s="50" t="s">
        <v>118</v>
      </c>
      <c r="G29" s="45" t="s">
        <v>94</v>
      </c>
      <c r="H29" s="45" t="s">
        <v>99</v>
      </c>
      <c r="I29" s="62"/>
      <c r="J29" s="62"/>
    </row>
    <row r="30" spans="2:10">
      <c r="B30" s="14">
        <v>3</v>
      </c>
      <c r="C30" s="67"/>
      <c r="D30" s="51" t="s">
        <v>91</v>
      </c>
      <c r="E30" s="14"/>
      <c r="F30" s="50" t="s">
        <v>119</v>
      </c>
      <c r="G30" s="45" t="s">
        <v>95</v>
      </c>
      <c r="H30" s="45" t="s">
        <v>101</v>
      </c>
      <c r="I30" s="62"/>
      <c r="J30" s="62"/>
    </row>
    <row r="31" spans="2:10">
      <c r="B31" s="14">
        <v>4</v>
      </c>
      <c r="C31" s="67"/>
      <c r="D31" s="51" t="s">
        <v>92</v>
      </c>
      <c r="E31" s="14"/>
      <c r="F31" s="50" t="s">
        <v>120</v>
      </c>
      <c r="G31" s="45" t="s">
        <v>96</v>
      </c>
      <c r="H31" s="45" t="s">
        <v>102</v>
      </c>
      <c r="I31" s="68"/>
      <c r="J31" s="68"/>
    </row>
  </sheetData>
  <mergeCells count="35">
    <mergeCell ref="B14:J14"/>
    <mergeCell ref="B2:J2"/>
    <mergeCell ref="B3:B4"/>
    <mergeCell ref="C3:E3"/>
    <mergeCell ref="F3:F4"/>
    <mergeCell ref="G3:G4"/>
    <mergeCell ref="H3:H4"/>
    <mergeCell ref="I3:I4"/>
    <mergeCell ref="J3:J4"/>
    <mergeCell ref="I5:I13"/>
    <mergeCell ref="J5:J13"/>
    <mergeCell ref="C6:C8"/>
    <mergeCell ref="C9:C12"/>
    <mergeCell ref="B26:B27"/>
    <mergeCell ref="C26:E26"/>
    <mergeCell ref="F26:F27"/>
    <mergeCell ref="G26:G27"/>
    <mergeCell ref="H26:H27"/>
    <mergeCell ref="J15:J16"/>
    <mergeCell ref="I17:I24"/>
    <mergeCell ref="J17:J24"/>
    <mergeCell ref="B25:J25"/>
    <mergeCell ref="B15:B16"/>
    <mergeCell ref="C15:E15"/>
    <mergeCell ref="F15:F16"/>
    <mergeCell ref="G15:G16"/>
    <mergeCell ref="H15:H16"/>
    <mergeCell ref="I15:I16"/>
    <mergeCell ref="C17:C23"/>
    <mergeCell ref="D19:D23"/>
    <mergeCell ref="C28:C31"/>
    <mergeCell ref="I28:I31"/>
    <mergeCell ref="J28:J31"/>
    <mergeCell ref="I26:I27"/>
    <mergeCell ref="J26:J27"/>
  </mergeCells>
  <phoneticPr fontId="11" type="noConversion"/>
  <pageMargins left="0.69999998807907104" right="0.69999998807907104" top="0.75" bottom="0.75" header="0.30000001192092896" footer="0.30000001192092896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2"/>
  <sheetViews>
    <sheetView zoomScaleNormal="100" zoomScaleSheetLayoutView="75" workbookViewId="0">
      <selection activeCell="M34" sqref="M34"/>
    </sheetView>
  </sheetViews>
  <sheetFormatPr defaultColWidth="8.625" defaultRowHeight="16.5"/>
  <cols>
    <col min="1" max="1" width="26.5" style="1" customWidth="1"/>
    <col min="2" max="7" width="15.125" style="1" customWidth="1"/>
  </cols>
  <sheetData>
    <row r="1" spans="1:7" ht="17.25">
      <c r="A1" s="2" t="s">
        <v>25</v>
      </c>
      <c r="B1" s="2" t="s">
        <v>24</v>
      </c>
      <c r="C1" s="2" t="s">
        <v>36</v>
      </c>
      <c r="D1" s="3" t="s">
        <v>32</v>
      </c>
      <c r="E1" s="3" t="s">
        <v>29</v>
      </c>
      <c r="F1" s="4" t="s">
        <v>31</v>
      </c>
      <c r="G1" s="5" t="s">
        <v>35</v>
      </c>
    </row>
    <row r="2" spans="1:7">
      <c r="A2" s="6" t="s">
        <v>38</v>
      </c>
      <c r="B2" s="7" t="s">
        <v>39</v>
      </c>
      <c r="C2" s="8" t="str">
        <f>IF(G2=0,"Not Started",IF(G2&lt;1,"Progress",IF(G2=1,"Finished")))</f>
        <v>Finished</v>
      </c>
      <c r="D2" s="9">
        <v>44306</v>
      </c>
      <c r="E2" s="9">
        <v>44319</v>
      </c>
      <c r="F2" s="10">
        <f>NETWORKDAYS(D2,E2)</f>
        <v>10</v>
      </c>
      <c r="G2" s="11">
        <f>AVERAGE(G3:G5,G8:G11)</f>
        <v>1</v>
      </c>
    </row>
    <row r="3" spans="1:7">
      <c r="A3" s="18" t="s">
        <v>4</v>
      </c>
      <c r="B3" s="13" t="s">
        <v>39</v>
      </c>
      <c r="C3" s="14" t="str">
        <f t="shared" ref="C3:C42" si="0">IF(G3=0,"Not Started",IF(G3&lt;1,"Progress",IF(G3=1,"Finished")))</f>
        <v>Finished</v>
      </c>
      <c r="D3" s="15">
        <v>44306</v>
      </c>
      <c r="E3" s="15">
        <v>44319</v>
      </c>
      <c r="F3" s="16">
        <f t="shared" ref="F3:F42" si="1">NETWORKDAYS(D3,E3)</f>
        <v>10</v>
      </c>
      <c r="G3" s="17">
        <v>1</v>
      </c>
    </row>
    <row r="4" spans="1:7">
      <c r="A4" s="18" t="s">
        <v>3</v>
      </c>
      <c r="B4" s="13" t="s">
        <v>39</v>
      </c>
      <c r="C4" s="14" t="str">
        <f t="shared" si="0"/>
        <v>Finished</v>
      </c>
      <c r="D4" s="15">
        <v>44307</v>
      </c>
      <c r="E4" s="15">
        <v>44320</v>
      </c>
      <c r="F4" s="16">
        <f t="shared" si="1"/>
        <v>10</v>
      </c>
      <c r="G4" s="17">
        <v>1</v>
      </c>
    </row>
    <row r="5" spans="1:7">
      <c r="A5" s="18" t="s">
        <v>47</v>
      </c>
      <c r="B5" s="13" t="s">
        <v>39</v>
      </c>
      <c r="C5" s="14" t="str">
        <f t="shared" si="0"/>
        <v>Finished</v>
      </c>
      <c r="D5" s="15">
        <v>44308</v>
      </c>
      <c r="E5" s="15">
        <v>44321</v>
      </c>
      <c r="F5" s="16">
        <f t="shared" si="1"/>
        <v>10</v>
      </c>
      <c r="G5" s="19">
        <f>AVERAGE(G6:G7)</f>
        <v>1</v>
      </c>
    </row>
    <row r="6" spans="1:7">
      <c r="A6" s="12" t="s">
        <v>48</v>
      </c>
      <c r="B6" s="13" t="s">
        <v>39</v>
      </c>
      <c r="C6" s="14" t="str">
        <f t="shared" si="0"/>
        <v>Finished</v>
      </c>
      <c r="D6" s="15">
        <v>44309</v>
      </c>
      <c r="E6" s="15">
        <v>44322</v>
      </c>
      <c r="F6" s="16">
        <f>NETWORKDAYS(D6,E6)</f>
        <v>10</v>
      </c>
      <c r="G6" s="17">
        <v>1</v>
      </c>
    </row>
    <row r="7" spans="1:7">
      <c r="A7" s="12" t="s">
        <v>46</v>
      </c>
      <c r="B7" s="13" t="s">
        <v>39</v>
      </c>
      <c r="C7" s="14" t="str">
        <f t="shared" si="0"/>
        <v>Finished</v>
      </c>
      <c r="D7" s="15">
        <v>44310</v>
      </c>
      <c r="E7" s="15">
        <v>44323</v>
      </c>
      <c r="F7" s="16">
        <f t="shared" si="1"/>
        <v>10</v>
      </c>
      <c r="G7" s="17">
        <v>1</v>
      </c>
    </row>
    <row r="8" spans="1:7">
      <c r="A8" s="18" t="s">
        <v>1</v>
      </c>
      <c r="B8" s="13" t="s">
        <v>39</v>
      </c>
      <c r="C8" s="14" t="str">
        <f t="shared" si="0"/>
        <v>Finished</v>
      </c>
      <c r="D8" s="15">
        <v>44311</v>
      </c>
      <c r="E8" s="15">
        <v>44324</v>
      </c>
      <c r="F8" s="16">
        <f t="shared" si="1"/>
        <v>10</v>
      </c>
      <c r="G8" s="17">
        <v>1</v>
      </c>
    </row>
    <row r="9" spans="1:7">
      <c r="A9" s="18" t="s">
        <v>53</v>
      </c>
      <c r="B9" s="13" t="s">
        <v>39</v>
      </c>
      <c r="C9" s="14" t="str">
        <f t="shared" si="0"/>
        <v>Finished</v>
      </c>
      <c r="D9" s="15">
        <v>44312</v>
      </c>
      <c r="E9" s="15">
        <v>44325</v>
      </c>
      <c r="F9" s="16">
        <f t="shared" si="1"/>
        <v>10</v>
      </c>
      <c r="G9" s="17">
        <v>1</v>
      </c>
    </row>
    <row r="10" spans="1:7">
      <c r="A10" s="18" t="s">
        <v>60</v>
      </c>
      <c r="B10" s="13" t="s">
        <v>39</v>
      </c>
      <c r="C10" s="14" t="str">
        <f t="shared" si="0"/>
        <v>Finished</v>
      </c>
      <c r="D10" s="15">
        <v>44313</v>
      </c>
      <c r="E10" s="15">
        <v>44326</v>
      </c>
      <c r="F10" s="16">
        <f t="shared" si="1"/>
        <v>10</v>
      </c>
      <c r="G10" s="17">
        <v>1</v>
      </c>
    </row>
    <row r="11" spans="1:7">
      <c r="A11" s="18" t="s">
        <v>2</v>
      </c>
      <c r="B11" s="13" t="s">
        <v>39</v>
      </c>
      <c r="C11" s="14" t="str">
        <f t="shared" si="0"/>
        <v>Finished</v>
      </c>
      <c r="D11" s="15">
        <v>44314</v>
      </c>
      <c r="E11" s="15">
        <v>44327</v>
      </c>
      <c r="F11" s="16">
        <f t="shared" si="1"/>
        <v>10</v>
      </c>
      <c r="G11" s="19">
        <f>AVERAGE(G12,G14)</f>
        <v>1</v>
      </c>
    </row>
    <row r="12" spans="1:7">
      <c r="A12" s="12" t="s">
        <v>51</v>
      </c>
      <c r="B12" s="13" t="s">
        <v>39</v>
      </c>
      <c r="C12" s="14" t="str">
        <f t="shared" si="0"/>
        <v>Finished</v>
      </c>
      <c r="D12" s="15">
        <v>44315</v>
      </c>
      <c r="E12" s="15">
        <v>44328</v>
      </c>
      <c r="F12" s="16">
        <f t="shared" si="1"/>
        <v>10</v>
      </c>
      <c r="G12" s="17">
        <v>1</v>
      </c>
    </row>
    <row r="13" spans="1:7">
      <c r="A13" s="12" t="s">
        <v>49</v>
      </c>
      <c r="B13" s="13" t="s">
        <v>39</v>
      </c>
      <c r="C13" s="14" t="str">
        <f t="shared" si="0"/>
        <v>Finished</v>
      </c>
      <c r="D13" s="15">
        <v>44316</v>
      </c>
      <c r="E13" s="15">
        <v>44329</v>
      </c>
      <c r="F13" s="16">
        <f t="shared" si="1"/>
        <v>10</v>
      </c>
      <c r="G13" s="17">
        <v>1</v>
      </c>
    </row>
    <row r="14" spans="1:7">
      <c r="A14" s="12" t="s">
        <v>77</v>
      </c>
      <c r="B14" s="13" t="s">
        <v>39</v>
      </c>
      <c r="C14" s="14" t="str">
        <f t="shared" si="0"/>
        <v>Finished</v>
      </c>
      <c r="D14" s="15">
        <v>44317</v>
      </c>
      <c r="E14" s="15">
        <v>44330</v>
      </c>
      <c r="F14" s="16">
        <f t="shared" si="1"/>
        <v>10</v>
      </c>
      <c r="G14" s="17">
        <v>1</v>
      </c>
    </row>
    <row r="15" spans="1:7">
      <c r="A15" s="20" t="s">
        <v>9</v>
      </c>
      <c r="B15" s="21" t="s">
        <v>39</v>
      </c>
      <c r="C15" s="22" t="str">
        <f t="shared" si="0"/>
        <v>Not Started</v>
      </c>
      <c r="D15" s="23">
        <v>44320</v>
      </c>
      <c r="E15" s="23">
        <v>44404</v>
      </c>
      <c r="F15" s="24">
        <f t="shared" si="1"/>
        <v>61</v>
      </c>
      <c r="G15" s="25">
        <f>AVERAGE(G16,G29,G31,G42)</f>
        <v>0</v>
      </c>
    </row>
    <row r="16" spans="1:7">
      <c r="A16" s="26" t="s">
        <v>56</v>
      </c>
      <c r="B16" s="7" t="s">
        <v>39</v>
      </c>
      <c r="C16" s="28" t="str">
        <f t="shared" si="0"/>
        <v>Not Started</v>
      </c>
      <c r="D16" s="29">
        <v>44320</v>
      </c>
      <c r="E16" s="29">
        <v>44404</v>
      </c>
      <c r="F16" s="30">
        <f t="shared" si="1"/>
        <v>61</v>
      </c>
      <c r="G16" s="31">
        <f>AVERAGE(G17:G18,G24,G28)</f>
        <v>0</v>
      </c>
    </row>
    <row r="17" spans="1:7">
      <c r="A17" s="18" t="s">
        <v>10</v>
      </c>
      <c r="B17" s="13" t="s">
        <v>39</v>
      </c>
      <c r="C17" s="14" t="str">
        <f t="shared" si="0"/>
        <v>Not Started</v>
      </c>
      <c r="D17" s="15">
        <v>44320</v>
      </c>
      <c r="E17" s="15">
        <v>44334</v>
      </c>
      <c r="F17" s="16">
        <f t="shared" si="1"/>
        <v>11</v>
      </c>
      <c r="G17" s="17">
        <v>0</v>
      </c>
    </row>
    <row r="18" spans="1:7">
      <c r="A18" s="18" t="s">
        <v>54</v>
      </c>
      <c r="B18" s="13" t="s">
        <v>39</v>
      </c>
      <c r="C18" s="14" t="str">
        <f t="shared" si="0"/>
        <v>Not Started</v>
      </c>
      <c r="D18" s="15">
        <v>44321</v>
      </c>
      <c r="E18" s="15">
        <v>44335</v>
      </c>
      <c r="F18" s="16">
        <f t="shared" si="1"/>
        <v>11</v>
      </c>
      <c r="G18" s="17">
        <f>AVERAGE(G20:G23)</f>
        <v>0</v>
      </c>
    </row>
    <row r="19" spans="1:7" s="1" customFormat="1">
      <c r="A19" s="12" t="s">
        <v>58</v>
      </c>
      <c r="B19" s="13" t="s">
        <v>39</v>
      </c>
      <c r="C19" s="14" t="str">
        <f t="shared" ref="C19" si="2">IF(G19=0,"Not Started",IF(G19&lt;1,"Progress",IF(G19=1,"Finished")))</f>
        <v>Not Started</v>
      </c>
      <c r="D19" s="15">
        <v>44322</v>
      </c>
      <c r="E19" s="15">
        <v>44336</v>
      </c>
      <c r="F19" s="16">
        <f t="shared" ref="F19" si="3">NETWORKDAYS(D19,E19)</f>
        <v>11</v>
      </c>
      <c r="G19" s="17">
        <v>0</v>
      </c>
    </row>
    <row r="20" spans="1:7">
      <c r="A20" s="32" t="s">
        <v>7</v>
      </c>
      <c r="B20" s="13" t="s">
        <v>39</v>
      </c>
      <c r="C20" s="14" t="str">
        <f>IF(G20=0,"Not Started",IF(G20&lt;1,"Progress",IF(G20=1,"Finished")))</f>
        <v>Not Started</v>
      </c>
      <c r="D20" s="15">
        <v>44323</v>
      </c>
      <c r="E20" s="15">
        <v>44337</v>
      </c>
      <c r="F20" s="16">
        <f>NETWORKDAYS(D20,E20)</f>
        <v>11</v>
      </c>
      <c r="G20" s="17">
        <v>0</v>
      </c>
    </row>
    <row r="21" spans="1:7">
      <c r="A21" s="12" t="s">
        <v>50</v>
      </c>
      <c r="B21" s="13" t="s">
        <v>39</v>
      </c>
      <c r="C21" s="14" t="str">
        <f>IF(G21=0,"Not Started",IF(G21&lt;1,"Progress",IF(G21=1,"Finished")))</f>
        <v>Not Started</v>
      </c>
      <c r="D21" s="15">
        <v>44324</v>
      </c>
      <c r="E21" s="15">
        <v>44338</v>
      </c>
      <c r="F21" s="16">
        <f>NETWORKDAYS(D21,E21)</f>
        <v>10</v>
      </c>
      <c r="G21" s="17">
        <v>0</v>
      </c>
    </row>
    <row r="22" spans="1:7">
      <c r="A22" s="32" t="s">
        <v>52</v>
      </c>
      <c r="B22" s="13" t="s">
        <v>39</v>
      </c>
      <c r="C22" s="14" t="str">
        <f t="shared" si="0"/>
        <v>Not Started</v>
      </c>
      <c r="D22" s="15">
        <v>44326</v>
      </c>
      <c r="E22" s="15">
        <v>44340</v>
      </c>
      <c r="F22" s="16">
        <f t="shared" si="1"/>
        <v>11</v>
      </c>
      <c r="G22" s="17">
        <v>0</v>
      </c>
    </row>
    <row r="23" spans="1:7">
      <c r="A23" s="32" t="s">
        <v>21</v>
      </c>
      <c r="B23" s="13" t="s">
        <v>39</v>
      </c>
      <c r="C23" s="14" t="str">
        <f t="shared" si="0"/>
        <v>Not Started</v>
      </c>
      <c r="D23" s="15">
        <v>44327</v>
      </c>
      <c r="E23" s="15">
        <v>44341</v>
      </c>
      <c r="F23" s="16">
        <f t="shared" si="1"/>
        <v>11</v>
      </c>
      <c r="G23" s="17">
        <v>0</v>
      </c>
    </row>
    <row r="24" spans="1:7">
      <c r="A24" s="18" t="s">
        <v>59</v>
      </c>
      <c r="B24" s="13" t="s">
        <v>39</v>
      </c>
      <c r="C24" s="14" t="str">
        <f t="shared" si="0"/>
        <v>Not Started</v>
      </c>
      <c r="D24" s="15">
        <v>44328</v>
      </c>
      <c r="E24" s="15">
        <v>44342</v>
      </c>
      <c r="F24" s="16">
        <f t="shared" si="1"/>
        <v>11</v>
      </c>
      <c r="G24" s="19">
        <f>AVERAGE(G25:G27)</f>
        <v>0</v>
      </c>
    </row>
    <row r="25" spans="1:7">
      <c r="A25" s="32" t="s">
        <v>11</v>
      </c>
      <c r="B25" s="13" t="s">
        <v>39</v>
      </c>
      <c r="C25" s="14" t="str">
        <f t="shared" si="0"/>
        <v>Not Started</v>
      </c>
      <c r="D25" s="15">
        <v>44329</v>
      </c>
      <c r="E25" s="15">
        <v>44343</v>
      </c>
      <c r="F25" s="16">
        <f t="shared" si="1"/>
        <v>11</v>
      </c>
      <c r="G25" s="17">
        <v>0</v>
      </c>
    </row>
    <row r="26" spans="1:7">
      <c r="A26" s="32" t="s">
        <v>8</v>
      </c>
      <c r="B26" s="13" t="s">
        <v>39</v>
      </c>
      <c r="C26" s="14" t="str">
        <f t="shared" si="0"/>
        <v>Not Started</v>
      </c>
      <c r="D26" s="15">
        <v>44330</v>
      </c>
      <c r="E26" s="15">
        <v>44344</v>
      </c>
      <c r="F26" s="16">
        <f t="shared" si="1"/>
        <v>11</v>
      </c>
      <c r="G26" s="17">
        <v>0</v>
      </c>
    </row>
    <row r="27" spans="1:7">
      <c r="A27" s="32" t="s">
        <v>5</v>
      </c>
      <c r="B27" s="13" t="s">
        <v>39</v>
      </c>
      <c r="C27" s="14" t="str">
        <f t="shared" si="0"/>
        <v>Not Started</v>
      </c>
      <c r="D27" s="15">
        <v>44331</v>
      </c>
      <c r="E27" s="15">
        <v>44345</v>
      </c>
      <c r="F27" s="16">
        <f t="shared" si="1"/>
        <v>10</v>
      </c>
      <c r="G27" s="17">
        <v>0</v>
      </c>
    </row>
    <row r="28" spans="1:7">
      <c r="A28" s="52" t="s">
        <v>125</v>
      </c>
      <c r="B28" s="13" t="s">
        <v>39</v>
      </c>
      <c r="C28" s="14" t="str">
        <f t="shared" si="0"/>
        <v>Not Started</v>
      </c>
      <c r="D28" s="15">
        <v>44332</v>
      </c>
      <c r="E28" s="15">
        <v>44346</v>
      </c>
      <c r="F28" s="16">
        <f t="shared" si="1"/>
        <v>10</v>
      </c>
      <c r="G28" s="17">
        <v>0</v>
      </c>
    </row>
    <row r="29" spans="1:7">
      <c r="A29" s="26" t="s">
        <v>6</v>
      </c>
      <c r="B29" s="27" t="s">
        <v>39</v>
      </c>
      <c r="C29" s="28" t="str">
        <f t="shared" si="0"/>
        <v>Not Started</v>
      </c>
      <c r="D29" s="29">
        <v>44335</v>
      </c>
      <c r="E29" s="29">
        <v>44338</v>
      </c>
      <c r="F29" s="30">
        <f t="shared" si="1"/>
        <v>3</v>
      </c>
      <c r="G29" s="31">
        <f>AVERAGE(G30:G30)</f>
        <v>0</v>
      </c>
    </row>
    <row r="30" spans="1:7">
      <c r="A30" s="18" t="s">
        <v>79</v>
      </c>
      <c r="B30" s="13" t="s">
        <v>39</v>
      </c>
      <c r="C30" s="14" t="str">
        <f t="shared" si="0"/>
        <v>Not Started</v>
      </c>
      <c r="D30" s="15">
        <v>44335</v>
      </c>
      <c r="E30" s="15">
        <v>44338</v>
      </c>
      <c r="F30" s="16">
        <f t="shared" si="1"/>
        <v>3</v>
      </c>
      <c r="G30" s="17">
        <v>0</v>
      </c>
    </row>
    <row r="31" spans="1:7">
      <c r="A31" s="33" t="s">
        <v>26</v>
      </c>
      <c r="B31" s="34" t="s">
        <v>39</v>
      </c>
      <c r="C31" s="35" t="str">
        <f t="shared" si="0"/>
        <v>Not Started</v>
      </c>
      <c r="D31" s="36">
        <v>44339</v>
      </c>
      <c r="E31" s="36">
        <v>44369</v>
      </c>
      <c r="F31" s="37">
        <f t="shared" si="1"/>
        <v>22</v>
      </c>
      <c r="G31" s="38">
        <f>AVERAGE(G32)</f>
        <v>0</v>
      </c>
    </row>
    <row r="32" spans="1:7">
      <c r="A32" s="18" t="s">
        <v>113</v>
      </c>
      <c r="B32" s="13" t="s">
        <v>39</v>
      </c>
      <c r="C32" s="14" t="str">
        <f>IF(G32=0,"Not Started",IF(G32&lt;1,"Progress",IF(G32=1,"Finished")))</f>
        <v>Not Started</v>
      </c>
      <c r="D32" s="15">
        <v>44339</v>
      </c>
      <c r="E32" s="15">
        <v>44369</v>
      </c>
      <c r="F32" s="16">
        <f>NETWORKDAYS(D32,E32)</f>
        <v>22</v>
      </c>
      <c r="G32" s="19">
        <f>AVERAGE(G33,G40,G41)</f>
        <v>0</v>
      </c>
    </row>
    <row r="33" spans="1:7">
      <c r="A33" s="52" t="s">
        <v>114</v>
      </c>
      <c r="B33" s="13" t="s">
        <v>39</v>
      </c>
      <c r="C33" s="14" t="str">
        <f t="shared" ref="C33" si="4">IF(G33=0,"Not Started",IF(G33&lt;1,"Progress",IF(G33=1,"Finished")))</f>
        <v>Not Started</v>
      </c>
      <c r="D33" s="15">
        <v>44340</v>
      </c>
      <c r="E33" s="15">
        <v>44370</v>
      </c>
      <c r="F33" s="16">
        <f t="shared" ref="F33" si="5">NETWORKDAYS(D33,E33)</f>
        <v>23</v>
      </c>
      <c r="G33" s="17">
        <v>0</v>
      </c>
    </row>
    <row r="34" spans="1:7" s="1" customFormat="1">
      <c r="A34" s="52" t="s">
        <v>115</v>
      </c>
      <c r="B34" s="13" t="s">
        <v>39</v>
      </c>
      <c r="C34" s="14" t="str">
        <f t="shared" ref="C34:C36" si="6">IF(G34=0,"Not Started",IF(G34&lt;1,"Progress",IF(G34=1,"Finished")))</f>
        <v>Not Started</v>
      </c>
      <c r="D34" s="15">
        <v>44341</v>
      </c>
      <c r="E34" s="15">
        <v>44371</v>
      </c>
      <c r="F34" s="16">
        <f t="shared" ref="F34:F36" si="7">NETWORKDAYS(D34,E34)</f>
        <v>23</v>
      </c>
      <c r="G34" s="17">
        <v>0</v>
      </c>
    </row>
    <row r="35" spans="1:7" s="1" customFormat="1">
      <c r="A35" s="52" t="s">
        <v>152</v>
      </c>
      <c r="B35" s="13" t="s">
        <v>39</v>
      </c>
      <c r="C35" s="14" t="str">
        <f t="shared" si="6"/>
        <v>Not Started</v>
      </c>
      <c r="D35" s="15">
        <v>44342</v>
      </c>
      <c r="E35" s="15">
        <v>44372</v>
      </c>
      <c r="F35" s="16">
        <f t="shared" si="7"/>
        <v>23</v>
      </c>
      <c r="G35" s="17">
        <v>0</v>
      </c>
    </row>
    <row r="36" spans="1:7" s="1" customFormat="1">
      <c r="A36" s="52" t="s">
        <v>153</v>
      </c>
      <c r="B36" s="13" t="s">
        <v>39</v>
      </c>
      <c r="C36" s="14" t="str">
        <f t="shared" si="6"/>
        <v>Not Started</v>
      </c>
      <c r="D36" s="15">
        <v>44343</v>
      </c>
      <c r="E36" s="15">
        <v>44373</v>
      </c>
      <c r="F36" s="16">
        <f t="shared" si="7"/>
        <v>22</v>
      </c>
      <c r="G36" s="17">
        <v>0</v>
      </c>
    </row>
    <row r="37" spans="1:7" s="1" customFormat="1">
      <c r="A37" s="52" t="s">
        <v>154</v>
      </c>
      <c r="B37" s="13" t="s">
        <v>39</v>
      </c>
      <c r="C37" s="14" t="str">
        <f t="shared" ref="C37" si="8">IF(G37=0,"Not Started",IF(G37&lt;1,"Progress",IF(G37=1,"Finished")))</f>
        <v>Not Started</v>
      </c>
      <c r="D37" s="15">
        <v>44344</v>
      </c>
      <c r="E37" s="15">
        <v>44374</v>
      </c>
      <c r="F37" s="16">
        <f t="shared" ref="F37" si="9">NETWORKDAYS(D37,E37)</f>
        <v>21</v>
      </c>
      <c r="G37" s="17">
        <v>0</v>
      </c>
    </row>
    <row r="38" spans="1:7" s="1" customFormat="1">
      <c r="A38" s="52" t="s">
        <v>155</v>
      </c>
      <c r="B38" s="13" t="s">
        <v>39</v>
      </c>
      <c r="C38" s="14" t="str">
        <f t="shared" ref="C38" si="10">IF(G38=0,"Not Started",IF(G38&lt;1,"Progress",IF(G38=1,"Finished")))</f>
        <v>Not Started</v>
      </c>
      <c r="D38" s="15">
        <v>44345</v>
      </c>
      <c r="E38" s="15">
        <v>44375</v>
      </c>
      <c r="F38" s="16">
        <f t="shared" ref="F38" si="11">NETWORKDAYS(D38,E38)</f>
        <v>21</v>
      </c>
      <c r="G38" s="17">
        <v>0</v>
      </c>
    </row>
    <row r="39" spans="1:7" s="1" customFormat="1">
      <c r="A39" s="52" t="s">
        <v>156</v>
      </c>
      <c r="B39" s="13" t="s">
        <v>39</v>
      </c>
      <c r="C39" s="14" t="str">
        <f t="shared" ref="C39" si="12">IF(G39=0,"Not Started",IF(G39&lt;1,"Progress",IF(G39=1,"Finished")))</f>
        <v>Not Started</v>
      </c>
      <c r="D39" s="15">
        <v>44346</v>
      </c>
      <c r="E39" s="15">
        <v>44376</v>
      </c>
      <c r="F39" s="16">
        <f t="shared" ref="F39" si="13">NETWORKDAYS(D39,E39)</f>
        <v>22</v>
      </c>
      <c r="G39" s="17">
        <v>0</v>
      </c>
    </row>
    <row r="40" spans="1:7" s="1" customFormat="1">
      <c r="A40" s="52" t="s">
        <v>157</v>
      </c>
      <c r="B40" s="13" t="s">
        <v>39</v>
      </c>
      <c r="C40" s="14" t="str">
        <f t="shared" ref="C40" si="14">IF(G40=0,"Not Started",IF(G40&lt;1,"Progress",IF(G40=1,"Finished")))</f>
        <v>Not Started</v>
      </c>
      <c r="D40" s="15">
        <v>44347</v>
      </c>
      <c r="E40" s="15">
        <v>44377</v>
      </c>
      <c r="F40" s="16">
        <f t="shared" ref="F40" si="15">NETWORKDAYS(D40,E40)</f>
        <v>23</v>
      </c>
      <c r="G40" s="17">
        <v>0</v>
      </c>
    </row>
    <row r="41" spans="1:7" s="1" customFormat="1">
      <c r="A41" s="18" t="s">
        <v>151</v>
      </c>
      <c r="B41" s="13" t="s">
        <v>39</v>
      </c>
      <c r="C41" s="14" t="str">
        <f>IF(G41=0,"Not Started",IF(G41&lt;1,"Progress",IF(G41=1,"Finished")))</f>
        <v>Not Started</v>
      </c>
      <c r="D41" s="15">
        <v>44348</v>
      </c>
      <c r="E41" s="15">
        <v>44378</v>
      </c>
      <c r="F41" s="16">
        <f>NETWORKDAYS(D41,E41)</f>
        <v>23</v>
      </c>
      <c r="G41" s="19">
        <f>AVERAGE(G42,G43,G44)</f>
        <v>0</v>
      </c>
    </row>
    <row r="42" spans="1:7">
      <c r="A42" s="33" t="s">
        <v>30</v>
      </c>
      <c r="B42" s="34" t="s">
        <v>39</v>
      </c>
      <c r="C42" s="35" t="str">
        <f t="shared" si="0"/>
        <v>Not Started</v>
      </c>
      <c r="D42" s="59">
        <v>44348</v>
      </c>
      <c r="E42" s="29">
        <v>44404</v>
      </c>
      <c r="F42" s="37">
        <f t="shared" si="1"/>
        <v>41</v>
      </c>
      <c r="G42" s="38">
        <f>AVERAGE(G43)</f>
        <v>0</v>
      </c>
    </row>
    <row r="43" spans="1:7">
      <c r="A43" s="18" t="s">
        <v>108</v>
      </c>
      <c r="B43" s="13" t="s">
        <v>39</v>
      </c>
      <c r="C43" s="14" t="str">
        <f t="shared" ref="C43:C47" si="16">IF(G43=0,"Not Started",IF(G43&lt;1,"Progress",IF(G43=1,"Finished")))</f>
        <v>Not Started</v>
      </c>
      <c r="D43" s="15">
        <v>44350</v>
      </c>
      <c r="E43" s="15">
        <v>44409</v>
      </c>
      <c r="F43" s="16">
        <f t="shared" ref="F43:F47" si="17">NETWORKDAYS(D43,E43)</f>
        <v>42</v>
      </c>
      <c r="G43" s="19">
        <f t="shared" ref="G43" si="18">AVERAGE(G44:G47)</f>
        <v>0</v>
      </c>
    </row>
    <row r="44" spans="1:7">
      <c r="A44" s="52" t="s">
        <v>109</v>
      </c>
      <c r="B44" s="13" t="s">
        <v>39</v>
      </c>
      <c r="C44" s="14" t="str">
        <f t="shared" si="16"/>
        <v>Not Started</v>
      </c>
      <c r="D44" s="15">
        <v>44351</v>
      </c>
      <c r="E44" s="15">
        <v>44410</v>
      </c>
      <c r="F44" s="16">
        <f t="shared" si="17"/>
        <v>42</v>
      </c>
      <c r="G44" s="17">
        <v>0</v>
      </c>
    </row>
    <row r="45" spans="1:7">
      <c r="A45" s="52" t="s">
        <v>110</v>
      </c>
      <c r="B45" s="13" t="s">
        <v>39</v>
      </c>
      <c r="C45" s="14" t="str">
        <f t="shared" si="16"/>
        <v>Not Started</v>
      </c>
      <c r="D45" s="15">
        <v>44352</v>
      </c>
      <c r="E45" s="15">
        <v>44411</v>
      </c>
      <c r="F45" s="16">
        <f t="shared" si="17"/>
        <v>42</v>
      </c>
      <c r="G45" s="17">
        <v>0</v>
      </c>
    </row>
    <row r="46" spans="1:7">
      <c r="A46" s="52" t="s">
        <v>111</v>
      </c>
      <c r="B46" s="13" t="s">
        <v>39</v>
      </c>
      <c r="C46" s="14" t="str">
        <f t="shared" si="16"/>
        <v>Not Started</v>
      </c>
      <c r="D46" s="15">
        <v>44353</v>
      </c>
      <c r="E46" s="15">
        <v>44412</v>
      </c>
      <c r="F46" s="16">
        <f t="shared" si="17"/>
        <v>43</v>
      </c>
      <c r="G46" s="17">
        <v>0</v>
      </c>
    </row>
    <row r="47" spans="1:7">
      <c r="A47" s="52" t="s">
        <v>112</v>
      </c>
      <c r="B47" s="13" t="s">
        <v>39</v>
      </c>
      <c r="C47" s="14" t="str">
        <f t="shared" si="16"/>
        <v>Not Started</v>
      </c>
      <c r="D47" s="15">
        <v>44354</v>
      </c>
      <c r="E47" s="15">
        <v>44413</v>
      </c>
      <c r="F47" s="16">
        <f t="shared" si="17"/>
        <v>44</v>
      </c>
      <c r="G47" s="17">
        <v>0</v>
      </c>
    </row>
    <row r="49" spans="7:7">
      <c r="G49"/>
    </row>
    <row r="50" spans="7:7">
      <c r="G50"/>
    </row>
    <row r="51" spans="7:7">
      <c r="G51"/>
    </row>
    <row r="52" spans="7:7">
      <c r="G52"/>
    </row>
  </sheetData>
  <phoneticPr fontId="11" type="noConversion"/>
  <pageMargins left="0.69999998807907104" right="0.69999998807907104" top="0.75" bottom="0.75" header="0.30000001192092896" footer="0.30000001192092896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1"/>
  <sheetViews>
    <sheetView zoomScaleNormal="100" zoomScaleSheetLayoutView="75" workbookViewId="0">
      <selection activeCell="G23" sqref="G23"/>
    </sheetView>
  </sheetViews>
  <sheetFormatPr defaultColWidth="8.625" defaultRowHeight="16.5"/>
  <cols>
    <col min="2" max="2" width="14.25" style="1" customWidth="1"/>
    <col min="3" max="3" width="15.125" style="1" customWidth="1"/>
    <col min="4" max="4" width="16.5" style="1" customWidth="1"/>
    <col min="5" max="5" width="21.625" style="1" customWidth="1"/>
  </cols>
  <sheetData/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Normal="100" zoomScaleSheetLayoutView="75" workbookViewId="0">
      <selection activeCell="I17" sqref="I17"/>
    </sheetView>
  </sheetViews>
  <sheetFormatPr defaultColWidth="8.625" defaultRowHeight="16.5"/>
  <sheetData/>
  <phoneticPr fontId="1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JJY</dc:creator>
  <cp:lastModifiedBy>data03</cp:lastModifiedBy>
  <cp:revision>6</cp:revision>
  <dcterms:created xsi:type="dcterms:W3CDTF">2020-04-30T08:01:48Z</dcterms:created>
  <dcterms:modified xsi:type="dcterms:W3CDTF">2021-04-08T02:57:39Z</dcterms:modified>
  <cp:version>1100.0100.01</cp:version>
</cp:coreProperties>
</file>