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o365tsukuba-my.sharepoint.com/personal/s2240154_u_tsukuba_ac_jp/Documents/2022秋A-DataAnalysisIII/"/>
    </mc:Choice>
  </mc:AlternateContent>
  <xr:revisionPtr revIDLastSave="102" documentId="11_AD4D066CA252ABDACC1048101112E6C473EEDF52" xr6:coauthVersionLast="47" xr6:coauthVersionMax="47" xr10:uidLastSave="{B57555EC-CC4A-4A9A-9A8A-0566F2ECDA50}"/>
  <bookViews>
    <workbookView xWindow="-108" yWindow="-108" windowWidth="30936" windowHeight="16896" activeTab="1" xr2:uid="{00000000-000D-0000-FFFF-FFFF00000000}"/>
  </bookViews>
  <sheets>
    <sheet name="Sheet1" sheetId="1" r:id="rId1"/>
    <sheet name="tree" sheetId="2" r:id="rId2"/>
  </sheets>
  <definedNames>
    <definedName name="_xlnm._FilterDatabase" localSheetId="0" hidden="1">Sheet1!$A$1:$L$1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K32" i="2"/>
  <c r="L32" i="2"/>
  <c r="M32" i="2"/>
  <c r="N32" i="2"/>
  <c r="O32" i="2"/>
  <c r="P32" i="2"/>
  <c r="Q32" i="2"/>
  <c r="K33" i="2"/>
  <c r="L33" i="2"/>
  <c r="M33" i="2"/>
  <c r="N33" i="2"/>
  <c r="O33" i="2"/>
  <c r="P33" i="2"/>
  <c r="Q33" i="2"/>
  <c r="K34" i="2"/>
  <c r="L34" i="2"/>
  <c r="M34" i="2"/>
  <c r="N34" i="2"/>
  <c r="O34" i="2"/>
  <c r="P34" i="2"/>
  <c r="Q34" i="2"/>
  <c r="K35" i="2"/>
  <c r="L35" i="2"/>
  <c r="M35" i="2"/>
  <c r="N35" i="2"/>
  <c r="O35" i="2"/>
  <c r="P35" i="2"/>
  <c r="Q35" i="2"/>
  <c r="K36" i="2"/>
  <c r="L36" i="2"/>
  <c r="M36" i="2"/>
  <c r="N36" i="2"/>
  <c r="O36" i="2"/>
  <c r="P36" i="2"/>
  <c r="Q36" i="2"/>
  <c r="K37" i="2"/>
  <c r="L37" i="2"/>
  <c r="M37" i="2"/>
  <c r="N37" i="2"/>
  <c r="O37" i="2"/>
  <c r="P37" i="2"/>
  <c r="Q37" i="2"/>
  <c r="K38" i="2"/>
  <c r="L38" i="2"/>
  <c r="M38" i="2"/>
  <c r="N38" i="2"/>
  <c r="O38" i="2"/>
  <c r="P38" i="2"/>
  <c r="Q38" i="2"/>
  <c r="K39" i="2"/>
  <c r="L39" i="2"/>
  <c r="M39" i="2"/>
  <c r="N39" i="2"/>
  <c r="O39" i="2"/>
  <c r="P39" i="2"/>
  <c r="Q39" i="2"/>
  <c r="K40" i="2"/>
  <c r="L40" i="2"/>
  <c r="M40" i="2"/>
  <c r="N40" i="2"/>
  <c r="O40" i="2"/>
  <c r="P40" i="2"/>
  <c r="Q40" i="2"/>
  <c r="K41" i="2"/>
  <c r="L41" i="2"/>
  <c r="M41" i="2"/>
  <c r="N41" i="2"/>
  <c r="O41" i="2"/>
  <c r="P41" i="2"/>
  <c r="Q41" i="2"/>
  <c r="K42" i="2"/>
  <c r="L42" i="2"/>
  <c r="M42" i="2"/>
  <c r="N42" i="2"/>
  <c r="O42" i="2"/>
  <c r="P42" i="2"/>
  <c r="Q42" i="2"/>
  <c r="K43" i="2"/>
  <c r="L43" i="2"/>
  <c r="M43" i="2"/>
  <c r="N43" i="2"/>
  <c r="O43" i="2"/>
  <c r="P43" i="2"/>
  <c r="Q43" i="2"/>
  <c r="K44" i="2"/>
  <c r="L44" i="2"/>
  <c r="M44" i="2"/>
  <c r="N44" i="2"/>
  <c r="O44" i="2"/>
  <c r="P44" i="2"/>
  <c r="Q44" i="2"/>
  <c r="K45" i="2"/>
  <c r="L45" i="2"/>
  <c r="M45" i="2"/>
  <c r="N45" i="2"/>
  <c r="O45" i="2"/>
  <c r="P45" i="2"/>
  <c r="Q45" i="2"/>
  <c r="K46" i="2"/>
  <c r="L46" i="2"/>
  <c r="M46" i="2"/>
  <c r="N46" i="2"/>
  <c r="O46" i="2"/>
  <c r="P46" i="2"/>
  <c r="Q46" i="2"/>
  <c r="K47" i="2"/>
  <c r="L47" i="2"/>
  <c r="M47" i="2"/>
  <c r="N47" i="2"/>
  <c r="O47" i="2"/>
  <c r="P47" i="2"/>
  <c r="Q47" i="2"/>
  <c r="K48" i="2"/>
  <c r="L48" i="2"/>
  <c r="M48" i="2"/>
  <c r="N48" i="2"/>
  <c r="O48" i="2"/>
  <c r="P48" i="2"/>
  <c r="Q48" i="2"/>
  <c r="K49" i="2"/>
  <c r="L49" i="2"/>
  <c r="M49" i="2"/>
  <c r="N49" i="2"/>
  <c r="O49" i="2"/>
  <c r="P49" i="2"/>
  <c r="Q49" i="2"/>
  <c r="K50" i="2"/>
  <c r="L50" i="2"/>
  <c r="M50" i="2"/>
  <c r="N50" i="2"/>
  <c r="O50" i="2"/>
  <c r="P50" i="2"/>
  <c r="Q50" i="2"/>
  <c r="K51" i="2"/>
  <c r="L51" i="2"/>
  <c r="M51" i="2"/>
  <c r="N51" i="2"/>
  <c r="O51" i="2"/>
  <c r="P51" i="2"/>
  <c r="Q51" i="2"/>
  <c r="K52" i="2"/>
  <c r="L52" i="2"/>
  <c r="M52" i="2"/>
  <c r="N52" i="2"/>
  <c r="O52" i="2"/>
  <c r="P52" i="2"/>
  <c r="Q52" i="2"/>
  <c r="K53" i="2"/>
  <c r="L53" i="2"/>
  <c r="M53" i="2"/>
  <c r="N53" i="2"/>
  <c r="O53" i="2"/>
  <c r="P53" i="2"/>
  <c r="Q53" i="2"/>
  <c r="K54" i="2"/>
  <c r="L54" i="2"/>
  <c r="M54" i="2"/>
  <c r="N54" i="2"/>
  <c r="O54" i="2"/>
  <c r="P54" i="2"/>
  <c r="Q54" i="2"/>
  <c r="K55" i="2"/>
  <c r="L55" i="2"/>
  <c r="M55" i="2"/>
  <c r="N55" i="2"/>
  <c r="O55" i="2"/>
  <c r="P55" i="2"/>
  <c r="Q55" i="2"/>
  <c r="K56" i="2"/>
  <c r="L56" i="2"/>
  <c r="M56" i="2"/>
  <c r="N56" i="2"/>
  <c r="O56" i="2"/>
  <c r="P56" i="2"/>
  <c r="Q56" i="2"/>
  <c r="K57" i="2"/>
  <c r="L57" i="2"/>
  <c r="M57" i="2"/>
  <c r="N57" i="2"/>
  <c r="O57" i="2"/>
  <c r="P57" i="2"/>
  <c r="Q57" i="2"/>
  <c r="K58" i="2"/>
  <c r="L58" i="2"/>
  <c r="M58" i="2"/>
  <c r="N58" i="2"/>
  <c r="O58" i="2"/>
  <c r="P58" i="2"/>
  <c r="Q58" i="2"/>
  <c r="K59" i="2"/>
  <c r="L59" i="2"/>
  <c r="M59" i="2"/>
  <c r="N59" i="2"/>
  <c r="O59" i="2"/>
  <c r="P59" i="2"/>
  <c r="Q59" i="2"/>
  <c r="K60" i="2"/>
  <c r="L60" i="2"/>
  <c r="M60" i="2"/>
  <c r="N60" i="2"/>
  <c r="O60" i="2"/>
  <c r="P60" i="2"/>
  <c r="Q60" i="2"/>
  <c r="K61" i="2"/>
  <c r="L61" i="2"/>
  <c r="M61" i="2"/>
  <c r="N61" i="2"/>
  <c r="O61" i="2"/>
  <c r="P61" i="2"/>
  <c r="Q61" i="2"/>
  <c r="K62" i="2"/>
  <c r="L62" i="2"/>
  <c r="M62" i="2"/>
  <c r="N62" i="2"/>
  <c r="O62" i="2"/>
  <c r="P62" i="2"/>
  <c r="Q62" i="2"/>
  <c r="Q2" i="2"/>
  <c r="P2" i="2"/>
  <c r="O2" i="2"/>
  <c r="N2" i="2"/>
  <c r="M2" i="2"/>
  <c r="L2"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H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alcChain>
</file>

<file path=xl/sharedStrings.xml><?xml version="1.0" encoding="utf-8"?>
<sst xmlns="http://schemas.openxmlformats.org/spreadsheetml/2006/main" count="334" uniqueCount="201">
  <si>
    <t>思ってたよりカメラ機能が良い</t>
  </si>
  <si>
    <t>思ったより使えます</t>
  </si>
  <si>
    <t>新古で買えればコスパいいと思います</t>
  </si>
  <si>
    <t>値段なりに良い端末だと思います。</t>
  </si>
  <si>
    <t>問題なく使えています。</t>
  </si>
  <si>
    <t>んー</t>
  </si>
  <si>
    <t>価格帯・使用用途・目的を考えると十分</t>
  </si>
  <si>
    <t>無難なスマホ</t>
  </si>
  <si>
    <t>もう二度とarrowsは買わない</t>
  </si>
  <si>
    <t>目的限定では良いと思います。</t>
  </si>
  <si>
    <t>現場用端末に最適。</t>
  </si>
  <si>
    <t>何の問題もない。私には充分な機能とコスパ</t>
  </si>
  <si>
    <t>おおむね満足ですが画面が暗い</t>
  </si>
  <si>
    <t>シニアにちょうどいい。</t>
  </si>
  <si>
    <t>iphone6S 16Gからの乗り換え</t>
  </si>
  <si>
    <t>安い、小さい、十分速い</t>
  </si>
  <si>
    <t>ゲームとかしないからこれで十分</t>
  </si>
  <si>
    <t>シンプルで使いやすい</t>
  </si>
  <si>
    <t>全体的に使いやすいスマホ</t>
  </si>
  <si>
    <t>こだわらない人には最強</t>
  </si>
  <si>
    <t>ちょうど安かった。</t>
  </si>
  <si>
    <t>結構いいですよ。</t>
  </si>
  <si>
    <t>新時代のローエンドスマホ</t>
  </si>
  <si>
    <t>着信ランプは付けてほしい</t>
  </si>
  <si>
    <t>息子のスマホデビュー用</t>
  </si>
  <si>
    <t>通話中心の使い方なら十分</t>
  </si>
  <si>
    <t>ライトユースさんやスマホデビューさんに良きかと。</t>
  </si>
  <si>
    <t>カメラ以外はグッド！</t>
  </si>
  <si>
    <t>海辺で使うには最強の頼もしい相棒</t>
  </si>
  <si>
    <t>シンプルスマホとしておすすめ！</t>
  </si>
  <si>
    <t>液晶画質&amp;#215;、でも高バランスで文字入力は◎。次はFHDのIPSで頼む</t>
  </si>
  <si>
    <t>文句がほぼ出てこないスマホ</t>
  </si>
  <si>
    <t>XZ1 compactからの購入</t>
  </si>
  <si>
    <t>通話メインなら充分なスマホ</t>
  </si>
  <si>
    <t>慣れている人は逆に困惑するかも</t>
  </si>
  <si>
    <t>バランスの良い機種と思います。</t>
  </si>
  <si>
    <t>とりあえず５Gスマホもしくはスマホ入門ならこんなもんでは？</t>
  </si>
  <si>
    <t>エントリーモデルではない</t>
  </si>
  <si>
    <t>安いが平均的な出来具合</t>
  </si>
  <si>
    <t>最悪の操作性</t>
  </si>
  <si>
    <t>不満らしい不満はなく多くを求めないのなら良い機種</t>
  </si>
  <si>
    <t>スマホ初心者から中級者辺りまで幅広く使えるコスパ最強スマホ</t>
  </si>
  <si>
    <t>エントリーモデルを求めているなら…</t>
  </si>
  <si>
    <t>バランスの取れた機種</t>
  </si>
  <si>
    <t>必要な機能が揃っている人には安くていいかも</t>
  </si>
  <si>
    <t>普段使いには極めてコスパの良い端末。</t>
  </si>
  <si>
    <t>エントリーで今売れてる機種</t>
  </si>
  <si>
    <t>サブ機やエントリーモデルとしては必要十分</t>
  </si>
  <si>
    <t>スマホの進化を実感できる機種。</t>
  </si>
  <si>
    <t>小型で安価なAndroid端末が欲しい人には最適解になりそう。</t>
  </si>
  <si>
    <t>エントリーモデルとしてはベストスマホ</t>
  </si>
  <si>
    <t>無難なエントリーarrows　シニアや子どものスマホデビュー向け</t>
  </si>
  <si>
    <t>数年前の高性能より快適</t>
  </si>
  <si>
    <t>心配しつつ買いましたが…</t>
  </si>
  <si>
    <t>カメラは使い物にならない</t>
  </si>
  <si>
    <t>派手さはないが堅実なスマホ</t>
  </si>
  <si>
    <t>2万円台ならこれでいいんじゃない？</t>
  </si>
  <si>
    <t>コスパ最高、これで十分</t>
  </si>
  <si>
    <t>無難なエントリーモデルだが、シンプルモードは中途半端感が。</t>
  </si>
  <si>
    <t>もう少し画面が明るければ最高なのに……惜しい</t>
  </si>
  <si>
    <t>コスパ最強、超満足</t>
  </si>
  <si>
    <t>docomo</t>
  </si>
  <si>
    <t>au</t>
  </si>
  <si>
    <t>SoftBank</t>
  </si>
  <si>
    <t>ホワイト</t>
  </si>
  <si>
    <t>ブラック</t>
  </si>
  <si>
    <t>ターコイズ</t>
  </si>
  <si>
    <t>ネイビー</t>
  </si>
  <si>
    <t>ローズゴールド</t>
  </si>
  <si>
    <t>パープル</t>
  </si>
  <si>
    <t>レッド</t>
  </si>
  <si>
    <t>color</t>
    <phoneticPr fontId="1"/>
  </si>
  <si>
    <t>career</t>
    <phoneticPr fontId="1"/>
  </si>
  <si>
    <t>Title</t>
    <phoneticPr fontId="1"/>
  </si>
  <si>
    <t>score_camera</t>
    <phoneticPr fontId="1"/>
  </si>
  <si>
    <t>score_bttery</t>
    <phoneticPr fontId="1"/>
  </si>
  <si>
    <t>score_screen</t>
    <phoneticPr fontId="1"/>
  </si>
  <si>
    <t>score_response</t>
    <phoneticPr fontId="1"/>
  </si>
  <si>
    <t>score_mobility</t>
    <phoneticPr fontId="1"/>
  </si>
  <si>
    <t>score_desing</t>
    <phoneticPr fontId="1"/>
  </si>
  <si>
    <t>score</t>
    <phoneticPr fontId="1"/>
  </si>
  <si>
    <t>Review</t>
    <phoneticPr fontId="1"/>
  </si>
  <si>
    <t>ハードなゲーマーでもなく、動画も携帯ではほぼ見ない私にとって、充分な機能です。仕事で見るOutlook、ラ イン、各種ペイ、現場写真には過剰な画素の写真は邪魔なだけ。月600円は安いわ！いい買い物です。</t>
  </si>
  <si>
    <t>FCNT は 富士通系日本メーカーで、arrows は富士通で発売されていたシリーズです。日本メーカーだったので 特に不安もなく購入しました。決め手はコスパの高さで、価格が安く標準機能を備え5Gであることでした。スマホではゲームをしないので、ネットや動画視聴ができ、指紋認証等のセキュリティ、おサイフケータイ機能があれば充分でした。最終的にAQUOS wishとかなり迷いましたが、YouTubeの比較動画を参考にして、arrows weに決めました。使用して数ヶ月経ちますが特に不満もなく選んで良かったと思います。ネットや動画音楽視聴等できれば良いという人にはオススメします。スマホでゲームをするヘビーユーザーにはスペックが足りないかもしれませんが、私には必要充分なシンプルスマホです。今のところバッテリーの持ちも十分です。私はあまりしませんが、洗えるスマホということを売りにしていたので、コロナ禍で気になる人には良いかもしれません。</t>
  </si>
  <si>
    <t>今まで使ってきたOPPOと比較した感想です。画質、音質、カメラ、Wifiの繋がり具合、全てにおいて悪いかと思いました。耐えきれず1週間もしないで買い換え。現在アラームとしか使ってません。持 った感じはで手に馴染む感じでいいと感じました。電話やラインくらいしかしない方にはいいんじゃないでしょうか。よくゲームや動画、写真を撮る方は辞めておいた方がいいでしょう。</t>
  </si>
  <si>
    <t>絶対に人には勧めないスマホ。画質も悪く、バッテリーの持ちも悪く、反応も悪い。値段相応かとも思ったけどそれ以下。</t>
  </si>
  <si>
    <t>昨今のスマホとしては小型のGalaxy A21を使用しており、携帯性がよい点は気に入っていましたが、処理速度の遅さが不満でした。同じサイズ感でもっと速い機種ということで、arrows Weに乗り換えました。 《arrows Weの特徴を簡潔に》安価、小型、Snapdragon480搭載で十分な性能です。arrows Weはクルマ に例えると軽自動車のような存在です。セダンの快適さはないかもしれませんが、必要性を満たすための取り回しやすい道具です。《arrows WeがGalaxy A21よりも優れている点》・arrows Weは体感ではっきりとわかるほど速いです。ゲームをしない自分には十分な性能です。・arrows WeはGalaxy A21には無い指紋 認証を搭載しています。《arrows WeがGalaxy A21よりも劣る点》・ソフトウェアの作り込みはGalaxyシリーズの一員であるA21が上です。arrows Weは素のAndroidにいくつかの便利機能をポン付けしたような印象です。素のAndroidが好みならarrows Weが合うかもしれません。・arrows WeはGalaxy A21に存在する顔 認証を搭載していません。《arrows WeとGalaxy A21、どっちもどっちな点》カメラは昨今の高性 能機のような綺麗さは望めません。カメラはコストの影響を受けやすい部分なのかもしれません。</t>
  </si>
  <si>
    <t>富士通製のシンプルで使いやすいスマホだと思います。処理能力はゲーム等はしないので困っておりません。Webブラウジング等のレスポンスも問題ありません。サイズはもう少し小さいと更に使いや すいと思います。バッテリーの持ちも十分です。画面がやや暗いような気がします。価格も安価で最低限の処理速度はあると思うので、ヘビーユーザーでなければおすすめできます。</t>
  </si>
  <si>
    <t>値段から鑑みるとコスパがとんでもなくいい機種です。買ってよかったと思います。ですが操作性や安定性などの観点から、スマホの使用頻度が高い方の普段使いにはオススメしません。特に指紋認証がネックですね。あくまでもサブ、仕事用、あるいはスマホをあまり使わない方など割り切った上で購入されるのならベストです。決して悪い機種ではなく、必要十分な機能を備えています。</t>
  </si>
  <si>
    <t>torqueX01からの買い替えですサーフィンをやってます海辺で使うのに一番大切なのは頑丈さ、命 にもかかわりますから防水防塵は当然ですが、ミル規格23項目に準拠に魅かれ購入しましたいわゆるタフネススマホにありがちな厳つさは無く、普通のスマホのようなシンプルなデザインがいいですねパープルのカラーも、見る角度によってシルバーにも見え上品ですゲームとかまったくやらない自分には、必要十分な性能、というより満足すぎる性能ですなにより頑丈なことが最高ですタフネススマホもいろいろあるけど、こいつは塩水に対する耐性もあるこれはもう海で使うには最高のスペックですよ指紋を登録する指によって違うアプリがスグ使えるのも便利唯一の欠点は、充電に時間がかかることですかね頼もしい相棒としてガンガン使い倒したいです</t>
  </si>
  <si>
    <t>初めてスマホと言う事で親が購入しました。簡単らしい事だが、ホーム画面は簡単そうになっているが現実には普通のスマホと変わらないと思いました。その中で一番気になったのは、余りにも反応が悪すぎないかと言う事です。自分が操作しても反応しない事があるのだから、慣れていない人間では更に反応しないだろうと思う。システムアップデートしても変わらないのだから、この先も変わらないでしょう。</t>
  </si>
  <si>
    <t>docomo　→　OCNモバイルで使用。SIMスロット1枚のシングル。丸洗いが出来る。コンパクトで持ちやすい。エントリー機だが、5G対応機種なので操作感は良い。バッテリーもちは悪くないが、充電に時間がかかる。性能と価格、防水機能で気楽に使える。</t>
  </si>
  <si>
    <t>国産低価格としてはかなり使える印象。もちろんフラッグシップにはスペックで全く敵わないのは事実ですね。ネットとLINEを見ながらたまに送られてきた動画を見たり地図アプリを立ち上げたりといった使い方なら全然いけます。価格だけに心配しつつ買いましたが立派なスマホでした。疑ってスミマセン。</t>
  </si>
  <si>
    <t>　この値段で贅沢を言ったらバチが当たるが、贅沢を言わなければ普通に使えるスマホ。　画面が粗いという噂もあったが、実用上問題ない。言われてみれば輪郭が甘い気もする、程度。　カメラも普通に撮れる。ただし、４倍以上にズームすると、粗さやブレが目立つ。手ブレ補正の効きは弱い。　レスポンスも良く、普段使いには十分満足できる。　さらに5G対応。「うちには5G来てない」と言う人もいるかもしれないが、5G対応機は４Gでも速い。ドコモスピードテストで計ってみたら、４G機で80Ｍｂ、5G機で150Mｂだった。　この次の機種は、マクロカメラとＦＭラジオを廃し、メインカメラの画素数を増やして欲しい。</t>
  </si>
  <si>
    <t>期待以上でした！満足です。私、ゲームやりません。有機ELの高解像度の機種を使ったこともないので比べようもないのですが、画像が粗いという感じはしません。レスポンスも問題なし、カメラも普通に綺麗。デザインもいいですよ。持った感じもしっくりきます。この値段ですからね、そういった点からもある意味すごく拘りのある良い機種と思います。</t>
  </si>
  <si>
    <t>Review_mod</t>
    <phoneticPr fontId="1"/>
  </si>
  <si>
    <t>シャープのsense4からの買い替えです以下はsense4との比較です【デザイン】普通【携帯性】普通なんだけどもう少し軽くなってほしい電池のせいでどれも重くなってしまう【レスポンス】シャープsense4と比べてそんなにかわらない【バッテリー】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</si>
  <si>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シャープのsense4からの買い替えです以下はsense4との比較です普通普通なんだけどもう少し軽くなってほしい電池のせいでどれも重くなってしまうシャープsense4と比べてそんなにかわらない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</si>
  <si>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姉のスマホがダメになり代理で家電量販店で本体のみ購入し格安SIM（ＯＣＮ）設定などしました。自身もarrows5G使ってるのでそれと比較しながらレビューしようと思います。【デザイン】可もなく不可もなく。 いたって普通。【携帯性】正直大きさ的には丁度良い。５Ｇは画面が大きい分携帯するのに不便。　　　　　ただ重量がありすぎるのが難点。【レスポンス】早くもなく遅くもなく。若干遅いだろうが気にならない程度。                    wi-fi6と5での速度は雲梯の差、さすが５だと遅く感じる。 　　　　　　　【画面表示】見やすい類です。【バッテリー】１日普通通りに使って大体65％残るかな？って感じ。使用してないのでわからず。購入金額はガラスフィルム＋本体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</si>
  <si>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姉のスマホがダメになり代理で家電量販店で本体のみ購入し格安SIM（ＯＣＮ）設定などしました。自身もarrows5G使ってるのでそれと比較しながらレビューしようと思います。可もなく不可もなく。 いたって普通。正直大きさ的には丁度良い。５Ｇは画面が大きい分携帯するのに不便。　　　　　ただ重量がありすぎるのが難点。早くもなく遅くもなく。若干遅いだろうが気にならない程度。                    wi-fi6と5での速度は雲梯の差、さすが５だと遅く感じる。 　　　　　　　見やすい類です。１日普通通りに使って大体65％残るかな？って感じ。使用してないのでわからず。購入金額はガラスフィルム＋本体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</si>
  <si>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</si>
  <si>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</si>
  <si>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デザイン】普通ですね！今時のよくあるデザインかな&amp;amp;#12316;【携帯性】そんなに大きくはないけど、小さくはないので結構重い印象。【レスポンス】いたって普通。【画面表示】少々暗めかも。でも見やすくてキレイです！【バッテリー】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</si>
  <si>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普通ですね！今時のよくあるデザインかな&amp;amp;#12316;そんなに大きくはないけど、小さくはないので結構重い印象。いたって普通。少々暗めかも。でも見やすくてキレイです！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</si>
  <si>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デザイン】悪くないけど、ブラックは指紋が目立つ。【携帯性】最近の端末にしては画面が大きくないのでいいですね。【レスポンス】いいと思う。ダウンロードも早いし、インストールも早い。アプリとの相性で、立ち上がりが遅い場合があるけど概ね快適。【画面表示】フルHDではないけど、充分きれい。【バッテリー】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</si>
  <si>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悪くないけど、ブラックは指紋が目立つ。最近の端末にしては画面が大きくないのでいいですね。いいと思う。ダウンロードも早いし、インストールも早い。アプリとの相性で、立ち上がりが遅い場合があるけど概ね快適。フルHDではないけど、充分きれい。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</si>
  <si>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デザイン】お世辞にもかっこいいとは言えず、さりとて明確にダメとも言えないですね。【携帯性】6インチを切っているので悪くはないんですが、なんとなく分厚い気がします。暑さが9.4mmあるからでしょうか。【レスポンス】値段から考えれば悪くはないですが、Android12にしてから若干ア プリの起動が遅くなったような気もします。なおゲームはやらないのでわかりません。【画面表示】夏の炎天下で少し暗さを感じました（最大輝度）液晶で、かつエントリーモデルなので仕方がないのかもしれません。【バッテリー】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</si>
  <si>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お世辞にもかっこいいとは言えず、さりとて明確にダメとも言えないですね。6インチを切っているので悪くはないんですが、なんとなく分厚い気がします。暑さが9.4mmあるからでしょうか。値段から考えれば悪くはないですが、Android12にしてから若干ア プリの起動が遅くなったような気もします。なおゲームはやらないのでわかりません。夏の炎天下で少し暗さを感じました（最大輝度）液晶で、かつエントリーモデルなので仕方がないのかもしれません。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</si>
  <si>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デザイン】野暮ったい感じ。【携帯性】重く感じるが、専用ケースを装着すると大きくなる。【レスポンス】困ることはないので、普通だと思う。【画面表示】綺麗とは言えないが、この価格なので・・・暗く感じる。【バッテリー】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</si>
  <si>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野暮ったい感じ。重く感じるが、専用ケースを装着すると大きくなる。困ることはないので、普通だと思う。綺麗とは言えないが、この価格なので・・・暗く感じる。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</si>
  <si>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デザイン】ティアドロップタイプのインカメラを採用するなど今っぽさはあるものの、普通である。【携帯性】見た目、スペックほどには重さを感じないため、十分。【レスポンス】日常使いには問題ない。【画面表示】反応は速い方だと思う。スペックほどには粗さも感じない。【バッテリー】長く持つ。半年ほどたつが劣化が進んでいると感じることもない。記録程度なら十分な普通のもの。割り切れば問題ない。価格帯・使用用途・目的を考えると十分なスマホ。</t>
  </si>
  <si>
    <t>ティアドロップタイプのインカメラを採用するなど今っぽさはあるものの、普通である。見た目、スペックほどには重さを感じないため、十分。日常使いには問題ない。反応は速い方だと思う。スペックほどには粗さも感じない。長く持つ。半年ほどたつが劣化が進んでいると感じることもない。記録程度なら十分な普通のもの。割り切れば問題ない。価格帯・使用用途・目的を考えると十分なスマホ。</t>
  </si>
  <si>
    <t>【デザイン】昔からありそうなデザインですが、シンプルでよい【携帯性】コンパクトで携帯性にはちょうどよい【レスポンス】全く不便を感じない【画面表示】写真や高画質で何かをみたいということがないので不満なし【バッテリー】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</si>
  <si>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昔からありそうなデザインですが、シンプルでよいコンパクトで携帯性にはちょうどよい全く不便を感じない写真や高画質で何かをみたいということがないので不満なし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</si>
  <si>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デザイン】無難なデザインで、遠目に見ても機種が断定出来ないと思います。人と同じは嫌でないなら、無難でいいと思います。【携帯性】小さくて携帯性を求めている人には良いと思います。大画面はタブレット、PCで済ませて、通話、ネット簡単検索、少額決済、メール・ライン確認程度の目的として使用にはちょうどいいですね。【レスポンス】上記の使用範囲内の使用ではストレス無いですね。ゲームはプレイしないので無評価です。【画面表示】綺麗に思います。動画スムーズでした。【バッテリー】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</si>
  <si>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無難なデザインで、遠目に見ても機種が断定出来ないと思います。人と同じは嫌でないなら、無難でいいと思います。小さくて携帯性を求めている人には良いと思います。大画面はタブレット、PCで済ませて、通話、ネット簡単検索、少額決済、メール・ライン確認程度の目的として使用にはちょうどいいですね。上記の使用範囲内の使用ではストレス無いですね。ゲームはプレイしないので無評価です。綺麗に思います。動画スムーズでした。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</si>
  <si>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【デザイン】画面以外は洗練されていて良い。画面がノッチの形状的に少し安臭い。(気にはしないがよく 見るとふと思う)【携帯性】コンパクトで作業服の胸ポケットにスっと収まる。【レスポンス】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画面表示】良くも悪くも普通。飛び抜けた発色の濃さは無し。【バッテリー】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</si>
  <si>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画面以外は洗練されていて良い。画面がノッチの形状的に少し安臭い。(気にはしないがよく 見るとふと思う)コンパクトで作業服の胸ポケットにスっと収まる。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良くも悪くも普通。飛び抜けた発色の濃さは無し。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</si>
  <si>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【デザイン】普通です。【携帯性】ほぼこの点だけを重視して買っており（おサイフケータイ・バーコード決済がメインの使い道）、満足です。【レスポンス】速くはないですがスナドラ460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画面表示】これが一番しょんぼりポイントでしたが、起動して最初に思ったのが、「画面暗っ」でした。保護フィルムをマットにしてしまったせいか余計に日中の屋外で見づらいです。基本ダークモードで使っています。【バッテリー】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</si>
  <si>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普通です。ほぼこの点だけを重視して買っており（おサイフケータイ・バーコード決済がメインの使い道）、満足です。速くはないですがスナドラ460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これが一番しょんぼりポイントでしたが、起動して最初に思ったのが、「画面暗っ」でした。保護フィルムをマットにしてしまったせいか余計に日中の屋外で見づらいです。基本ダークモードで使っています。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</si>
  <si>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デザイン】私には充分！【携帯性】ちょっと重いけど、これくらいがちょうどいいです！【レスポンス】不便は感じません。【画面表示】見やすいです。【バッテリー】４～５日は充分もちます。ほとんど使わないけど、普通に使えると思います。通話主体で、フル活用していないですが私みたいなシニアには十分です。</t>
  </si>
  <si>
    <t>私には充分！ちょっと重いけど、これくらいがちょうどいいです！不便は感じません。見やすいです。４～５日は充分もちます。ほとんど使わないけど、普通に使えると思います。通話主体で、フル活用していないですが私みたいなシニアには十分です。</t>
  </si>
  <si>
    <t>iphone6S 16Gからの乗り換えです。iphone6Sの処理能力には満足していましたが、容量的に厳しすぎたので買い換えしました【デザイン】今時の普通という感じ。可も無く不可も無く【携帯性】今時の普通という感じ。可も無く不可も無く【レスポンス】AndroidというOSの性質上疑ってい ましたが6Sより早い。ウェブ検索もスムーズ。レスポンスも◎【画面表示】よく分からんけど 普通。【バッテリー】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</si>
  <si>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iphone6S 16Gからの乗り換えです。iphone6Sの処理能力には満足していましたが、容量的に厳しすぎたので買い換えしました今時の普通という感じ。可も無く不可も無く今時の普通という感じ。可も無く不可も無くAndroidというOSの性質上疑ってい ましたが6Sより早い。ウェブ検索もスムーズ。レスポンスも◎よく分からんけど 普通。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</si>
  <si>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デザイン】最近のスマホにしてはベゼルが広くガラス面も平坦。【携帯性】最近の物としては小さめ【レスポンス】悪くはない。ガラスフィルムを付けたら反応が悪くなった。指紋認証の反応は遅いがミスは少ない。【画面表示】HDなので精細ではないが私は気にしない【バッテリー】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</si>
  <si>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最近のスマホにしてはベゼルが広くガラス面も平坦。最近の物としては小さめ悪くはない。ガラスフィルムを付けたら反応が悪くなった。指紋認証の反応は遅いがミスは少ない。HDなので精細ではないが私は気にしない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</si>
  <si>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【デザイン】非常に美しいです。F-04Gのような美しいカラーに質感の非常に高い表面加工が気に入りまし た。今後もこのようなカラーの端末を出し続けてほしいですね。【携帯性】16:9の頃の5インチスマホ とよく似たサイズ感です。このぐらいのサイズ感は結構使いやすいですね。【レスポンス】ローエンドなので仕方がありませんが、少しもっさりする感覚があります。パソコンで言うとCore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5Gではこのような感覚はなかったので、今後の改善を期待します。【画面表示】 非常にみやすいです。夏の炎天下でも特にみにくいといった感じはありません。WideVine L1なのでAmazon Prime ビデオでアニメを見ても何も問題ありません。【バッテリー】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</si>
  <si>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非常に美しいです。F-04Gのような美しいカラーに質感の非常に高い表面加工が気に入りまし た。今後もこのようなカラーの端末を出し続けてほしいですね。16:9の頃の5インチスマホ とよく似たサイズ感です。このぐらいのサイズ感は結構使いやすいですね。ローエンドなので仕方がありませんが、少しもっさりする感覚があります。パソコンで言うとCore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 非常にみやすいです。夏の炎天下でも特にみにくいといった感じはありません。WideVine L1なのでAmazon Prime ビデオでアニメを見ても何も問題ありません。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</si>
  <si>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【デザイン】普通です。カラーバリエーションがもっと豊富だとよかったかな。【携帯性】普通です。XperiaCompactを使っていたので、本当はもっと小さいとよかったなぁ。【レスポンス】何も問題 ありません。なお、スマホを振ると特定のアプリが起動される機能があるけど、上手く動かないので使っていない。まぁ困っていないけど。【画面表示】きれいで問題ないけど、画面の上部中央にレンズがあってここが画面表示されない。動画を横長で見る場合にはちょっと不便かも。【バッテリー】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</si>
  <si>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普通です。カラーバリエーションがもっと豊富だとよかったかな。普通です。XperiaCompactを使っていたので、本当はもっと小さいとよかったなぁ。何も問題 ありません。なお、スマホを振ると特定のアプリが起動される機能があるけど、上手く動かないので使っていない。まぁ困っていないけど。きれいで問題ないけど、画面の上部中央にレンズがあってここが画面表示されない。動画を横長で見る場合にはちょっと不便かも。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</si>
  <si>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【デザイン】可もなく不可もなく、プラ感満載です。【携帯性】コンパクトなスマホですので胸ポケットに収まります。　【レスポンス】SD480のレスポンスはまずまず　一世代前のエントリー機とは 違いますね。　SD460やSD720等　720とそんなに変わらないかもしれません。【画面表示】液晶ですの で暗めです。　【バッテリー】かなり持ちはいいです。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</si>
  <si>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可もなく不可もなく、プラ感満載です。コンパクトなスマホですので胸ポケットに収まります。　SD480のレスポンスはまずまず　一世代前のエントリー機とは 違いますね。　SD460やSD720等　720とそんなに変わらないかもしれません。液晶ですの で暗めです。　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</si>
  <si>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【デザイン】樹脂筐体ですが塗装品質が良く、意外と安っぽくないです。カラバリが多いのも良いですね。【携帯性】ボディサイズは小さめですが、これまでのFCNTのローエンドモデルであるarrows Beシ リーズと比べると重量が増しており、やや重たく感じます。【レスポンス】SoCにSnapdragon480を採用したことにより、ローエンドモデルでありながら、かなり快適に動作します。ゲーム等負荷の大きい作業をしないのであれば、これで十分という方も多いと思います。【画面表示】発色が弱めです。動画や画像をよく見る方だと気になるかもしれません。解像度の低さについては、私は特に気になりませんでした。【バッテリー】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</si>
  <si>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樹脂筐体ですが塗装品質が良く、意外と安っぽくないです。カラバリが多いのも良いですね。ボディサイズは小さめですが、これまでのFCNTのローエンドモデルであるarrows Beシ リーズと比べると重量が増しており、やや重たく感じます。SoCにSnapdragon480を採用したことにより、ローエンドモデルでありながら、かなり快適に動作します。ゲーム等負荷の大きい作業をしないのであれば、これで十分という方も多いと思います。発色が弱めです。動画や画像をよく見る方だと気になるかもしれません。解像度の低さについては、私は特に気になりませんでした。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</si>
  <si>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【デザイン】AQUOSを使用していましたが、ほぼ同じようなデザイン。カメラのレンズ部分が違う感じ 。【携帯性】厚みが薄いし軽いので携帯性は良いと思います。【レスポンス】AQUOS と同じくらいでストレスはありません。ゲームはしないのでこれで十分です。【画面表示】以前使用していたXperiaのほうがキレイ。【バッテリー】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</si>
  <si>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AQUOSを使用していましたが、ほぼ同じようなデザイン。カメラのレンズ部分が違う感じ 。厚みが薄いし軽いので携帯性は良いと思います。AQUOS と同じくらいでストレスはありません。ゲームはしないのでこれで十分です。以前使用していたXperiaのほうがキレイ。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</si>
  <si>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デザイン】見た目、特に変わったところはありません。指紋認証が背面にあるので置きっぱなしで認証することは出来ません。【携帯性】特に大きくも小さくも無いので普通です。【レスポンス】ハイエンドではないのでサクサクとは行きませんが重いゲームをしない限りはストレスは無いと思います。【画面表示】普通です。【バッテリー】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</si>
  <si>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見た目、特に変わったところはありません。指紋認証が背面にあるので置きっぱなしで認証することは出来ません。特に大きくも小さくも無いので普通です。ハイエンドではないのでサクサクとは行きませんが重いゲームをしない限りはストレスは無いと思います。普通です。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</si>
  <si>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Google Pixel 3a から機種変更した者ですソフトバンクポイントが随分貯まっていたので実質1万円以下で 買いました【デザイン】特筆すべき点ナシ。スマートフォンとして標準的なデザイン。可もなく不可もなし【携帯性】Pixel 3a からボディサイズがあまり変わっていないこと、画面サイズも 5.7 型に抑えられていることも相まって、携帯性は良好【レスポンス】文字入力などの操作にはしっかり付いてくる（今時、付いてこない機種のほうが珍しいか）【画面表示】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バッテリー】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</si>
  <si>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Google Pixel 3a から機種変更した者ですソフトバンクポイントが随分貯まっていたので実質1万円以下で 買いました特筆すべき点ナシ。スマートフォンとして標準的なデザイン。可もなく不可もなしPixel 3a からボディサイズがあまり変わっていないこと、画面サイズも 5.7 型に抑えられていることも相まって、携帯性は良好文字入力などの操作にはしっかり付いてくる（今時、付いてこない機種のほうが珍しいか）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</si>
  <si>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親がFOMAガラケーを使っていたのですが、家事中に水ポチャして壊れてしまったと言う事だったので、急遽買い換えるのに付き添いすることになりました。そこでスマホデビューに選んだのがこちらの機種です。親はAndroidタブレットを5年ほど使っているので基本操作がある程度わかる、すでにGoogleアカウントを持っていることからAndroidに。ゲームなどスペックを求められる利用は一切しないこと、堅牢さや清潔利用を謳ってい て安心感があること、価格もお安いこと。購入後、初期設定したり、通話など基本的使い方を教えたり、数日試用する機会がありましたのでレビューします。なお、私はカメラに関しては知識がありませんので無評価とします。あと、Android12にアップしてます。【良いところ】・Snapdragon 480でRAM4GB 、ストレージ64GBと低価格帯エントリーでも「ちょっと前のミドル並」と言うスペックであること。電話とWeb閲覧とメールやメッセージ、おサイフなどなどライトな使い方だと十分かと。・迷惑電話対策機能があ ること。電話帳に登録の無い電話番号からかかると、相手に対して通話前に対策のため録音する旨を音声ガイダンスで流すことができ、受けるこちら側には注意を促す表示が出る。詐欺や悪質勧誘など悪意を持った相手に効きそう。なお、録音はハッタリではなく本当に保存されるので、後で相談を受けた家族等が音声再生内容確認出来て便利。・公式として除菌アルコール等で拭けたり、ハンドソープで洗えるとしており、そのやり方も説明されていてわかりやすい。・IPX5と8、IP6X。またMILや独自のテストなどをしているようで利用に際し非常に頑丈で安心感があってよい。・私は対応イヤホンを持っていないので試せてないが、スペックを見るにaptX AdaptiveやLDAC対応、またイヤホン端子もあること。・よく使いそうな機能の説明を行った初心 者用小冊子が付くこと、身近に教えてくれる人がいない人には、解説書などを買うまでのつなぎとして便利かと。・シンプルホームやかんたん電話とかんたん電話帳など、スマホ初めての人向け簡単でわかりやすいアプリが用意されていること。当然ではあるが、スマホ慣れしている人は普通のアプリを利用すれば良い。うちの親はホームアプリだけはタブレットで慣れ親しんでいるNOVA Launcherに変えてる。【気になる所】 ・本体は材質的にやや滑りやすいかな。ケースは重量がさらに増すのでやめて、スマホ向け滑り止めシール(本 体に合わせたホワイト)を買って側面に貼って対応。・画面上部の水滴型カメラノッチは気になるって人は いるかも。・指紋センサーは背面配置、これは好みが分かれるかも。・サードパーティー製のアクセサリー類は一通り出ているものの、数は少なめで選び放題って風ではない。【悪いところ】・arrowsおすすめという色々な独自機能があるよとの通知が時々現れる。ぱっと見た感じだと通知オフにはできない？頻繁に来るわけではないがその内容に興味がない人には邪魔である。超快適！とまではいかないものの、お値段考えるとGoodだと思いました。ゲームをしないライトユースな人なら、十分かな。とくに良いと感じたのは迷惑電話対策機能です。お子様やご年配の方が利用する場合、安心材料になるのではないでしょうか。3G終了も見えてきたし4Gケータイにしようかな、でも最近何かとスマホを持ってるの前提ってサービスや手続きも増えたしねえ、と言う方のスマホデビュー候補の一端末に良いかと。</t>
  </si>
  <si>
    <t>メインはiPhone 12とiPhone 13 miniですが、サブ機として買ってみました。因みにAndroidはGalaxy S20 5GやAQUOS R3等を所有しており、ハイエンドモデルを中心に使っています。【デザイン】カラーは ブラックです。マットブラック特有のサラサラな質感で事務的な雰囲気が有りそうなのですが、意外にもそれは無く、ロゴもarrowsとFalicaだけという潔さ。【携帯性】イマドキなら普通のサイズ感ですが、ラウンドフォル厶なので持ちやすいです。しかし、もう一回り小さいと更に良かったかなと…。 【レスポンス】SD480 5Gですが、悪くはありません。iPhoneも含めてブラウジングとYoutube、QRコー ド決済くらいしか使わないのですが、このくらいなら必要十分かな。【画面表示】視野角は少し劣るが、VA液晶に近い感じで気になるレベルではないかな。色合いが自然なので意外と使っていて疲れない感じ。【バッテリー】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</si>
  <si>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メインはiPhone 12とiPhone 13 miniですが、サブ機として買ってみました。因みにAndroidはGalaxy S20 5GやAQUOS R3等を所有しており、ハイエンドモデルを中心に使っています。カラーは ブラックです。マットブラック特有のサラサラな質感で事務的な雰囲気が有りそうなのですが、意外にもそれは無く、ロゴもarrowsとFalicaだけという潔さ。イマドキなら普通のサイズ感ですが、ラウンドフォル厶なので持ちやすいです。しかし、もう一回り小さいと更に良かったかなと…。 SD480 5Gですが、悪くはありません。iPhoneも含めてブラウジングとYoutube、QRコー ド決済くらいしか使わないのですが、このくらいなら必要十分かな。視野角は少し劣るが、VA液晶に近い感じで気になるレベルではないかな。色合いが自然なので意外と使っていて疲れない感じ。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</si>
  <si>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デザイン】パープルはシルバーに近く若干弁当箱っぽいですが、それほど安っぽさは感じません。【携帯性】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解除＆画面ONの素早い流れはかなり快適です。【レスポンス】ミドルに近い性能があるSD480なの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画面表示】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クトです。【バッテリー】十分に持ちが良くて満足できます。でもこのSoCと解像度の組み合わせ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</si>
  <si>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パープルはシルバーに近く若干弁当箱っぽいですが、それほど安っぽさは感じません。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</si>
  <si>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デザイン】概ね好きなデザインです。画面のフチが若干厚めですが、値段を考えると及第点ではないでしょうか。【携帯性】iPhone11からの買い替えなのでとても軽いです。手が小さいので片手での操作は少しやりにくいですが、出来ないことはないです。【レスポンス】この値段なら十分だと思います。重いゲームを遊ぶのはまず厳しいと思いますが、SNS閲覧やメール確認等では問題ありません 。【画面表示】特に気になった点はありません。普通に綺麗です。個人的にはiPhone11より目が疲れないので助かっています。【バッテリー】体感ですが、丸2年使用してバッテリー最大容量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</si>
  <si>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概ね好きなデザインです。画面のフチが若干厚めですが、値段を考えると及第点ではないでしょうか。iPhone11からの買い替えなのでとても軽いです。手が小さいので片手での操作は少しやりにくいですが、出来ないことはないです。この値段なら十分だと思います。重いゲームを遊ぶのはまず厳しいと思いますが、SNS閲覧やメール確認等では問題ありません 。特に気になった点はありません。普通に綺麗です。個人的にはiPhone11より目が疲れないので助かっています。体感ですが、丸2年使用してバッテリー最大容量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</si>
  <si>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デザイン】マットな質感は好きですが肌に吸い付くような感覚がない為、落としやすいかも【携帯性】悪くは無いが良くもない【レスポンス】問題ないと思う【画面表示】割と綺麗かと【バッテリー】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</si>
  <si>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マットな質感は好きですが肌に吸い付くような感覚がない為、落としやすいかも悪くは無いが良くもない問題ないと思う割と綺麗かと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</si>
  <si>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【デザイン】良くも悪くも標準的。【携帯性】小さい方だと思うので携帯性はよい。【レスポンス】ゲーム等に使用しないので充分。【画面表示】OLEと比べると発色は劣りますが悪いとは思 いません。【バッテリー】ほとんど通話以外触りませんので、3日位はもちます。バッテリーの負担を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</si>
  <si>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良くも悪くも標準的。小さい方だと思うので携帯性はよい。ゲーム等に使用しないので充分。OLEと比べると発色は劣りますが悪いとは思 いません。ほとんど通話以外触りませんので、3日位はもちます。バッテリーの負担を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</si>
  <si>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元々20年近く、FCNTの人と知り合いです。気を使わなきゃと思いつつも、忖度なし。自腹購入でレビューしたいと思います。【デザイン】エントリーらしいデザイン。ふち部分が少し厚めでガラス割れ対応している反面、ダイソーの汎用ケースの引っ掛かりは余りよくありません。専用ケースを買ったら落ち着きました。【携帯性】このサイズで平均的ですね。【レスポンス】悪くはないです。【画面表示】字が妙に丸っこい。富士通文字ですね。それは、らしい所だと思います。【バッテリー】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</si>
  <si>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元々20年近く、FCNTの人と知り合いです。気を使わなきゃと思いつつも、忖度なし。自腹購入でレビューしたいと思います。エントリーらしいデザイン。ふち部分が少し厚めでガラス割れ対応している反面、ダイソーの汎用ケースの引っ掛かりは余りよくありません。専用ケースを買ったら落ち着きました。このサイズで平均的ですね。悪くはないです。字が妙に丸っこい。富士通文字ですね。それは、らしい所だと思います。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</si>
  <si>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2カ月弱使用してからのレビューです。【デザイン】ホワイトを購入しましたが、標準的で個人的 には好きです。カメラの出っ張りが少ないのも好印象です。透明ケースカバーをしていますので一部分しか出ていませんが、指紋が付きにくい表面処理で良いと思います。【携帯性】この位のサイズを求めていましたので、とても良いです。iPhoneはSEが一番売れていますし(価格設定もあると思いますが)、Androidでもコンパクトな製品がもっと出てくると嬉しいです。【レスポンス】QRコード決済、Web検索、メール、Line、スマートウォッチ連携、ナビ(徒歩)などが主な用途ですが、ストレスなく使用できます。【画面表示】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バッテリー】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</si>
  <si>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2カ月弱使用してからのレビューです。ホワイトを購入しましたが、標準的で個人的 には好きです。カメラの出っ張りが少ないのも好印象です。透明ケースカバーをしていますので一部分しか出ていませんが、指紋が付きにくい表面処理で良いと思います。この位のサイズを求めていましたので、とても良いです。iPhoneはSEが一番売れていますし(価格設定もあると思いますが)、Androidでもコンパクトな製品がもっと出てくると嬉しいです。QRコード決済、Web検索、メール、Line、スマートウォッチ連携、ナビ(徒歩)などが主な用途ですが、ストレスなく使用できます。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</si>
  <si>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【デザイン】凝ってたりカッコいいところは無し、普通。【携帯性】割と小型だが、それは画面サイズが小さいという事でもある。【レスポンス】遅い。LINEやWEB閲覧が主で動画をそこそこ程度だが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画面表示】上記の通り本体が小さい分画面も小さい。解像度はいまいちだが普段使いで支障は出ない程度。【バッテリー】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</si>
  <si>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凝ってたりカッコいいところは無し、普通。割と小型だが、それは画面サイズが小さいという事でもある。遅い。LINEやWEB閲覧が主で動画をそこそこ程度だが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上記の通り本体が小さい分画面も小さい。解像度はいまいちだが普段使いで支障は出ない程度。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</si>
  <si>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デザイン】野暮ったいデザイン、M04の頃のデザインの方が優れていた【携帯性】iPhone6sより一回り、いや半回りくらい大きく、ちょっと分厚い【レスポンス】M04には散々悩まされ、直ぐに使わなくなってしまったが、これは大丈夫Snapdragon710を積むoppo Reno Aと遜色ない【画面表示】【バッテリー】85％の時点で充電が停止する機能があります。使用して1ヶ月になりますが、最初の頃より持ぢが良くなりましたXperia5のサブ機として使っているoppo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</si>
  <si>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野暮ったいデザイン、M04の頃のデザインの方が優れていたiPhone6sより一回り、いや半回りくらい大きく、ちょっと分厚いM04には散々悩まされ、直ぐに使わなくなってしまったが、これは大丈夫Snapdragon710を積むoppo Reno Aと遜色ない85％の時点で充電が停止する機能があります。使用して1ヶ月になりますが、最初の頃より持ぢが良くなりましたXperia5のサブ機として使っているoppo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</si>
  <si>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デザイン】特徴もないけど、極端に安っぽくもないのでいい。私は黒を選びましたが指紋の跡がベタベタと残りますね。気になる人はケースをつけたり、他の色のほうがいいかもしれない。【携帯性】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画面表示】普通にいいと思います。不満はありません。【バッテリー】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</si>
  <si>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特徴もないけど、極端に安っぽくもないのでいい。私は黒を選びましたが指紋の跡がベタベタと残りますね。気になる人はケースをつけたり、他の色のほうがいいかもしれない。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普通にいいと思います。不満はありません。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</si>
  <si>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1ヶ月使ってみての感想です。【デザイン】パープルはシルバーに近い光沢色で高級感あり【携帯 性】発売中のアンドロイド機種では最小のはずだが、もう少し小さいとよい【レスポンス】たまにもたつくが許容範囲内【画面表示】明るさ自動調整の追従はよいが、色がやや薄め【バッテリー】満充電から2日程度で十分です言われているほど悪くないが、画面内のタッチでピント 合わせだけではなく、撮影までできるとよい5G対応、この性能でコスパ抜群です</t>
  </si>
  <si>
    <t>1ヶ月使ってみての感想です。パープルはシルバーに近い光沢色で高級感あり【携帯 性】発売中のアンドロイド機種では最小のはずだが、もう少し小さいとよいたまにもたつくが許容範囲内明るさ自動調整の追従はよいが、色がやや薄め満充電から2日程度で十分です言われているほど悪くないが、画面内のタッチでピント 合わせだけではなく、撮影までできるとよい5G対応、この性能でコスパ抜群です</t>
  </si>
  <si>
    <t>【デザイン】変に高級機種っぽさを目指してないところには好感がもてます。【携帯性】ちょうどいいです。【レスポンス】エントリー機種なりに満足できる性能でした。ネットやメッセンジャーは普通に使えます。【画面表示】普通の液晶ですね。【バッテリー】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</si>
  <si>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変に高級機種っぽさを目指してないところには好感がもてます。ちょうどいいです。エントリー機種なりに満足できる性能でした。ネットやメッセンジャーは普通に使えます。普通の液晶ですね。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</si>
  <si>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3ヵ月ほど使っての再レビューです。書き直しました。【デザイン】シンプルです。古臭いと言われれ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アシスタントのような余計なボタンはありません。XperiaやAQUOSとは違うところ。【携帯性】分厚くて少し角が丸いiPhone 13です。コンパクトですが約170gあり少し重 いです。この価格帯のものではあるあるですが下部のベゼルは太いです。もう少し力を入れてほしい。【レスポンス】十分速いです。antutu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画面表示】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感ありません。【バッテリー】普通よりはいいです。85%の状態から1日は持ちますが自分の使い方では2日間は厳しいです。85%で充電を止める設定もあります。USB-PD・PPS対応なのはうれしいです。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</si>
  <si>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3ヵ月ほど使っての再レビューです。書き直しました。シンプルです。古臭いと言われれ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アシスタントのような余計なボタンはありません。XperiaやAQUOSとは違うところ。分厚くて少し角が丸いiPhone 13です。コンパクトですが約170gあり少し重 いです。この価格帯のものではあるあるですが下部のベゼルは太いです。もう少し力を入れてほしい。十分速いです。antutu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</si>
  <si>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デザイン】可もなく不可もなく【携帯性】比較的小さめなので持ち運びはしやすい【レスポンス】比較サイトを見れば違いは分かるが価格を考えれば気にならない【画面表示】液晶から液晶なので気にならない【バッテリー】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</si>
  <si>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可もなく不可もなく比較的小さめなので持ち運びはしやすい比較サイトを見れば違いは分かるが価格を考えれば気にならない液晶から液晶なので気にならない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</si>
  <si>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【デザイン】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携帯性】　男性なら片手で無理なく持てる大きさ。薄めの背面カバーをつけていますが、携帯性は良いと思います。【レスポンス】　高価なモデルと比べれば遅いのでしょうが、普段使いに不満なし。ちなみにゲームはしません。【画面表示】　先代は有機ELモデルを使っていましたが、液晶になっても思ったほど気にはなりませんでした。【バッテリー】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</si>
  <si>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　男性なら片手で無理なく持てる大きさ。薄めの背面カバーをつけていますが、携帯性は良いと思います。　高価なモデルと比べれば遅いのでしょうが、普段使いに不満なし。ちなみにゲームはしません。　先代は有機ELモデルを使っていましたが、液晶になっても思ったほど気にはなりませんでした。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</si>
  <si>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デザイン】チープでもなく指紋もつきにくいので普通に悪くないのではないかと思います。【携帯性】サブ機やエントリーモデルとして考えた場合この位のサイズがベストだと思います。少し厚みは感じますが、グリップしやすいと思います。大画面なんて不必要です。【レスポンス】このクラスでこの位動いてくれたらなにも問題ないかと思います。エントリーモデルをSnadra888、リフレッシュレート120Hzと比較したらおかしいでしょ。（笑）【画面表示】まずまずといったところだと思います。【バッテリー】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</si>
  <si>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チープでもなく指紋もつきにくいので普通に悪くないのではないかと思います。サブ機やエントリーモデルとして考えた場合この位のサイズがベストだと思います。少し厚みは感じますが、グリップしやすいと思います。大画面なんて不必要です。このクラスでこの位動いてくれたらなにも問題ないかと思います。エントリーモデルをSnadra888、リフレッシュレート120Hzと比較したらおかしいでしょ。（笑）まずまずといったところだと思います。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</si>
  <si>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【デザイン】背面はすべすべしていて気持ちが良いです。指紋認証が背面についているのに違和感がありましたが、慣れると側面より便利です。Arrows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F04-Kからの買い換えですが、ギリギリ片手で操作できる範囲なので満足しています。【携帯性】それなりにずっしりとしていて、ポケットの中でも存在感があります。【レスポンス】速いです。Snapdragon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画面表示】有機ELではありませんが気になるところはありません。【バッテリー】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</si>
  <si>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F04-Kからの買い換えですが、ギリギリ片手で操作できる範囲なので満足しています。それなりにずっしりとしていて、ポケットの中でも存在感があります。速いです。Snapdragon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有機ELではありませんが気になるところはありません。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</si>
  <si>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SEと悩んだのですがIOSが苦手なのとバッテリーが少ないのでこちらを選びました。【デザイン】　可も不可もな いシンプルなデザインで良いと思います。下部のベゼルが意外と広いのは文字入力のしやすさがある反面デザイン的に気になります。【携帯性】　若干厚みはあるものの小さいスマホが欲しい人には良い選択肢になると思います。【レスポンス】　エントリーモデルなのでもっさりはしています。　ゲームとかしない人には良いと思いますがツイッターとか見るのも若干重い気がします。【画面表示】　有機ELから液晶に変えたせいか若干曇ったように見えます。【バッテリー】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</si>
  <si>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　可も不可もな いシンプルなデザインで良いと思います。下部のベゼルが意外と広いのは文字入力のしやすさがある反面デザイン的に気になります。　若干厚みはあるものの小さいスマホが欲しい人には良い選択肢になると思います。　エントリーモデルなのでもっさりはしています。　ゲームとかしない人には良いと思いますがツイッターとか見るのも若干重い気がします。　有機ELから液晶に変えたせいか若干曇ったように見えます。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</si>
  <si>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UQモバイルで高齢の両親か学生の親戚に譲る前提で購入2週間程使用したレビューになります※加筆修正のために再度レビューしたら添付画像が消えましたので過去の投稿を参照してください【デザイン】無個性とも言えますがエントリーモデルらしいどこでも無難に使えると言う意味ではベターなデザインかと主観では好きな方なので☆４【携帯性】重くないですしスマホの大型化が進む中ではコンパ クトな方ですただ、例に漏れず縦長スマホなので片手操作は少し厳しいので☆4【レスポンス】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画面表示】エントリー向けモデルらしく低解像度の液晶なので良くはない画面表示に拘るならもう１ランク～２ランク上のスマホを買いましょうこの値段を考慮すれば普通なので☆3【バッテリー】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</si>
  <si>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UQモバイルで高齢の両親か学生の親戚に譲る前提で購入2週間程使用したレビューになります※加筆修正のために再度レビューしたら添付画像が消えましたので過去の投稿を参照してください無個性とも言えますがエントリーモデルらしいどこでも無難に使えると言う意味ではベターなデザインかと主観では好きな方なので☆４重くないですしスマホの大型化が進む中ではコンパ クトな方ですただ、例に漏れず縦長スマホなので片手操作は少し厳しいので☆4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エントリー向けモデルらしく低解像度の液晶なので良くはない画面表示に拘るならもう１ランク～２ランク上のスマホを買いましょうこの値段を考慮すれば普通なので☆3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</si>
  <si>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【デザイン】キャリアごとに専用カラーがあり、背面デザインはシンプル、艶消し加工のサラサラ質感なのであからさまな安っぽさはないものの、カメラ周りデザインがひと昔前という感じはあります。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ーズらしくないデザインですが、国内開発・製造ではないため仕方ない部分かもしれません。【携帯性】5.7型画面、172gとそこそこのサイズありますが、サイズ感はちょうどいいですし、サラサラ質感な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【レスポンス】SD480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画面表示】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</si>
  <si>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</si>
  <si>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Xperia1からの機種変更。主な使用はSNSとおサイフケータイとカメラ。【デザイン】Xperia1はサイド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携帯性】重くもなく軽くもなく。ズボンの大きさもポケットからちょっとはみ出るかな？ぐらい。【レスポンス】たまにモッサリ。アプリの立ち上げ等。ずーっと待つことはないけど、ワンテンポ遅いことがある。文字入力は問題ない。【画面表示】特に気になるところはないです。画面表示じゃないけど、音が大きい気がする。着信音を最低にしても大きい。【バッテリー】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</si>
  <si>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Xperia1からの機種変更。主な使用はSNSとおサイフケータイとカメラ。Xperia1はサイド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重くもなく軽くもなく。ズボンの大きさもポケットからちょっとはみ出るかな？ぐらい。たまにモッサリ。アプリの立ち上げ等。ずーっと待つことはないけど、ワンテンポ遅いことがある。文字入力は問題ない。特に気になるところはないです。画面表示じゃないけど、音が大きい気がする。着信音を最低にしても大きい。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</si>
  <si>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スマホ遍歴Arrows A→Xperia X Performance→AQUOS R→Digno J→AQUOS R3→Arrows we【デザイン】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携帯性】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レスポンス】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画面表示】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バッテリー】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</si>
  <si>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スマホ遍歴Arrows A→Xperia X Performance→AQUOS R→Digno J→AQUOS R3→Arrows we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</si>
  <si>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デザイン】今回はオンラインショップ限定のレッドです。色はカッコいいですが、形が好きでも嫌いでもない感じですね。他の色だとチープ感が否めないです。【携帯性】非常に小さいので通話の時取り出しやすく、すぐ電話に出られるので使い勝手が良いですね。【レスポンス】SD480なのであまり多く を求めない方が良いでしょう。基本的なLINEアプリ、メールアプリ位しか入れてないので、必要十分の日常使いなら特に問題はないとおもいます。【画面表示】全体的に粗いのでたとえdアニメストアを契約したと はいえ、見れるような画質ではないと思います。まあ、いわゆる入門機なので、それは仕方がないかとは思います。【バッテリー】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</si>
  <si>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今回はオンラインショップ限定のレッドです。色はカッコいいですが、形が好きでも嫌いでもない感じですね。他の色だとチープ感が否めないです。非常に小さいので通話の時取り出しやすく、すぐ電話に出られるので使い勝手が良いですね。SD480なのであまり多く を求めない方が良いでしょう。基本的なLINEアプリ、メールアプリ位しか入れてないので、必要十分の日常使いなら特に問題はないとおもいます。全体的に粗いのでたとえdアニメストアを契約したと はいえ、見れるような画質ではないと思います。まあ、いわゆる入門機なので、それは仕方がないかとは思います。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</si>
  <si>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デザイン】余計な装飾もなく、過度に縦長などの奇抜な形状でもなくシンプルに纏まっていて好感。ただ、背面の指紋センサーは結構カメラを触ってしまうことがあるのでもう少し配置をどうにかして欲しかった感はあります。【携帯性】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かではありませんが。【レスポンス】あくまで現時点では…としておきますが、概ね問題は無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表示】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とのトレードオフでしょうね。【バッテリー】使用中に於いても特別消費が激しい印象はありません。充電にしても、85％上限で充電を止める長持ち充電機能があるので100％で充電しっぱなしと言う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</si>
  <si>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余計な装飾もなく、過度に縦長などの奇抜な形状でもなくシンプルに纏まっていて好感。ただ、背面の指紋センサーは結構カメラを触ってしまうことがあるのでもう少し配置をどうにかして欲しかった感はあります。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</si>
  <si>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デザイン】au限定のローズカラーがメタリックな質感なのに対し、ホワイト、ブラックはプラスチック感が強い印象。ただそこまで安っぽいわけでは無く、ホワイトの色合いは中々良いと思います。【携帯性】大き過ぎず、小さ過ぎず、丁度いいサイズです。ただサイズのわりに少し重いので気になる人は気になるかも。【レスポンス】２万円の機種として考えればとても良い。普段使いなら問題ないレベル。【画面表示】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バッテリー】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</si>
  <si>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au限定のローズカラーがメタリックな質感なのに対し、ホワイト、ブラックはプラスチック感が強い印象。ただそこまで安っぽいわけでは無く、ホワイトの色合いは中々良いと思います。大き過ぎず、小さ過ぎず、丁度いいサイズです。ただサイズのわりに少し重いので気になる人は気になるかも。２万円の機種として考えればとても良い。普段使いなら問題ないレベル。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</si>
  <si>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docomo</t>
    <phoneticPr fontId="1"/>
  </si>
  <si>
    <t>au</t>
    <phoneticPr fontId="1"/>
  </si>
  <si>
    <t>softbank</t>
    <phoneticPr fontId="1"/>
  </si>
  <si>
    <t>white</t>
    <phoneticPr fontId="1"/>
  </si>
  <si>
    <t>black</t>
    <phoneticPr fontId="1"/>
  </si>
  <si>
    <t>turquoise</t>
  </si>
  <si>
    <t>navy</t>
    <phoneticPr fontId="1"/>
  </si>
  <si>
    <t>gold</t>
    <phoneticPr fontId="1"/>
  </si>
  <si>
    <t>purple</t>
    <phoneticPr fontId="1"/>
  </si>
  <si>
    <t>red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</si>
</sst>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workbookViewId="0">
      <selection sqref="A1:XFD1"/>
    </sheetView>
  </sheetViews>
  <sheetFormatPr defaultRowHeight="18"/>
  <sheetData>
    <row r="1" spans="1:12">
      <c r="A1" t="s">
        <v>80</v>
      </c>
      <c r="B1" t="s">
        <v>79</v>
      </c>
      <c r="C1" t="s">
        <v>78</v>
      </c>
      <c r="D1" t="s">
        <v>77</v>
      </c>
      <c r="E1" t="s">
        <v>76</v>
      </c>
      <c r="F1" t="s">
        <v>75</v>
      </c>
      <c r="G1" t="s">
        <v>74</v>
      </c>
      <c r="H1" t="s">
        <v>73</v>
      </c>
      <c r="I1" t="s">
        <v>72</v>
      </c>
      <c r="J1" t="s">
        <v>71</v>
      </c>
      <c r="K1" t="s">
        <v>81</v>
      </c>
      <c r="L1" t="s">
        <v>95</v>
      </c>
    </row>
    <row r="2" spans="1:12">
      <c r="A2">
        <v>4</v>
      </c>
      <c r="B2">
        <v>3</v>
      </c>
      <c r="C2">
        <v>2</v>
      </c>
      <c r="D2">
        <v>3</v>
      </c>
      <c r="E2">
        <v>4</v>
      </c>
      <c r="F2">
        <v>5</v>
      </c>
      <c r="G2">
        <v>3</v>
      </c>
      <c r="H2" t="s">
        <v>0</v>
      </c>
      <c r="I2" t="s">
        <v>61</v>
      </c>
      <c r="J2" t="s">
        <v>64</v>
      </c>
      <c r="K2" t="s">
        <v>102</v>
      </c>
      <c r="L2" t="s">
        <v>103</v>
      </c>
    </row>
    <row r="3" spans="1:12">
      <c r="A3">
        <v>4</v>
      </c>
      <c r="B3">
        <v>4</v>
      </c>
      <c r="C3">
        <v>4</v>
      </c>
      <c r="D3">
        <v>5</v>
      </c>
      <c r="E3">
        <v>4</v>
      </c>
      <c r="F3">
        <v>5</v>
      </c>
      <c r="G3">
        <v>4</v>
      </c>
      <c r="H3" t="s">
        <v>1</v>
      </c>
      <c r="I3" t="s">
        <v>62</v>
      </c>
      <c r="J3" t="s">
        <v>65</v>
      </c>
      <c r="K3" t="s">
        <v>104</v>
      </c>
      <c r="L3" t="s">
        <v>105</v>
      </c>
    </row>
    <row r="4" spans="1:12">
      <c r="A4">
        <v>4</v>
      </c>
      <c r="B4">
        <v>3</v>
      </c>
      <c r="C4">
        <v>2</v>
      </c>
      <c r="D4">
        <v>3</v>
      </c>
      <c r="E4">
        <v>3</v>
      </c>
      <c r="F4">
        <v>4</v>
      </c>
      <c r="G4">
        <v>4</v>
      </c>
      <c r="H4" t="s">
        <v>2</v>
      </c>
      <c r="I4" t="s">
        <v>63</v>
      </c>
      <c r="J4" t="s">
        <v>65</v>
      </c>
      <c r="K4" t="s">
        <v>96</v>
      </c>
      <c r="L4" t="s">
        <v>97</v>
      </c>
    </row>
    <row r="5" spans="1:12">
      <c r="A5">
        <v>4</v>
      </c>
      <c r="B5">
        <v>3</v>
      </c>
      <c r="C5">
        <v>4</v>
      </c>
      <c r="D5">
        <v>4</v>
      </c>
      <c r="E5">
        <v>3</v>
      </c>
      <c r="F5">
        <v>5</v>
      </c>
      <c r="G5">
        <v>3</v>
      </c>
      <c r="H5" t="s">
        <v>3</v>
      </c>
      <c r="I5" t="s">
        <v>63</v>
      </c>
      <c r="J5" t="s">
        <v>66</v>
      </c>
      <c r="K5" t="s">
        <v>106</v>
      </c>
      <c r="L5" t="s">
        <v>107</v>
      </c>
    </row>
    <row r="6" spans="1:12">
      <c r="A6">
        <v>3</v>
      </c>
      <c r="B6">
        <v>3</v>
      </c>
      <c r="C6">
        <v>3</v>
      </c>
      <c r="D6">
        <v>3</v>
      </c>
      <c r="E6">
        <v>3</v>
      </c>
      <c r="F6">
        <v>3</v>
      </c>
      <c r="G6">
        <v>3</v>
      </c>
      <c r="H6" t="s">
        <v>4</v>
      </c>
      <c r="I6" t="s">
        <v>61</v>
      </c>
      <c r="J6" t="s">
        <v>67</v>
      </c>
      <c r="K6" t="s">
        <v>108</v>
      </c>
      <c r="L6" t="s">
        <v>109</v>
      </c>
    </row>
    <row r="7" spans="1:12">
      <c r="A7">
        <v>2</v>
      </c>
      <c r="B7">
        <v>4</v>
      </c>
      <c r="C7">
        <v>4</v>
      </c>
      <c r="D7">
        <v>3</v>
      </c>
      <c r="E7">
        <v>1</v>
      </c>
      <c r="F7">
        <v>2</v>
      </c>
      <c r="G7">
        <v>1</v>
      </c>
      <c r="H7" t="s">
        <v>5</v>
      </c>
      <c r="I7" t="s">
        <v>61</v>
      </c>
      <c r="J7" t="s">
        <v>64</v>
      </c>
      <c r="K7" t="s">
        <v>84</v>
      </c>
      <c r="L7" t="s">
        <v>84</v>
      </c>
    </row>
    <row r="8" spans="1:12">
      <c r="A8">
        <v>5</v>
      </c>
      <c r="B8">
        <v>4</v>
      </c>
      <c r="C8">
        <v>5</v>
      </c>
      <c r="D8">
        <v>5</v>
      </c>
      <c r="E8">
        <v>4</v>
      </c>
      <c r="F8">
        <v>5</v>
      </c>
      <c r="G8">
        <v>4</v>
      </c>
      <c r="H8" t="s">
        <v>6</v>
      </c>
      <c r="I8" t="s">
        <v>61</v>
      </c>
      <c r="J8" t="s">
        <v>64</v>
      </c>
      <c r="K8" t="s">
        <v>110</v>
      </c>
      <c r="L8" t="s">
        <v>111</v>
      </c>
    </row>
    <row r="9" spans="1:12">
      <c r="A9">
        <v>4</v>
      </c>
      <c r="B9">
        <v>4</v>
      </c>
      <c r="C9">
        <v>4</v>
      </c>
      <c r="D9">
        <v>5</v>
      </c>
      <c r="E9">
        <v>5</v>
      </c>
      <c r="F9">
        <v>5</v>
      </c>
      <c r="H9" t="s">
        <v>7</v>
      </c>
      <c r="I9" t="s">
        <v>63</v>
      </c>
      <c r="J9" t="s">
        <v>65</v>
      </c>
      <c r="K9" t="s">
        <v>112</v>
      </c>
      <c r="L9" t="s">
        <v>113</v>
      </c>
    </row>
    <row r="10" spans="1:12">
      <c r="A10">
        <v>1</v>
      </c>
      <c r="B10">
        <v>3</v>
      </c>
      <c r="C10">
        <v>4</v>
      </c>
      <c r="D10">
        <v>2</v>
      </c>
      <c r="E10">
        <v>1</v>
      </c>
      <c r="F10">
        <v>3</v>
      </c>
      <c r="G10">
        <v>1</v>
      </c>
      <c r="H10" t="s">
        <v>8</v>
      </c>
      <c r="I10" t="s">
        <v>61</v>
      </c>
      <c r="J10" t="s">
        <v>67</v>
      </c>
      <c r="K10" t="s">
        <v>85</v>
      </c>
      <c r="L10" t="s">
        <v>85</v>
      </c>
    </row>
    <row r="11" spans="1:12">
      <c r="A11">
        <v>3</v>
      </c>
      <c r="B11">
        <v>3</v>
      </c>
      <c r="C11">
        <v>5</v>
      </c>
      <c r="D11">
        <v>2</v>
      </c>
      <c r="E11">
        <v>5</v>
      </c>
      <c r="F11">
        <v>5</v>
      </c>
      <c r="G11">
        <v>3</v>
      </c>
      <c r="H11" t="s">
        <v>9</v>
      </c>
      <c r="I11" t="s">
        <v>62</v>
      </c>
      <c r="J11" t="s">
        <v>65</v>
      </c>
      <c r="K11" t="s">
        <v>114</v>
      </c>
      <c r="L11" t="s">
        <v>115</v>
      </c>
    </row>
    <row r="12" spans="1:12">
      <c r="A12">
        <v>5</v>
      </c>
      <c r="B12">
        <v>5</v>
      </c>
      <c r="C12">
        <v>5</v>
      </c>
      <c r="D12">
        <v>4</v>
      </c>
      <c r="E12">
        <v>5</v>
      </c>
      <c r="F12">
        <v>5</v>
      </c>
      <c r="G12">
        <v>5</v>
      </c>
      <c r="H12" t="s">
        <v>10</v>
      </c>
      <c r="I12" t="s">
        <v>62</v>
      </c>
      <c r="J12" t="s">
        <v>64</v>
      </c>
      <c r="K12" t="s">
        <v>116</v>
      </c>
      <c r="L12" t="s">
        <v>117</v>
      </c>
    </row>
    <row r="13" spans="1:12">
      <c r="A13">
        <v>4</v>
      </c>
      <c r="B13">
        <v>4</v>
      </c>
      <c r="C13">
        <v>5</v>
      </c>
      <c r="D13">
        <v>5</v>
      </c>
      <c r="E13">
        <v>5</v>
      </c>
      <c r="F13">
        <v>4</v>
      </c>
      <c r="G13">
        <v>4</v>
      </c>
      <c r="H13" t="s">
        <v>11</v>
      </c>
      <c r="I13" t="s">
        <v>61</v>
      </c>
      <c r="J13" t="s">
        <v>67</v>
      </c>
      <c r="K13" t="s">
        <v>82</v>
      </c>
      <c r="L13" t="s">
        <v>82</v>
      </c>
    </row>
    <row r="14" spans="1:12">
      <c r="A14">
        <v>4</v>
      </c>
      <c r="B14">
        <v>3</v>
      </c>
      <c r="C14">
        <v>5</v>
      </c>
      <c r="D14">
        <v>4</v>
      </c>
      <c r="E14">
        <v>2</v>
      </c>
      <c r="F14">
        <v>4</v>
      </c>
      <c r="G14">
        <v>2</v>
      </c>
      <c r="H14" t="s">
        <v>12</v>
      </c>
      <c r="I14" t="s">
        <v>61</v>
      </c>
      <c r="J14" t="s">
        <v>67</v>
      </c>
      <c r="K14" t="s">
        <v>118</v>
      </c>
      <c r="L14" t="s">
        <v>119</v>
      </c>
    </row>
    <row r="15" spans="1:12">
      <c r="A15">
        <v>5</v>
      </c>
      <c r="B15">
        <v>5</v>
      </c>
      <c r="C15">
        <v>4</v>
      </c>
      <c r="D15">
        <v>4</v>
      </c>
      <c r="E15">
        <v>4</v>
      </c>
      <c r="F15">
        <v>4</v>
      </c>
      <c r="G15">
        <v>4</v>
      </c>
      <c r="H15" t="s">
        <v>13</v>
      </c>
      <c r="I15" t="s">
        <v>62</v>
      </c>
      <c r="J15" t="s">
        <v>68</v>
      </c>
      <c r="K15" t="s">
        <v>120</v>
      </c>
      <c r="L15" t="s">
        <v>121</v>
      </c>
    </row>
    <row r="16" spans="1:12">
      <c r="A16">
        <v>5</v>
      </c>
      <c r="B16">
        <v>5</v>
      </c>
      <c r="C16">
        <v>5</v>
      </c>
      <c r="E16">
        <v>5</v>
      </c>
      <c r="F16">
        <v>5</v>
      </c>
      <c r="G16">
        <v>5</v>
      </c>
      <c r="H16" t="s">
        <v>14</v>
      </c>
      <c r="I16" t="s">
        <v>62</v>
      </c>
      <c r="J16" t="s">
        <v>68</v>
      </c>
      <c r="K16" t="s">
        <v>122</v>
      </c>
      <c r="L16" t="s">
        <v>123</v>
      </c>
    </row>
    <row r="17" spans="1:12">
      <c r="A17">
        <v>4</v>
      </c>
      <c r="B17">
        <v>4</v>
      </c>
      <c r="C17">
        <v>5</v>
      </c>
      <c r="D17">
        <v>4</v>
      </c>
      <c r="E17">
        <v>4</v>
      </c>
      <c r="F17">
        <v>4</v>
      </c>
      <c r="G17">
        <v>3</v>
      </c>
      <c r="H17" t="s">
        <v>15</v>
      </c>
      <c r="I17" t="s">
        <v>62</v>
      </c>
      <c r="J17" t="s">
        <v>65</v>
      </c>
      <c r="K17" t="s">
        <v>86</v>
      </c>
      <c r="L17" t="s">
        <v>86</v>
      </c>
    </row>
    <row r="18" spans="1:12">
      <c r="A18">
        <v>4</v>
      </c>
      <c r="B18">
        <v>4</v>
      </c>
      <c r="C18">
        <v>4</v>
      </c>
      <c r="D18">
        <v>3</v>
      </c>
      <c r="E18">
        <v>3</v>
      </c>
      <c r="F18">
        <v>4</v>
      </c>
      <c r="G18">
        <v>3</v>
      </c>
      <c r="H18" t="s">
        <v>16</v>
      </c>
      <c r="I18" t="s">
        <v>61</v>
      </c>
      <c r="J18" t="s">
        <v>64</v>
      </c>
      <c r="K18" t="s">
        <v>124</v>
      </c>
      <c r="L18" t="s">
        <v>125</v>
      </c>
    </row>
    <row r="19" spans="1:12">
      <c r="A19">
        <v>4</v>
      </c>
      <c r="B19">
        <v>4</v>
      </c>
      <c r="C19">
        <v>4</v>
      </c>
      <c r="D19">
        <v>4</v>
      </c>
      <c r="E19">
        <v>3</v>
      </c>
      <c r="F19">
        <v>4</v>
      </c>
      <c r="G19">
        <v>3</v>
      </c>
      <c r="H19" t="s">
        <v>17</v>
      </c>
      <c r="I19" t="s">
        <v>61</v>
      </c>
      <c r="J19" t="s">
        <v>64</v>
      </c>
      <c r="K19" t="s">
        <v>87</v>
      </c>
      <c r="L19" t="s">
        <v>87</v>
      </c>
    </row>
    <row r="20" spans="1:12">
      <c r="A20">
        <v>5</v>
      </c>
      <c r="B20">
        <v>5</v>
      </c>
      <c r="C20">
        <v>5</v>
      </c>
      <c r="D20">
        <v>3</v>
      </c>
      <c r="E20">
        <v>5</v>
      </c>
      <c r="F20">
        <v>5</v>
      </c>
      <c r="G20">
        <v>3</v>
      </c>
      <c r="H20" t="s">
        <v>18</v>
      </c>
      <c r="I20" t="s">
        <v>63</v>
      </c>
      <c r="J20" t="s">
        <v>66</v>
      </c>
      <c r="K20" t="s">
        <v>126</v>
      </c>
      <c r="L20" t="s">
        <v>127</v>
      </c>
    </row>
    <row r="21" spans="1:12">
      <c r="A21">
        <v>4</v>
      </c>
      <c r="B21">
        <v>5</v>
      </c>
      <c r="C21">
        <v>5</v>
      </c>
      <c r="D21">
        <v>3</v>
      </c>
      <c r="E21">
        <v>3</v>
      </c>
      <c r="F21">
        <v>5</v>
      </c>
      <c r="G21">
        <v>5</v>
      </c>
      <c r="H21" t="s">
        <v>19</v>
      </c>
      <c r="I21" t="s">
        <v>61</v>
      </c>
      <c r="J21" t="s">
        <v>64</v>
      </c>
      <c r="K21" t="s">
        <v>88</v>
      </c>
      <c r="L21" t="s">
        <v>88</v>
      </c>
    </row>
    <row r="22" spans="1:12">
      <c r="A22">
        <v>4</v>
      </c>
      <c r="B22">
        <v>4</v>
      </c>
      <c r="C22">
        <v>4</v>
      </c>
      <c r="D22">
        <v>4</v>
      </c>
      <c r="E22">
        <v>4</v>
      </c>
      <c r="F22">
        <v>5</v>
      </c>
      <c r="H22" t="s">
        <v>20</v>
      </c>
      <c r="I22" t="s">
        <v>61</v>
      </c>
      <c r="J22" t="s">
        <v>67</v>
      </c>
      <c r="K22" t="s">
        <v>128</v>
      </c>
      <c r="L22" t="s">
        <v>129</v>
      </c>
    </row>
    <row r="23" spans="1:12">
      <c r="A23">
        <v>5</v>
      </c>
      <c r="B23">
        <v>5</v>
      </c>
      <c r="C23">
        <v>5</v>
      </c>
      <c r="D23">
        <v>4</v>
      </c>
      <c r="E23">
        <v>4</v>
      </c>
      <c r="F23">
        <v>5</v>
      </c>
      <c r="G23">
        <v>4</v>
      </c>
      <c r="H23" t="s">
        <v>21</v>
      </c>
      <c r="I23" t="s">
        <v>61</v>
      </c>
      <c r="J23" t="s">
        <v>64</v>
      </c>
      <c r="K23" t="s">
        <v>130</v>
      </c>
      <c r="L23" t="s">
        <v>131</v>
      </c>
    </row>
    <row r="24" spans="1:12">
      <c r="A24">
        <v>5</v>
      </c>
      <c r="B24">
        <v>4</v>
      </c>
      <c r="C24">
        <v>4</v>
      </c>
      <c r="D24">
        <v>5</v>
      </c>
      <c r="E24">
        <v>3</v>
      </c>
      <c r="F24">
        <v>5</v>
      </c>
      <c r="H24" t="s">
        <v>22</v>
      </c>
      <c r="I24" t="s">
        <v>62</v>
      </c>
      <c r="J24" t="s">
        <v>68</v>
      </c>
      <c r="K24" t="s">
        <v>132</v>
      </c>
      <c r="L24" t="s">
        <v>133</v>
      </c>
    </row>
    <row r="25" spans="1:12">
      <c r="A25">
        <v>4</v>
      </c>
      <c r="B25">
        <v>3</v>
      </c>
      <c r="C25">
        <v>4</v>
      </c>
      <c r="D25">
        <v>4</v>
      </c>
      <c r="E25">
        <v>3</v>
      </c>
      <c r="F25">
        <v>4</v>
      </c>
      <c r="G25">
        <v>3</v>
      </c>
      <c r="H25" t="s">
        <v>23</v>
      </c>
      <c r="I25" t="s">
        <v>62</v>
      </c>
      <c r="J25" t="s">
        <v>68</v>
      </c>
      <c r="K25" t="s">
        <v>134</v>
      </c>
      <c r="L25" t="s">
        <v>135</v>
      </c>
    </row>
    <row r="26" spans="1:12">
      <c r="A26">
        <v>4</v>
      </c>
      <c r="B26">
        <v>4</v>
      </c>
      <c r="C26">
        <v>4</v>
      </c>
      <c r="D26">
        <v>4</v>
      </c>
      <c r="E26">
        <v>4</v>
      </c>
      <c r="F26">
        <v>4</v>
      </c>
      <c r="G26">
        <v>4</v>
      </c>
      <c r="H26" t="s">
        <v>24</v>
      </c>
      <c r="I26" t="s">
        <v>62</v>
      </c>
      <c r="J26" t="s">
        <v>65</v>
      </c>
      <c r="K26" t="s">
        <v>136</v>
      </c>
      <c r="L26" t="s">
        <v>137</v>
      </c>
    </row>
    <row r="27" spans="1:12">
      <c r="A27">
        <v>2</v>
      </c>
      <c r="B27">
        <v>3</v>
      </c>
      <c r="C27">
        <v>5</v>
      </c>
      <c r="D27">
        <v>4</v>
      </c>
      <c r="E27">
        <v>2</v>
      </c>
      <c r="F27">
        <v>4</v>
      </c>
      <c r="G27">
        <v>1</v>
      </c>
      <c r="H27" t="s">
        <v>25</v>
      </c>
      <c r="I27" t="s">
        <v>63</v>
      </c>
      <c r="J27" t="s">
        <v>66</v>
      </c>
      <c r="K27" t="s">
        <v>138</v>
      </c>
      <c r="L27" t="s">
        <v>139</v>
      </c>
    </row>
    <row r="28" spans="1:12">
      <c r="A28">
        <v>4</v>
      </c>
      <c r="B28">
        <v>4</v>
      </c>
      <c r="C28">
        <v>4</v>
      </c>
      <c r="D28">
        <v>4</v>
      </c>
      <c r="E28">
        <v>4</v>
      </c>
      <c r="F28">
        <v>5</v>
      </c>
      <c r="H28" t="s">
        <v>26</v>
      </c>
      <c r="I28" t="s">
        <v>61</v>
      </c>
      <c r="J28" t="s">
        <v>64</v>
      </c>
      <c r="K28" t="s">
        <v>140</v>
      </c>
      <c r="L28" t="s">
        <v>140</v>
      </c>
    </row>
    <row r="29" spans="1:12">
      <c r="A29">
        <v>5</v>
      </c>
      <c r="B29">
        <v>4</v>
      </c>
      <c r="C29">
        <v>4</v>
      </c>
      <c r="D29">
        <v>5</v>
      </c>
      <c r="E29">
        <v>4</v>
      </c>
      <c r="F29">
        <v>5</v>
      </c>
      <c r="G29">
        <v>2</v>
      </c>
      <c r="H29" t="s">
        <v>27</v>
      </c>
      <c r="I29" t="s">
        <v>62</v>
      </c>
      <c r="J29" t="s">
        <v>65</v>
      </c>
      <c r="K29" t="s">
        <v>141</v>
      </c>
      <c r="L29" t="s">
        <v>142</v>
      </c>
    </row>
    <row r="30" spans="1:12">
      <c r="A30">
        <v>4</v>
      </c>
      <c r="B30">
        <v>5</v>
      </c>
      <c r="C30">
        <v>4</v>
      </c>
      <c r="D30">
        <v>4</v>
      </c>
      <c r="E30">
        <v>4</v>
      </c>
      <c r="F30">
        <v>4</v>
      </c>
      <c r="G30">
        <v>4</v>
      </c>
      <c r="H30" t="s">
        <v>28</v>
      </c>
      <c r="I30" t="s">
        <v>61</v>
      </c>
      <c r="J30" t="s">
        <v>69</v>
      </c>
      <c r="K30" t="s">
        <v>89</v>
      </c>
      <c r="L30" t="s">
        <v>89</v>
      </c>
    </row>
    <row r="31" spans="1:12">
      <c r="A31">
        <v>4</v>
      </c>
      <c r="B31">
        <v>5</v>
      </c>
      <c r="C31">
        <v>5</v>
      </c>
      <c r="D31">
        <v>4</v>
      </c>
      <c r="E31">
        <v>4</v>
      </c>
      <c r="F31">
        <v>5</v>
      </c>
      <c r="G31">
        <v>3</v>
      </c>
      <c r="H31" t="s">
        <v>29</v>
      </c>
      <c r="I31" t="s">
        <v>61</v>
      </c>
      <c r="J31" t="s">
        <v>67</v>
      </c>
      <c r="K31" t="s">
        <v>83</v>
      </c>
      <c r="L31" t="s">
        <v>83</v>
      </c>
    </row>
    <row r="32" spans="1:12">
      <c r="A32">
        <v>4</v>
      </c>
      <c r="B32">
        <v>4</v>
      </c>
      <c r="C32">
        <v>4</v>
      </c>
      <c r="D32">
        <v>4</v>
      </c>
      <c r="E32">
        <v>1</v>
      </c>
      <c r="F32">
        <v>4</v>
      </c>
      <c r="H32" t="s">
        <v>30</v>
      </c>
      <c r="I32" t="s">
        <v>61</v>
      </c>
      <c r="J32" t="s">
        <v>69</v>
      </c>
      <c r="K32" t="s">
        <v>143</v>
      </c>
      <c r="L32" t="s">
        <v>144</v>
      </c>
    </row>
    <row r="33" spans="1:12">
      <c r="A33">
        <v>5</v>
      </c>
      <c r="B33">
        <v>5</v>
      </c>
      <c r="C33">
        <v>5</v>
      </c>
      <c r="D33">
        <v>4</v>
      </c>
      <c r="E33">
        <v>5</v>
      </c>
      <c r="F33">
        <v>4</v>
      </c>
      <c r="G33">
        <v>3</v>
      </c>
      <c r="H33" t="s">
        <v>31</v>
      </c>
      <c r="I33" t="s">
        <v>62</v>
      </c>
      <c r="J33" t="s">
        <v>64</v>
      </c>
      <c r="K33" t="s">
        <v>145</v>
      </c>
      <c r="L33" t="s">
        <v>146</v>
      </c>
    </row>
    <row r="34" spans="1:12">
      <c r="A34">
        <v>3</v>
      </c>
      <c r="B34">
        <v>4</v>
      </c>
      <c r="C34">
        <v>2</v>
      </c>
      <c r="D34">
        <v>3</v>
      </c>
      <c r="E34">
        <v>3</v>
      </c>
      <c r="F34">
        <v>2</v>
      </c>
      <c r="G34">
        <v>3</v>
      </c>
      <c r="H34" t="s">
        <v>32</v>
      </c>
      <c r="I34" t="s">
        <v>61</v>
      </c>
      <c r="J34" t="s">
        <v>67</v>
      </c>
      <c r="K34" t="s">
        <v>147</v>
      </c>
      <c r="L34" t="s">
        <v>148</v>
      </c>
    </row>
    <row r="35" spans="1:12">
      <c r="A35">
        <v>3</v>
      </c>
      <c r="B35">
        <v>3</v>
      </c>
      <c r="C35">
        <v>5</v>
      </c>
      <c r="D35">
        <v>5</v>
      </c>
      <c r="E35">
        <v>5</v>
      </c>
      <c r="F35">
        <v>5</v>
      </c>
      <c r="G35">
        <v>4</v>
      </c>
      <c r="H35" t="s">
        <v>33</v>
      </c>
      <c r="I35" t="s">
        <v>62</v>
      </c>
      <c r="J35" t="s">
        <v>64</v>
      </c>
      <c r="K35" t="s">
        <v>149</v>
      </c>
      <c r="L35" t="s">
        <v>150</v>
      </c>
    </row>
    <row r="36" spans="1:12">
      <c r="A36">
        <v>5</v>
      </c>
      <c r="B36">
        <v>4</v>
      </c>
      <c r="C36">
        <v>5</v>
      </c>
      <c r="D36">
        <v>5</v>
      </c>
      <c r="F36">
        <v>4</v>
      </c>
      <c r="H36" t="s">
        <v>34</v>
      </c>
      <c r="I36" t="s">
        <v>62</v>
      </c>
      <c r="J36" t="s">
        <v>65</v>
      </c>
      <c r="K36" t="s">
        <v>151</v>
      </c>
      <c r="L36" t="s">
        <v>152</v>
      </c>
    </row>
    <row r="37" spans="1:12">
      <c r="A37">
        <v>5</v>
      </c>
      <c r="B37">
        <v>4</v>
      </c>
      <c r="C37">
        <v>5</v>
      </c>
      <c r="D37">
        <v>4</v>
      </c>
      <c r="E37">
        <v>4</v>
      </c>
      <c r="F37">
        <v>5</v>
      </c>
      <c r="G37">
        <v>3</v>
      </c>
      <c r="H37" t="s">
        <v>35</v>
      </c>
      <c r="I37" t="s">
        <v>61</v>
      </c>
      <c r="J37" t="s">
        <v>64</v>
      </c>
      <c r="K37" t="s">
        <v>153</v>
      </c>
      <c r="L37" t="s">
        <v>154</v>
      </c>
    </row>
    <row r="38" spans="1:12">
      <c r="A38">
        <v>2</v>
      </c>
      <c r="B38">
        <v>3</v>
      </c>
      <c r="C38">
        <v>4</v>
      </c>
      <c r="D38">
        <v>2</v>
      </c>
      <c r="E38">
        <v>2</v>
      </c>
      <c r="F38">
        <v>2</v>
      </c>
      <c r="G38">
        <v>3</v>
      </c>
      <c r="H38" t="s">
        <v>36</v>
      </c>
      <c r="I38" t="s">
        <v>61</v>
      </c>
      <c r="J38" t="s">
        <v>69</v>
      </c>
      <c r="K38" t="s">
        <v>155</v>
      </c>
      <c r="L38" t="s">
        <v>156</v>
      </c>
    </row>
    <row r="39" spans="1:12">
      <c r="A39">
        <v>4</v>
      </c>
      <c r="B39">
        <v>2</v>
      </c>
      <c r="C39">
        <v>4</v>
      </c>
      <c r="D39">
        <v>4</v>
      </c>
      <c r="F39">
        <v>4</v>
      </c>
      <c r="H39" t="s">
        <v>37</v>
      </c>
      <c r="I39" t="s">
        <v>62</v>
      </c>
      <c r="J39" t="s">
        <v>64</v>
      </c>
      <c r="K39" t="s">
        <v>157</v>
      </c>
      <c r="L39" t="s">
        <v>158</v>
      </c>
    </row>
    <row r="40" spans="1:12">
      <c r="A40">
        <v>5</v>
      </c>
      <c r="B40">
        <v>5</v>
      </c>
      <c r="C40">
        <v>5</v>
      </c>
      <c r="D40">
        <v>4</v>
      </c>
      <c r="E40">
        <v>4</v>
      </c>
      <c r="F40">
        <v>4</v>
      </c>
      <c r="H40" t="s">
        <v>38</v>
      </c>
      <c r="I40" t="s">
        <v>61</v>
      </c>
      <c r="J40" t="s">
        <v>64</v>
      </c>
      <c r="K40" t="s">
        <v>98</v>
      </c>
      <c r="L40" t="s">
        <v>99</v>
      </c>
    </row>
    <row r="41" spans="1:12">
      <c r="A41">
        <v>2</v>
      </c>
      <c r="B41">
        <v>3</v>
      </c>
      <c r="C41">
        <v>2</v>
      </c>
      <c r="D41">
        <v>1</v>
      </c>
      <c r="E41">
        <v>3</v>
      </c>
      <c r="F41">
        <v>5</v>
      </c>
      <c r="G41">
        <v>3</v>
      </c>
      <c r="H41" t="s">
        <v>39</v>
      </c>
      <c r="I41" t="s">
        <v>62</v>
      </c>
      <c r="J41" t="s">
        <v>68</v>
      </c>
      <c r="K41" t="s">
        <v>90</v>
      </c>
      <c r="L41" t="s">
        <v>90</v>
      </c>
    </row>
    <row r="42" spans="1:12">
      <c r="A42">
        <v>5</v>
      </c>
      <c r="B42">
        <v>4</v>
      </c>
      <c r="C42">
        <v>4</v>
      </c>
      <c r="D42">
        <v>4</v>
      </c>
      <c r="E42">
        <v>4</v>
      </c>
      <c r="F42">
        <v>4</v>
      </c>
      <c r="G42">
        <v>3</v>
      </c>
      <c r="H42" t="s">
        <v>40</v>
      </c>
      <c r="I42" t="s">
        <v>62</v>
      </c>
      <c r="J42" t="s">
        <v>65</v>
      </c>
      <c r="K42" t="s">
        <v>159</v>
      </c>
      <c r="L42" t="s">
        <v>160</v>
      </c>
    </row>
    <row r="43" spans="1:12">
      <c r="A43">
        <v>5</v>
      </c>
      <c r="B43">
        <v>5</v>
      </c>
      <c r="C43">
        <v>4</v>
      </c>
      <c r="D43">
        <v>4</v>
      </c>
      <c r="E43">
        <v>4</v>
      </c>
      <c r="F43">
        <v>5</v>
      </c>
      <c r="G43">
        <v>4</v>
      </c>
      <c r="H43" t="s">
        <v>41</v>
      </c>
      <c r="I43" t="s">
        <v>61</v>
      </c>
      <c r="J43" t="s">
        <v>69</v>
      </c>
      <c r="K43" t="s">
        <v>161</v>
      </c>
      <c r="L43" t="s">
        <v>162</v>
      </c>
    </row>
    <row r="44" spans="1:12">
      <c r="A44">
        <v>5</v>
      </c>
      <c r="B44">
        <v>4</v>
      </c>
      <c r="C44">
        <v>5</v>
      </c>
      <c r="D44">
        <v>4</v>
      </c>
      <c r="E44">
        <v>4</v>
      </c>
      <c r="F44">
        <v>4</v>
      </c>
      <c r="G44">
        <v>3</v>
      </c>
      <c r="H44" t="s">
        <v>42</v>
      </c>
      <c r="I44" t="s">
        <v>63</v>
      </c>
      <c r="J44" t="s">
        <v>65</v>
      </c>
      <c r="K44" t="s">
        <v>163</v>
      </c>
      <c r="L44" t="s">
        <v>164</v>
      </c>
    </row>
    <row r="45" spans="1:12">
      <c r="A45">
        <v>5</v>
      </c>
      <c r="B45">
        <v>5</v>
      </c>
      <c r="C45">
        <v>5</v>
      </c>
      <c r="D45">
        <v>5</v>
      </c>
      <c r="E45">
        <v>4</v>
      </c>
      <c r="F45">
        <v>5</v>
      </c>
      <c r="G45">
        <v>3</v>
      </c>
      <c r="H45" t="s">
        <v>43</v>
      </c>
      <c r="I45" t="s">
        <v>61</v>
      </c>
      <c r="J45" t="s">
        <v>64</v>
      </c>
      <c r="K45" t="s">
        <v>165</v>
      </c>
      <c r="L45" t="s">
        <v>166</v>
      </c>
    </row>
    <row r="46" spans="1:12">
      <c r="A46">
        <v>5</v>
      </c>
      <c r="B46">
        <v>4</v>
      </c>
      <c r="C46">
        <v>5</v>
      </c>
      <c r="D46">
        <v>4</v>
      </c>
      <c r="E46">
        <v>4</v>
      </c>
      <c r="F46">
        <v>5</v>
      </c>
      <c r="G46">
        <v>3</v>
      </c>
      <c r="H46" t="s">
        <v>44</v>
      </c>
      <c r="I46" t="s">
        <v>61</v>
      </c>
      <c r="J46" t="s">
        <v>64</v>
      </c>
      <c r="K46" t="s">
        <v>167</v>
      </c>
      <c r="L46" t="s">
        <v>168</v>
      </c>
    </row>
    <row r="47" spans="1:12">
      <c r="A47">
        <v>5</v>
      </c>
      <c r="B47">
        <v>4</v>
      </c>
      <c r="C47">
        <v>5</v>
      </c>
      <c r="D47">
        <v>4</v>
      </c>
      <c r="E47">
        <v>4</v>
      </c>
      <c r="F47">
        <v>5</v>
      </c>
      <c r="G47">
        <v>3</v>
      </c>
      <c r="H47" t="s">
        <v>45</v>
      </c>
      <c r="I47" t="s">
        <v>61</v>
      </c>
      <c r="J47" t="s">
        <v>70</v>
      </c>
      <c r="K47" t="s">
        <v>169</v>
      </c>
      <c r="L47" t="s">
        <v>170</v>
      </c>
    </row>
    <row r="48" spans="1:12">
      <c r="A48">
        <v>4</v>
      </c>
      <c r="B48">
        <v>4</v>
      </c>
      <c r="C48">
        <v>5</v>
      </c>
      <c r="D48">
        <v>3</v>
      </c>
      <c r="E48">
        <v>2</v>
      </c>
      <c r="F48">
        <v>4</v>
      </c>
      <c r="G48">
        <v>2</v>
      </c>
      <c r="H48" t="s">
        <v>46</v>
      </c>
      <c r="I48" t="s">
        <v>62</v>
      </c>
      <c r="J48" t="s">
        <v>65</v>
      </c>
      <c r="K48" t="s">
        <v>100</v>
      </c>
      <c r="L48" t="s">
        <v>101</v>
      </c>
    </row>
    <row r="49" spans="1:12">
      <c r="A49">
        <v>5</v>
      </c>
      <c r="B49">
        <v>4</v>
      </c>
      <c r="C49">
        <v>5</v>
      </c>
      <c r="D49">
        <v>3</v>
      </c>
      <c r="E49">
        <v>3</v>
      </c>
      <c r="F49">
        <v>5</v>
      </c>
      <c r="G49">
        <v>3</v>
      </c>
      <c r="H49" t="s">
        <v>47</v>
      </c>
      <c r="I49" t="s">
        <v>62</v>
      </c>
      <c r="J49" t="s">
        <v>68</v>
      </c>
      <c r="K49" t="s">
        <v>171</v>
      </c>
      <c r="L49" t="s">
        <v>172</v>
      </c>
    </row>
    <row r="50" spans="1:12">
      <c r="A50">
        <v>5</v>
      </c>
      <c r="B50">
        <v>5</v>
      </c>
      <c r="C50">
        <v>4</v>
      </c>
      <c r="D50">
        <v>5</v>
      </c>
      <c r="E50">
        <v>5</v>
      </c>
      <c r="F50">
        <v>5</v>
      </c>
      <c r="G50">
        <v>4</v>
      </c>
      <c r="H50" t="s">
        <v>48</v>
      </c>
      <c r="I50" t="s">
        <v>61</v>
      </c>
      <c r="J50" t="s">
        <v>69</v>
      </c>
      <c r="K50" t="s">
        <v>173</v>
      </c>
      <c r="L50" t="s">
        <v>174</v>
      </c>
    </row>
    <row r="51" spans="1:12">
      <c r="A51">
        <v>4</v>
      </c>
      <c r="B51">
        <v>5</v>
      </c>
      <c r="C51">
        <v>5</v>
      </c>
      <c r="D51">
        <v>3</v>
      </c>
      <c r="E51">
        <v>3</v>
      </c>
      <c r="F51">
        <v>5</v>
      </c>
      <c r="H51" t="s">
        <v>49</v>
      </c>
      <c r="I51" t="s">
        <v>61</v>
      </c>
      <c r="J51" t="s">
        <v>69</v>
      </c>
      <c r="K51" t="s">
        <v>175</v>
      </c>
      <c r="L51" t="s">
        <v>176</v>
      </c>
    </row>
    <row r="52" spans="1:12">
      <c r="A52">
        <v>5</v>
      </c>
      <c r="B52">
        <v>4</v>
      </c>
      <c r="C52">
        <v>4</v>
      </c>
      <c r="D52">
        <v>5</v>
      </c>
      <c r="E52">
        <v>3</v>
      </c>
      <c r="F52">
        <v>5</v>
      </c>
      <c r="G52">
        <v>3</v>
      </c>
      <c r="H52" t="s">
        <v>50</v>
      </c>
      <c r="I52" t="s">
        <v>62</v>
      </c>
      <c r="J52" t="s">
        <v>64</v>
      </c>
      <c r="K52" t="s">
        <v>177</v>
      </c>
      <c r="L52" t="s">
        <v>178</v>
      </c>
    </row>
    <row r="53" spans="1:12">
      <c r="A53">
        <v>3</v>
      </c>
      <c r="B53">
        <v>3</v>
      </c>
      <c r="C53">
        <v>4</v>
      </c>
      <c r="D53">
        <v>3</v>
      </c>
      <c r="E53">
        <v>3</v>
      </c>
      <c r="F53">
        <v>5</v>
      </c>
      <c r="G53">
        <v>2</v>
      </c>
      <c r="H53" t="s">
        <v>51</v>
      </c>
      <c r="I53" t="s">
        <v>63</v>
      </c>
      <c r="J53" t="s">
        <v>65</v>
      </c>
      <c r="K53" t="s">
        <v>179</v>
      </c>
      <c r="L53" t="s">
        <v>180</v>
      </c>
    </row>
    <row r="54" spans="1:12">
      <c r="A54">
        <v>4</v>
      </c>
      <c r="H54" t="s">
        <v>52</v>
      </c>
      <c r="I54" t="s">
        <v>61</v>
      </c>
      <c r="J54" t="s">
        <v>64</v>
      </c>
      <c r="K54" t="s">
        <v>91</v>
      </c>
      <c r="L54" t="s">
        <v>91</v>
      </c>
    </row>
    <row r="55" spans="1:12">
      <c r="A55">
        <v>5</v>
      </c>
      <c r="B55">
        <v>5</v>
      </c>
      <c r="C55">
        <v>5</v>
      </c>
      <c r="D55">
        <v>4</v>
      </c>
      <c r="E55">
        <v>4</v>
      </c>
      <c r="F55">
        <v>5</v>
      </c>
      <c r="G55">
        <v>3</v>
      </c>
      <c r="H55" t="s">
        <v>53</v>
      </c>
      <c r="I55" t="s">
        <v>61</v>
      </c>
      <c r="J55" t="s">
        <v>67</v>
      </c>
      <c r="K55" t="s">
        <v>92</v>
      </c>
      <c r="L55" t="s">
        <v>92</v>
      </c>
    </row>
    <row r="56" spans="1:12">
      <c r="A56">
        <v>3</v>
      </c>
      <c r="B56">
        <v>4</v>
      </c>
      <c r="C56">
        <v>4</v>
      </c>
      <c r="D56">
        <v>2</v>
      </c>
      <c r="E56">
        <v>3</v>
      </c>
      <c r="F56">
        <v>4</v>
      </c>
      <c r="G56">
        <v>1</v>
      </c>
      <c r="H56" t="s">
        <v>54</v>
      </c>
      <c r="I56" t="s">
        <v>63</v>
      </c>
      <c r="J56" t="s">
        <v>64</v>
      </c>
      <c r="K56" t="s">
        <v>181</v>
      </c>
      <c r="L56" t="s">
        <v>182</v>
      </c>
    </row>
    <row r="57" spans="1:12">
      <c r="A57">
        <v>4</v>
      </c>
      <c r="B57">
        <v>5</v>
      </c>
      <c r="C57">
        <v>5</v>
      </c>
      <c r="D57">
        <v>4</v>
      </c>
      <c r="E57">
        <v>3</v>
      </c>
      <c r="F57">
        <v>5</v>
      </c>
      <c r="G57">
        <v>3</v>
      </c>
      <c r="H57" t="s">
        <v>55</v>
      </c>
      <c r="I57" t="s">
        <v>63</v>
      </c>
      <c r="J57" t="s">
        <v>66</v>
      </c>
      <c r="K57" t="s">
        <v>183</v>
      </c>
      <c r="L57" t="s">
        <v>184</v>
      </c>
    </row>
    <row r="58" spans="1:12">
      <c r="A58">
        <v>4</v>
      </c>
      <c r="B58">
        <v>3</v>
      </c>
      <c r="C58">
        <v>5</v>
      </c>
      <c r="D58">
        <v>3</v>
      </c>
      <c r="E58">
        <v>2</v>
      </c>
      <c r="F58">
        <v>5</v>
      </c>
      <c r="H58" t="s">
        <v>56</v>
      </c>
      <c r="I58" t="s">
        <v>61</v>
      </c>
      <c r="J58" t="s">
        <v>70</v>
      </c>
      <c r="K58" t="s">
        <v>185</v>
      </c>
      <c r="L58" t="s">
        <v>186</v>
      </c>
    </row>
    <row r="59" spans="1:12">
      <c r="A59">
        <v>4</v>
      </c>
      <c r="B59">
        <v>4</v>
      </c>
      <c r="C59">
        <v>4</v>
      </c>
      <c r="D59">
        <v>5</v>
      </c>
      <c r="E59">
        <v>4</v>
      </c>
      <c r="F59">
        <v>5</v>
      </c>
      <c r="G59">
        <v>3</v>
      </c>
      <c r="H59" t="s">
        <v>57</v>
      </c>
      <c r="I59" t="s">
        <v>61</v>
      </c>
      <c r="J59" t="s">
        <v>67</v>
      </c>
      <c r="K59" t="s">
        <v>93</v>
      </c>
      <c r="L59" t="s">
        <v>93</v>
      </c>
    </row>
    <row r="60" spans="1:12">
      <c r="A60">
        <v>4</v>
      </c>
      <c r="B60">
        <v>4</v>
      </c>
      <c r="C60">
        <v>4</v>
      </c>
      <c r="D60">
        <v>4</v>
      </c>
      <c r="E60">
        <v>4</v>
      </c>
      <c r="F60">
        <v>5</v>
      </c>
      <c r="G60">
        <v>3</v>
      </c>
      <c r="H60" t="s">
        <v>58</v>
      </c>
      <c r="I60" t="s">
        <v>61</v>
      </c>
      <c r="J60" t="s">
        <v>67</v>
      </c>
      <c r="K60" t="s">
        <v>187</v>
      </c>
      <c r="L60" t="s">
        <v>188</v>
      </c>
    </row>
    <row r="61" spans="1:12">
      <c r="A61">
        <v>3</v>
      </c>
      <c r="B61">
        <v>4</v>
      </c>
      <c r="C61">
        <v>4</v>
      </c>
      <c r="D61">
        <v>5</v>
      </c>
      <c r="E61">
        <v>2</v>
      </c>
      <c r="F61">
        <v>5</v>
      </c>
      <c r="G61">
        <v>2</v>
      </c>
      <c r="H61" t="s">
        <v>59</v>
      </c>
      <c r="I61" t="s">
        <v>62</v>
      </c>
      <c r="J61" t="s">
        <v>64</v>
      </c>
      <c r="K61" t="s">
        <v>189</v>
      </c>
      <c r="L61" t="s">
        <v>190</v>
      </c>
    </row>
    <row r="62" spans="1:12">
      <c r="A62">
        <v>5</v>
      </c>
      <c r="B62">
        <v>4</v>
      </c>
      <c r="C62">
        <v>4</v>
      </c>
      <c r="D62">
        <v>4</v>
      </c>
      <c r="E62">
        <v>4</v>
      </c>
      <c r="F62">
        <v>5</v>
      </c>
      <c r="G62">
        <v>4</v>
      </c>
      <c r="H62" t="s">
        <v>60</v>
      </c>
      <c r="I62" t="s">
        <v>61</v>
      </c>
      <c r="J62" t="s">
        <v>64</v>
      </c>
      <c r="K62" t="s">
        <v>94</v>
      </c>
      <c r="L62" t="s">
        <v>94</v>
      </c>
    </row>
  </sheetData>
  <autoFilter ref="A1:L1" xr:uid="{00000000-0001-0000-0000-000000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FC0D-82E7-4280-9186-A8714990CACB}">
  <dimension ref="A1:Q62"/>
  <sheetViews>
    <sheetView tabSelected="1" workbookViewId="0">
      <selection activeCell="K2" sqref="K2:Q62"/>
    </sheetView>
  </sheetViews>
  <sheetFormatPr defaultRowHeight="18"/>
  <sheetData>
    <row r="1" spans="1:17">
      <c r="A1" t="s">
        <v>80</v>
      </c>
      <c r="B1" t="s">
        <v>79</v>
      </c>
      <c r="C1" t="s">
        <v>78</v>
      </c>
      <c r="D1" t="s">
        <v>77</v>
      </c>
      <c r="E1" t="s">
        <v>76</v>
      </c>
      <c r="F1" t="s">
        <v>75</v>
      </c>
      <c r="G1" t="s">
        <v>74</v>
      </c>
      <c r="H1" t="s">
        <v>191</v>
      </c>
      <c r="I1" t="s">
        <v>192</v>
      </c>
      <c r="J1" t="s">
        <v>193</v>
      </c>
      <c r="K1" t="s">
        <v>194</v>
      </c>
      <c r="L1" t="s">
        <v>195</v>
      </c>
      <c r="M1" t="s">
        <v>196</v>
      </c>
      <c r="N1" t="s">
        <v>197</v>
      </c>
      <c r="O1" t="s">
        <v>198</v>
      </c>
      <c r="P1" t="s">
        <v>199</v>
      </c>
      <c r="Q1" t="s">
        <v>200</v>
      </c>
    </row>
    <row r="2" spans="1:17">
      <c r="A2">
        <v>4</v>
      </c>
      <c r="B2">
        <v>3</v>
      </c>
      <c r="C2">
        <v>2</v>
      </c>
      <c r="D2">
        <v>3</v>
      </c>
      <c r="E2">
        <v>4</v>
      </c>
      <c r="F2">
        <v>5</v>
      </c>
      <c r="G2">
        <v>3</v>
      </c>
      <c r="H2">
        <f>IF(Sheet1!$I2="docomo",1,0)</f>
        <v>1</v>
      </c>
      <c r="I2">
        <f>IF(Sheet1!$I2="au",1,0)</f>
        <v>0</v>
      </c>
      <c r="J2">
        <f>IF(Sheet1!$I2="SoftBank",1,0)</f>
        <v>0</v>
      </c>
      <c r="K2">
        <f>IF(Sheet1!$J2="ホワイト",1,0)</f>
        <v>1</v>
      </c>
      <c r="L2">
        <f>IF(Sheet1!$J2="ブラック",1,0)</f>
        <v>0</v>
      </c>
      <c r="M2">
        <f>IF(Sheet1!$J2="ターコイズ",1,0)</f>
        <v>0</v>
      </c>
      <c r="N2">
        <f>IF(Sheet1!$J2="ネイビー",1,0)</f>
        <v>0</v>
      </c>
      <c r="O2">
        <f>IF(Sheet1!$J2="ローズゴールド",1,0)</f>
        <v>0</v>
      </c>
      <c r="P2">
        <f>IF(Sheet1!$J2="パープル",1,0)</f>
        <v>0</v>
      </c>
      <c r="Q2">
        <f>IF(Sheet1!$J2="レッド",1,0)</f>
        <v>0</v>
      </c>
    </row>
    <row r="3" spans="1:17">
      <c r="A3">
        <v>4</v>
      </c>
      <c r="B3">
        <v>4</v>
      </c>
      <c r="C3">
        <v>4</v>
      </c>
      <c r="D3">
        <v>5</v>
      </c>
      <c r="E3">
        <v>4</v>
      </c>
      <c r="F3">
        <v>5</v>
      </c>
      <c r="G3">
        <v>4</v>
      </c>
      <c r="H3">
        <f>IF(Sheet1!$I3="docomo",1,0)</f>
        <v>0</v>
      </c>
      <c r="I3">
        <f>IF(Sheet1!I3="au",1,0)</f>
        <v>1</v>
      </c>
      <c r="J3">
        <f>IF(Sheet1!$I3="SoftBank",1,0)</f>
        <v>0</v>
      </c>
      <c r="K3">
        <f>IF(Sheet1!$J3="ホワイト",1,0)</f>
        <v>0</v>
      </c>
      <c r="L3">
        <f>IF(Sheet1!$J3="ブラック",1,0)</f>
        <v>1</v>
      </c>
      <c r="M3">
        <f>IF(Sheet1!$J3="ターコイズ",1,0)</f>
        <v>0</v>
      </c>
      <c r="N3">
        <f>IF(Sheet1!$J3="ネイビー",1,0)</f>
        <v>0</v>
      </c>
      <c r="O3">
        <f>IF(Sheet1!$J3="ローズゴールド",1,0)</f>
        <v>0</v>
      </c>
      <c r="P3">
        <f>IF(Sheet1!$J3="パープル",1,0)</f>
        <v>0</v>
      </c>
      <c r="Q3">
        <f>IF(Sheet1!$J3="レッド",1,0)</f>
        <v>0</v>
      </c>
    </row>
    <row r="4" spans="1:17">
      <c r="A4">
        <v>4</v>
      </c>
      <c r="B4">
        <v>3</v>
      </c>
      <c r="C4">
        <v>2</v>
      </c>
      <c r="D4">
        <v>3</v>
      </c>
      <c r="E4">
        <v>3</v>
      </c>
      <c r="F4">
        <v>4</v>
      </c>
      <c r="G4">
        <v>4</v>
      </c>
      <c r="H4">
        <f>IF(Sheet1!$I4="docomo",1,0)</f>
        <v>0</v>
      </c>
      <c r="I4">
        <f>IF(Sheet1!I4="au",1,0)</f>
        <v>0</v>
      </c>
      <c r="J4">
        <f>IF(Sheet1!$I4="SoftBank",1,0)</f>
        <v>1</v>
      </c>
      <c r="K4">
        <f>IF(Sheet1!$J4="ホワイト",1,0)</f>
        <v>0</v>
      </c>
      <c r="L4">
        <f>IF(Sheet1!$J4="ブラック",1,0)</f>
        <v>1</v>
      </c>
      <c r="M4">
        <f>IF(Sheet1!$J4="ターコイズ",1,0)</f>
        <v>0</v>
      </c>
      <c r="N4">
        <f>IF(Sheet1!$J4="ネイビー",1,0)</f>
        <v>0</v>
      </c>
      <c r="O4">
        <f>IF(Sheet1!$J4="ローズゴールド",1,0)</f>
        <v>0</v>
      </c>
      <c r="P4">
        <f>IF(Sheet1!$J4="パープル",1,0)</f>
        <v>0</v>
      </c>
      <c r="Q4">
        <f>IF(Sheet1!$J4="レッド",1,0)</f>
        <v>0</v>
      </c>
    </row>
    <row r="5" spans="1:17">
      <c r="A5">
        <v>4</v>
      </c>
      <c r="B5">
        <v>3</v>
      </c>
      <c r="C5">
        <v>4</v>
      </c>
      <c r="D5">
        <v>4</v>
      </c>
      <c r="E5">
        <v>3</v>
      </c>
      <c r="F5">
        <v>5</v>
      </c>
      <c r="G5">
        <v>3</v>
      </c>
      <c r="H5">
        <f>IF(Sheet1!$I5="docomo",1,0)</f>
        <v>0</v>
      </c>
      <c r="I5">
        <f>IF(Sheet1!I5="au",1,0)</f>
        <v>0</v>
      </c>
      <c r="J5">
        <f>IF(Sheet1!$I5="SoftBank",1,0)</f>
        <v>1</v>
      </c>
      <c r="K5">
        <f>IF(Sheet1!$J5="ホワイト",1,0)</f>
        <v>0</v>
      </c>
      <c r="L5">
        <f>IF(Sheet1!$J5="ブラック",1,0)</f>
        <v>0</v>
      </c>
      <c r="M5">
        <f>IF(Sheet1!$J5="ターコイズ",1,0)</f>
        <v>1</v>
      </c>
      <c r="N5">
        <f>IF(Sheet1!$J5="ネイビー",1,0)</f>
        <v>0</v>
      </c>
      <c r="O5">
        <f>IF(Sheet1!$J5="ローズゴールド",1,0)</f>
        <v>0</v>
      </c>
      <c r="P5">
        <f>IF(Sheet1!$J5="パープル",1,0)</f>
        <v>0</v>
      </c>
      <c r="Q5">
        <f>IF(Sheet1!$J5="レッド",1,0)</f>
        <v>0</v>
      </c>
    </row>
    <row r="6" spans="1:17">
      <c r="A6">
        <v>3</v>
      </c>
      <c r="B6">
        <v>3</v>
      </c>
      <c r="C6">
        <v>3</v>
      </c>
      <c r="D6">
        <v>3</v>
      </c>
      <c r="E6">
        <v>3</v>
      </c>
      <c r="F6">
        <v>3</v>
      </c>
      <c r="G6">
        <v>3</v>
      </c>
      <c r="H6">
        <f>IF(Sheet1!$I6="docomo",1,0)</f>
        <v>1</v>
      </c>
      <c r="I6">
        <f>IF(Sheet1!I6="au",1,0)</f>
        <v>0</v>
      </c>
      <c r="J6">
        <f>IF(Sheet1!$I6="SoftBank",1,0)</f>
        <v>0</v>
      </c>
      <c r="K6">
        <f>IF(Sheet1!$J6="ホワイト",1,0)</f>
        <v>0</v>
      </c>
      <c r="L6">
        <f>IF(Sheet1!$J6="ブラック",1,0)</f>
        <v>0</v>
      </c>
      <c r="M6">
        <f>IF(Sheet1!$J6="ターコイズ",1,0)</f>
        <v>0</v>
      </c>
      <c r="N6">
        <f>IF(Sheet1!$J6="ネイビー",1,0)</f>
        <v>1</v>
      </c>
      <c r="O6">
        <f>IF(Sheet1!$J6="ローズゴールド",1,0)</f>
        <v>0</v>
      </c>
      <c r="P6">
        <f>IF(Sheet1!$J6="パープル",1,0)</f>
        <v>0</v>
      </c>
      <c r="Q6">
        <f>IF(Sheet1!$J6="レッド",1,0)</f>
        <v>0</v>
      </c>
    </row>
    <row r="7" spans="1:17">
      <c r="A7">
        <v>2</v>
      </c>
      <c r="B7">
        <v>4</v>
      </c>
      <c r="C7">
        <v>4</v>
      </c>
      <c r="D7">
        <v>3</v>
      </c>
      <c r="E7">
        <v>1</v>
      </c>
      <c r="F7">
        <v>2</v>
      </c>
      <c r="G7">
        <v>1</v>
      </c>
      <c r="H7">
        <f>IF(Sheet1!$I7="docomo",1,0)</f>
        <v>1</v>
      </c>
      <c r="I7">
        <f>IF(Sheet1!I7="au",1,0)</f>
        <v>0</v>
      </c>
      <c r="J7">
        <f>IF(Sheet1!$I7="SoftBank",1,0)</f>
        <v>0</v>
      </c>
      <c r="K7">
        <f>IF(Sheet1!$J7="ホワイト",1,0)</f>
        <v>1</v>
      </c>
      <c r="L7">
        <f>IF(Sheet1!$J7="ブラック",1,0)</f>
        <v>0</v>
      </c>
      <c r="M7">
        <f>IF(Sheet1!$J7="ターコイズ",1,0)</f>
        <v>0</v>
      </c>
      <c r="N7">
        <f>IF(Sheet1!$J7="ネイビー",1,0)</f>
        <v>0</v>
      </c>
      <c r="O7">
        <f>IF(Sheet1!$J7="ローズゴールド",1,0)</f>
        <v>0</v>
      </c>
      <c r="P7">
        <f>IF(Sheet1!$J7="パープル",1,0)</f>
        <v>0</v>
      </c>
      <c r="Q7">
        <f>IF(Sheet1!$J7="レッド",1,0)</f>
        <v>0</v>
      </c>
    </row>
    <row r="8" spans="1:17">
      <c r="A8">
        <v>5</v>
      </c>
      <c r="B8">
        <v>4</v>
      </c>
      <c r="C8">
        <v>5</v>
      </c>
      <c r="D8">
        <v>5</v>
      </c>
      <c r="E8">
        <v>4</v>
      </c>
      <c r="F8">
        <v>5</v>
      </c>
      <c r="G8">
        <v>4</v>
      </c>
      <c r="H8">
        <f>IF(Sheet1!$I8="docomo",1,0)</f>
        <v>1</v>
      </c>
      <c r="I8">
        <f>IF(Sheet1!I8="au",1,0)</f>
        <v>0</v>
      </c>
      <c r="J8">
        <f>IF(Sheet1!$I8="SoftBank",1,0)</f>
        <v>0</v>
      </c>
      <c r="K8">
        <f>IF(Sheet1!$J8="ホワイト",1,0)</f>
        <v>1</v>
      </c>
      <c r="L8">
        <f>IF(Sheet1!$J8="ブラック",1,0)</f>
        <v>0</v>
      </c>
      <c r="M8">
        <f>IF(Sheet1!$J8="ターコイズ",1,0)</f>
        <v>0</v>
      </c>
      <c r="N8">
        <f>IF(Sheet1!$J8="ネイビー",1,0)</f>
        <v>0</v>
      </c>
      <c r="O8">
        <f>IF(Sheet1!$J8="ローズゴールド",1,0)</f>
        <v>0</v>
      </c>
      <c r="P8">
        <f>IF(Sheet1!$J8="パープル",1,0)</f>
        <v>0</v>
      </c>
      <c r="Q8">
        <f>IF(Sheet1!$J8="レッド",1,0)</f>
        <v>0</v>
      </c>
    </row>
    <row r="9" spans="1:17">
      <c r="A9">
        <v>4</v>
      </c>
      <c r="B9">
        <v>4</v>
      </c>
      <c r="C9">
        <v>4</v>
      </c>
      <c r="D9">
        <v>5</v>
      </c>
      <c r="E9">
        <v>5</v>
      </c>
      <c r="F9">
        <v>5</v>
      </c>
      <c r="H9">
        <f>IF(Sheet1!$I9="docomo",1,0)</f>
        <v>0</v>
      </c>
      <c r="I9">
        <f>IF(Sheet1!I9="au",1,0)</f>
        <v>0</v>
      </c>
      <c r="J9">
        <f>IF(Sheet1!$I9="SoftBank",1,0)</f>
        <v>1</v>
      </c>
      <c r="K9">
        <f>IF(Sheet1!$J9="ホワイト",1,0)</f>
        <v>0</v>
      </c>
      <c r="L9">
        <f>IF(Sheet1!$J9="ブラック",1,0)</f>
        <v>1</v>
      </c>
      <c r="M9">
        <f>IF(Sheet1!$J9="ターコイズ",1,0)</f>
        <v>0</v>
      </c>
      <c r="N9">
        <f>IF(Sheet1!$J9="ネイビー",1,0)</f>
        <v>0</v>
      </c>
      <c r="O9">
        <f>IF(Sheet1!$J9="ローズゴールド",1,0)</f>
        <v>0</v>
      </c>
      <c r="P9">
        <f>IF(Sheet1!$J9="パープル",1,0)</f>
        <v>0</v>
      </c>
      <c r="Q9">
        <f>IF(Sheet1!$J9="レッド",1,0)</f>
        <v>0</v>
      </c>
    </row>
    <row r="10" spans="1:17">
      <c r="A10">
        <v>1</v>
      </c>
      <c r="B10">
        <v>3</v>
      </c>
      <c r="C10">
        <v>4</v>
      </c>
      <c r="D10">
        <v>2</v>
      </c>
      <c r="E10">
        <v>1</v>
      </c>
      <c r="F10">
        <v>3</v>
      </c>
      <c r="G10">
        <v>1</v>
      </c>
      <c r="H10">
        <f>IF(Sheet1!$I10="docomo",1,0)</f>
        <v>1</v>
      </c>
      <c r="I10">
        <f>IF(Sheet1!I10="au",1,0)</f>
        <v>0</v>
      </c>
      <c r="J10">
        <f>IF(Sheet1!$I10="SoftBank",1,0)</f>
        <v>0</v>
      </c>
      <c r="K10">
        <f>IF(Sheet1!$J10="ホワイト",1,0)</f>
        <v>0</v>
      </c>
      <c r="L10">
        <f>IF(Sheet1!$J10="ブラック",1,0)</f>
        <v>0</v>
      </c>
      <c r="M10">
        <f>IF(Sheet1!$J10="ターコイズ",1,0)</f>
        <v>0</v>
      </c>
      <c r="N10">
        <f>IF(Sheet1!$J10="ネイビー",1,0)</f>
        <v>1</v>
      </c>
      <c r="O10">
        <f>IF(Sheet1!$J10="ローズゴールド",1,0)</f>
        <v>0</v>
      </c>
      <c r="P10">
        <f>IF(Sheet1!$J10="パープル",1,0)</f>
        <v>0</v>
      </c>
      <c r="Q10">
        <f>IF(Sheet1!$J10="レッド",1,0)</f>
        <v>0</v>
      </c>
    </row>
    <row r="11" spans="1:17">
      <c r="A11">
        <v>3</v>
      </c>
      <c r="B11">
        <v>3</v>
      </c>
      <c r="C11">
        <v>5</v>
      </c>
      <c r="D11">
        <v>2</v>
      </c>
      <c r="E11">
        <v>5</v>
      </c>
      <c r="F11">
        <v>5</v>
      </c>
      <c r="G11">
        <v>3</v>
      </c>
      <c r="H11">
        <f>IF(Sheet1!$I11="docomo",1,0)</f>
        <v>0</v>
      </c>
      <c r="I11">
        <f>IF(Sheet1!I11="au",1,0)</f>
        <v>1</v>
      </c>
      <c r="J11">
        <f>IF(Sheet1!$I11="SoftBank",1,0)</f>
        <v>0</v>
      </c>
      <c r="K11">
        <f>IF(Sheet1!$J11="ホワイト",1,0)</f>
        <v>0</v>
      </c>
      <c r="L11">
        <f>IF(Sheet1!$J11="ブラック",1,0)</f>
        <v>1</v>
      </c>
      <c r="M11">
        <f>IF(Sheet1!$J11="ターコイズ",1,0)</f>
        <v>0</v>
      </c>
      <c r="N11">
        <f>IF(Sheet1!$J11="ネイビー",1,0)</f>
        <v>0</v>
      </c>
      <c r="O11">
        <f>IF(Sheet1!$J11="ローズゴールド",1,0)</f>
        <v>0</v>
      </c>
      <c r="P11">
        <f>IF(Sheet1!$J11="パープル",1,0)</f>
        <v>0</v>
      </c>
      <c r="Q11">
        <f>IF(Sheet1!$J11="レッド",1,0)</f>
        <v>0</v>
      </c>
    </row>
    <row r="12" spans="1:17">
      <c r="A12">
        <v>5</v>
      </c>
      <c r="B12">
        <v>5</v>
      </c>
      <c r="C12">
        <v>5</v>
      </c>
      <c r="D12">
        <v>4</v>
      </c>
      <c r="E12">
        <v>5</v>
      </c>
      <c r="F12">
        <v>5</v>
      </c>
      <c r="G12">
        <v>5</v>
      </c>
      <c r="H12">
        <f>IF(Sheet1!$I12="docomo",1,0)</f>
        <v>0</v>
      </c>
      <c r="I12">
        <f>IF(Sheet1!I12="au",1,0)</f>
        <v>1</v>
      </c>
      <c r="J12">
        <f>IF(Sheet1!$I12="SoftBank",1,0)</f>
        <v>0</v>
      </c>
      <c r="K12">
        <f>IF(Sheet1!$J12="ホワイト",1,0)</f>
        <v>1</v>
      </c>
      <c r="L12">
        <f>IF(Sheet1!$J12="ブラック",1,0)</f>
        <v>0</v>
      </c>
      <c r="M12">
        <f>IF(Sheet1!$J12="ターコイズ",1,0)</f>
        <v>0</v>
      </c>
      <c r="N12">
        <f>IF(Sheet1!$J12="ネイビー",1,0)</f>
        <v>0</v>
      </c>
      <c r="O12">
        <f>IF(Sheet1!$J12="ローズゴールド",1,0)</f>
        <v>0</v>
      </c>
      <c r="P12">
        <f>IF(Sheet1!$J12="パープル",1,0)</f>
        <v>0</v>
      </c>
      <c r="Q12">
        <f>IF(Sheet1!$J12="レッド",1,0)</f>
        <v>0</v>
      </c>
    </row>
    <row r="13" spans="1:17">
      <c r="A13">
        <v>4</v>
      </c>
      <c r="B13">
        <v>4</v>
      </c>
      <c r="C13">
        <v>5</v>
      </c>
      <c r="D13">
        <v>5</v>
      </c>
      <c r="E13">
        <v>5</v>
      </c>
      <c r="F13">
        <v>4</v>
      </c>
      <c r="G13">
        <v>4</v>
      </c>
      <c r="H13">
        <f>IF(Sheet1!$I13="docomo",1,0)</f>
        <v>1</v>
      </c>
      <c r="I13">
        <f>IF(Sheet1!I13="au",1,0)</f>
        <v>0</v>
      </c>
      <c r="J13">
        <f>IF(Sheet1!$I13="SoftBank",1,0)</f>
        <v>0</v>
      </c>
      <c r="K13">
        <f>IF(Sheet1!$J13="ホワイト",1,0)</f>
        <v>0</v>
      </c>
      <c r="L13">
        <f>IF(Sheet1!$J13="ブラック",1,0)</f>
        <v>0</v>
      </c>
      <c r="M13">
        <f>IF(Sheet1!$J13="ターコイズ",1,0)</f>
        <v>0</v>
      </c>
      <c r="N13">
        <f>IF(Sheet1!$J13="ネイビー",1,0)</f>
        <v>1</v>
      </c>
      <c r="O13">
        <f>IF(Sheet1!$J13="ローズゴールド",1,0)</f>
        <v>0</v>
      </c>
      <c r="P13">
        <f>IF(Sheet1!$J13="パープル",1,0)</f>
        <v>0</v>
      </c>
      <c r="Q13">
        <f>IF(Sheet1!$J13="レッド",1,0)</f>
        <v>0</v>
      </c>
    </row>
    <row r="14" spans="1:17">
      <c r="A14">
        <v>4</v>
      </c>
      <c r="B14">
        <v>3</v>
      </c>
      <c r="C14">
        <v>5</v>
      </c>
      <c r="D14">
        <v>4</v>
      </c>
      <c r="E14">
        <v>2</v>
      </c>
      <c r="F14">
        <v>4</v>
      </c>
      <c r="G14">
        <v>2</v>
      </c>
      <c r="H14">
        <f>IF(Sheet1!$I14="docomo",1,0)</f>
        <v>1</v>
      </c>
      <c r="I14">
        <f>IF(Sheet1!I14="au",1,0)</f>
        <v>0</v>
      </c>
      <c r="J14">
        <f>IF(Sheet1!$I14="SoftBank",1,0)</f>
        <v>0</v>
      </c>
      <c r="K14">
        <f>IF(Sheet1!$J14="ホワイト",1,0)</f>
        <v>0</v>
      </c>
      <c r="L14">
        <f>IF(Sheet1!$J14="ブラック",1,0)</f>
        <v>0</v>
      </c>
      <c r="M14">
        <f>IF(Sheet1!$J14="ターコイズ",1,0)</f>
        <v>0</v>
      </c>
      <c r="N14">
        <f>IF(Sheet1!$J14="ネイビー",1,0)</f>
        <v>1</v>
      </c>
      <c r="O14">
        <f>IF(Sheet1!$J14="ローズゴールド",1,0)</f>
        <v>0</v>
      </c>
      <c r="P14">
        <f>IF(Sheet1!$J14="パープル",1,0)</f>
        <v>0</v>
      </c>
      <c r="Q14">
        <f>IF(Sheet1!$J14="レッド",1,0)</f>
        <v>0</v>
      </c>
    </row>
    <row r="15" spans="1:17">
      <c r="A15">
        <v>5</v>
      </c>
      <c r="B15">
        <v>5</v>
      </c>
      <c r="C15">
        <v>4</v>
      </c>
      <c r="D15">
        <v>4</v>
      </c>
      <c r="E15">
        <v>4</v>
      </c>
      <c r="F15">
        <v>4</v>
      </c>
      <c r="G15">
        <v>4</v>
      </c>
      <c r="H15">
        <f>IF(Sheet1!$I15="docomo",1,0)</f>
        <v>0</v>
      </c>
      <c r="I15">
        <f>IF(Sheet1!I15="au",1,0)</f>
        <v>1</v>
      </c>
      <c r="J15">
        <f>IF(Sheet1!$I15="SoftBank",1,0)</f>
        <v>0</v>
      </c>
      <c r="K15">
        <f>IF(Sheet1!$J15="ホワイト",1,0)</f>
        <v>0</v>
      </c>
      <c r="L15">
        <f>IF(Sheet1!$J15="ブラック",1,0)</f>
        <v>0</v>
      </c>
      <c r="M15">
        <f>IF(Sheet1!$J15="ターコイズ",1,0)</f>
        <v>0</v>
      </c>
      <c r="N15">
        <f>IF(Sheet1!$J15="ネイビー",1,0)</f>
        <v>0</v>
      </c>
      <c r="O15">
        <f>IF(Sheet1!$J15="ローズゴールド",1,0)</f>
        <v>1</v>
      </c>
      <c r="P15">
        <f>IF(Sheet1!$J15="パープル",1,0)</f>
        <v>0</v>
      </c>
      <c r="Q15">
        <f>IF(Sheet1!$J15="レッド",1,0)</f>
        <v>0</v>
      </c>
    </row>
    <row r="16" spans="1:17">
      <c r="A16">
        <v>5</v>
      </c>
      <c r="B16">
        <v>5</v>
      </c>
      <c r="C16">
        <v>5</v>
      </c>
      <c r="E16">
        <v>5</v>
      </c>
      <c r="F16">
        <v>5</v>
      </c>
      <c r="G16">
        <v>5</v>
      </c>
      <c r="H16">
        <f>IF(Sheet1!$I16="docomo",1,0)</f>
        <v>0</v>
      </c>
      <c r="I16">
        <f>IF(Sheet1!I16="au",1,0)</f>
        <v>1</v>
      </c>
      <c r="J16">
        <f>IF(Sheet1!$I16="SoftBank",1,0)</f>
        <v>0</v>
      </c>
      <c r="K16">
        <f>IF(Sheet1!$J16="ホワイト",1,0)</f>
        <v>0</v>
      </c>
      <c r="L16">
        <f>IF(Sheet1!$J16="ブラック",1,0)</f>
        <v>0</v>
      </c>
      <c r="M16">
        <f>IF(Sheet1!$J16="ターコイズ",1,0)</f>
        <v>0</v>
      </c>
      <c r="N16">
        <f>IF(Sheet1!$J16="ネイビー",1,0)</f>
        <v>0</v>
      </c>
      <c r="O16">
        <f>IF(Sheet1!$J16="ローズゴールド",1,0)</f>
        <v>1</v>
      </c>
      <c r="P16">
        <f>IF(Sheet1!$J16="パープル",1,0)</f>
        <v>0</v>
      </c>
      <c r="Q16">
        <f>IF(Sheet1!$J16="レッド",1,0)</f>
        <v>0</v>
      </c>
    </row>
    <row r="17" spans="1:17">
      <c r="A17">
        <v>4</v>
      </c>
      <c r="B17">
        <v>4</v>
      </c>
      <c r="C17">
        <v>5</v>
      </c>
      <c r="D17">
        <v>4</v>
      </c>
      <c r="E17">
        <v>4</v>
      </c>
      <c r="F17">
        <v>4</v>
      </c>
      <c r="G17">
        <v>3</v>
      </c>
      <c r="H17">
        <f>IF(Sheet1!$I17="docomo",1,0)</f>
        <v>0</v>
      </c>
      <c r="I17">
        <f>IF(Sheet1!I17="au",1,0)</f>
        <v>1</v>
      </c>
      <c r="J17">
        <f>IF(Sheet1!$I17="SoftBank",1,0)</f>
        <v>0</v>
      </c>
      <c r="K17">
        <f>IF(Sheet1!$J17="ホワイト",1,0)</f>
        <v>0</v>
      </c>
      <c r="L17">
        <f>IF(Sheet1!$J17="ブラック",1,0)</f>
        <v>1</v>
      </c>
      <c r="M17">
        <f>IF(Sheet1!$J17="ターコイズ",1,0)</f>
        <v>0</v>
      </c>
      <c r="N17">
        <f>IF(Sheet1!$J17="ネイビー",1,0)</f>
        <v>0</v>
      </c>
      <c r="O17">
        <f>IF(Sheet1!$J17="ローズゴールド",1,0)</f>
        <v>0</v>
      </c>
      <c r="P17">
        <f>IF(Sheet1!$J17="パープル",1,0)</f>
        <v>0</v>
      </c>
      <c r="Q17">
        <f>IF(Sheet1!$J17="レッド",1,0)</f>
        <v>0</v>
      </c>
    </row>
    <row r="18" spans="1:17">
      <c r="A18">
        <v>4</v>
      </c>
      <c r="B18">
        <v>4</v>
      </c>
      <c r="C18">
        <v>4</v>
      </c>
      <c r="D18">
        <v>3</v>
      </c>
      <c r="E18">
        <v>3</v>
      </c>
      <c r="F18">
        <v>4</v>
      </c>
      <c r="G18">
        <v>3</v>
      </c>
      <c r="H18">
        <f>IF(Sheet1!$I18="docomo",1,0)</f>
        <v>1</v>
      </c>
      <c r="I18">
        <f>IF(Sheet1!I18="au",1,0)</f>
        <v>0</v>
      </c>
      <c r="J18">
        <f>IF(Sheet1!$I18="SoftBank",1,0)</f>
        <v>0</v>
      </c>
      <c r="K18">
        <f>IF(Sheet1!$J18="ホワイト",1,0)</f>
        <v>1</v>
      </c>
      <c r="L18">
        <f>IF(Sheet1!$J18="ブラック",1,0)</f>
        <v>0</v>
      </c>
      <c r="M18">
        <f>IF(Sheet1!$J18="ターコイズ",1,0)</f>
        <v>0</v>
      </c>
      <c r="N18">
        <f>IF(Sheet1!$J18="ネイビー",1,0)</f>
        <v>0</v>
      </c>
      <c r="O18">
        <f>IF(Sheet1!$J18="ローズゴールド",1,0)</f>
        <v>0</v>
      </c>
      <c r="P18">
        <f>IF(Sheet1!$J18="パープル",1,0)</f>
        <v>0</v>
      </c>
      <c r="Q18">
        <f>IF(Sheet1!$J18="レッド",1,0)</f>
        <v>0</v>
      </c>
    </row>
    <row r="19" spans="1:17">
      <c r="A19">
        <v>4</v>
      </c>
      <c r="B19">
        <v>4</v>
      </c>
      <c r="C19">
        <v>4</v>
      </c>
      <c r="D19">
        <v>4</v>
      </c>
      <c r="E19">
        <v>3</v>
      </c>
      <c r="F19">
        <v>4</v>
      </c>
      <c r="G19">
        <v>3</v>
      </c>
      <c r="H19">
        <f>IF(Sheet1!$I19="docomo",1,0)</f>
        <v>1</v>
      </c>
      <c r="I19">
        <f>IF(Sheet1!I19="au",1,0)</f>
        <v>0</v>
      </c>
      <c r="J19">
        <f>IF(Sheet1!$I19="SoftBank",1,0)</f>
        <v>0</v>
      </c>
      <c r="K19">
        <f>IF(Sheet1!$J19="ホワイト",1,0)</f>
        <v>1</v>
      </c>
      <c r="L19">
        <f>IF(Sheet1!$J19="ブラック",1,0)</f>
        <v>0</v>
      </c>
      <c r="M19">
        <f>IF(Sheet1!$J19="ターコイズ",1,0)</f>
        <v>0</v>
      </c>
      <c r="N19">
        <f>IF(Sheet1!$J19="ネイビー",1,0)</f>
        <v>0</v>
      </c>
      <c r="O19">
        <f>IF(Sheet1!$J19="ローズゴールド",1,0)</f>
        <v>0</v>
      </c>
      <c r="P19">
        <f>IF(Sheet1!$J19="パープル",1,0)</f>
        <v>0</v>
      </c>
      <c r="Q19">
        <f>IF(Sheet1!$J19="レッド",1,0)</f>
        <v>0</v>
      </c>
    </row>
    <row r="20" spans="1:17">
      <c r="A20">
        <v>5</v>
      </c>
      <c r="B20">
        <v>5</v>
      </c>
      <c r="C20">
        <v>5</v>
      </c>
      <c r="D20">
        <v>3</v>
      </c>
      <c r="E20">
        <v>5</v>
      </c>
      <c r="F20">
        <v>5</v>
      </c>
      <c r="G20">
        <v>3</v>
      </c>
      <c r="H20">
        <f>IF(Sheet1!$I20="docomo",1,0)</f>
        <v>0</v>
      </c>
      <c r="I20">
        <f>IF(Sheet1!I20="au",1,0)</f>
        <v>0</v>
      </c>
      <c r="J20">
        <f>IF(Sheet1!$I20="SoftBank",1,0)</f>
        <v>1</v>
      </c>
      <c r="K20">
        <f>IF(Sheet1!$J20="ホワイト",1,0)</f>
        <v>0</v>
      </c>
      <c r="L20">
        <f>IF(Sheet1!$J20="ブラック",1,0)</f>
        <v>0</v>
      </c>
      <c r="M20">
        <f>IF(Sheet1!$J20="ターコイズ",1,0)</f>
        <v>1</v>
      </c>
      <c r="N20">
        <f>IF(Sheet1!$J20="ネイビー",1,0)</f>
        <v>0</v>
      </c>
      <c r="O20">
        <f>IF(Sheet1!$J20="ローズゴールド",1,0)</f>
        <v>0</v>
      </c>
      <c r="P20">
        <f>IF(Sheet1!$J20="パープル",1,0)</f>
        <v>0</v>
      </c>
      <c r="Q20">
        <f>IF(Sheet1!$J20="レッド",1,0)</f>
        <v>0</v>
      </c>
    </row>
    <row r="21" spans="1:17">
      <c r="A21">
        <v>4</v>
      </c>
      <c r="B21">
        <v>5</v>
      </c>
      <c r="C21">
        <v>5</v>
      </c>
      <c r="D21">
        <v>3</v>
      </c>
      <c r="E21">
        <v>3</v>
      </c>
      <c r="F21">
        <v>5</v>
      </c>
      <c r="G21">
        <v>5</v>
      </c>
      <c r="H21">
        <f>IF(Sheet1!$I21="docomo",1,0)</f>
        <v>1</v>
      </c>
      <c r="I21">
        <f>IF(Sheet1!I21="au",1,0)</f>
        <v>0</v>
      </c>
      <c r="J21">
        <f>IF(Sheet1!$I21="SoftBank",1,0)</f>
        <v>0</v>
      </c>
      <c r="K21">
        <f>IF(Sheet1!$J21="ホワイト",1,0)</f>
        <v>1</v>
      </c>
      <c r="L21">
        <f>IF(Sheet1!$J21="ブラック",1,0)</f>
        <v>0</v>
      </c>
      <c r="M21">
        <f>IF(Sheet1!$J21="ターコイズ",1,0)</f>
        <v>0</v>
      </c>
      <c r="N21">
        <f>IF(Sheet1!$J21="ネイビー",1,0)</f>
        <v>0</v>
      </c>
      <c r="O21">
        <f>IF(Sheet1!$J21="ローズゴールド",1,0)</f>
        <v>0</v>
      </c>
      <c r="P21">
        <f>IF(Sheet1!$J21="パープル",1,0)</f>
        <v>0</v>
      </c>
      <c r="Q21">
        <f>IF(Sheet1!$J21="レッド",1,0)</f>
        <v>0</v>
      </c>
    </row>
    <row r="22" spans="1:17">
      <c r="A22">
        <v>4</v>
      </c>
      <c r="B22">
        <v>4</v>
      </c>
      <c r="C22">
        <v>4</v>
      </c>
      <c r="D22">
        <v>4</v>
      </c>
      <c r="E22">
        <v>4</v>
      </c>
      <c r="F22">
        <v>5</v>
      </c>
      <c r="H22">
        <f>IF(Sheet1!$I22="docomo",1,0)</f>
        <v>1</v>
      </c>
      <c r="I22">
        <f>IF(Sheet1!I22="au",1,0)</f>
        <v>0</v>
      </c>
      <c r="J22">
        <f>IF(Sheet1!$I22="SoftBank",1,0)</f>
        <v>0</v>
      </c>
      <c r="K22">
        <f>IF(Sheet1!$J22="ホワイト",1,0)</f>
        <v>0</v>
      </c>
      <c r="L22">
        <f>IF(Sheet1!$J22="ブラック",1,0)</f>
        <v>0</v>
      </c>
      <c r="M22">
        <f>IF(Sheet1!$J22="ターコイズ",1,0)</f>
        <v>0</v>
      </c>
      <c r="N22">
        <f>IF(Sheet1!$J22="ネイビー",1,0)</f>
        <v>1</v>
      </c>
      <c r="O22">
        <f>IF(Sheet1!$J22="ローズゴールド",1,0)</f>
        <v>0</v>
      </c>
      <c r="P22">
        <f>IF(Sheet1!$J22="パープル",1,0)</f>
        <v>0</v>
      </c>
      <c r="Q22">
        <f>IF(Sheet1!$J22="レッド",1,0)</f>
        <v>0</v>
      </c>
    </row>
    <row r="23" spans="1:17">
      <c r="A23">
        <v>5</v>
      </c>
      <c r="B23">
        <v>5</v>
      </c>
      <c r="C23">
        <v>5</v>
      </c>
      <c r="D23">
        <v>4</v>
      </c>
      <c r="E23">
        <v>4</v>
      </c>
      <c r="F23">
        <v>5</v>
      </c>
      <c r="G23">
        <v>4</v>
      </c>
      <c r="H23">
        <f>IF(Sheet1!$I23="docomo",1,0)</f>
        <v>1</v>
      </c>
      <c r="I23">
        <f>IF(Sheet1!I23="au",1,0)</f>
        <v>0</v>
      </c>
      <c r="J23">
        <f>IF(Sheet1!$I23="SoftBank",1,0)</f>
        <v>0</v>
      </c>
      <c r="K23">
        <f>IF(Sheet1!$J23="ホワイト",1,0)</f>
        <v>1</v>
      </c>
      <c r="L23">
        <f>IF(Sheet1!$J23="ブラック",1,0)</f>
        <v>0</v>
      </c>
      <c r="M23">
        <f>IF(Sheet1!$J23="ターコイズ",1,0)</f>
        <v>0</v>
      </c>
      <c r="N23">
        <f>IF(Sheet1!$J23="ネイビー",1,0)</f>
        <v>0</v>
      </c>
      <c r="O23">
        <f>IF(Sheet1!$J23="ローズゴールド",1,0)</f>
        <v>0</v>
      </c>
      <c r="P23">
        <f>IF(Sheet1!$J23="パープル",1,0)</f>
        <v>0</v>
      </c>
      <c r="Q23">
        <f>IF(Sheet1!$J23="レッド",1,0)</f>
        <v>0</v>
      </c>
    </row>
    <row r="24" spans="1:17">
      <c r="A24">
        <v>5</v>
      </c>
      <c r="B24">
        <v>4</v>
      </c>
      <c r="C24">
        <v>4</v>
      </c>
      <c r="D24">
        <v>5</v>
      </c>
      <c r="E24">
        <v>3</v>
      </c>
      <c r="F24">
        <v>5</v>
      </c>
      <c r="H24">
        <f>IF(Sheet1!$I24="docomo",1,0)</f>
        <v>0</v>
      </c>
      <c r="I24">
        <f>IF(Sheet1!I24="au",1,0)</f>
        <v>1</v>
      </c>
      <c r="J24">
        <f>IF(Sheet1!$I24="SoftBank",1,0)</f>
        <v>0</v>
      </c>
      <c r="K24">
        <f>IF(Sheet1!$J24="ホワイト",1,0)</f>
        <v>0</v>
      </c>
      <c r="L24">
        <f>IF(Sheet1!$J24="ブラック",1,0)</f>
        <v>0</v>
      </c>
      <c r="M24">
        <f>IF(Sheet1!$J24="ターコイズ",1,0)</f>
        <v>0</v>
      </c>
      <c r="N24">
        <f>IF(Sheet1!$J24="ネイビー",1,0)</f>
        <v>0</v>
      </c>
      <c r="O24">
        <f>IF(Sheet1!$J24="ローズゴールド",1,0)</f>
        <v>1</v>
      </c>
      <c r="P24">
        <f>IF(Sheet1!$J24="パープル",1,0)</f>
        <v>0</v>
      </c>
      <c r="Q24">
        <f>IF(Sheet1!$J24="レッド",1,0)</f>
        <v>0</v>
      </c>
    </row>
    <row r="25" spans="1:17">
      <c r="A25">
        <v>4</v>
      </c>
      <c r="B25">
        <v>3</v>
      </c>
      <c r="C25">
        <v>4</v>
      </c>
      <c r="D25">
        <v>4</v>
      </c>
      <c r="E25">
        <v>3</v>
      </c>
      <c r="F25">
        <v>4</v>
      </c>
      <c r="G25">
        <v>3</v>
      </c>
      <c r="H25">
        <f>IF(Sheet1!$I25="docomo",1,0)</f>
        <v>0</v>
      </c>
      <c r="I25">
        <f>IF(Sheet1!I25="au",1,0)</f>
        <v>1</v>
      </c>
      <c r="J25">
        <f>IF(Sheet1!$I25="SoftBank",1,0)</f>
        <v>0</v>
      </c>
      <c r="K25">
        <f>IF(Sheet1!$J25="ホワイト",1,0)</f>
        <v>0</v>
      </c>
      <c r="L25">
        <f>IF(Sheet1!$J25="ブラック",1,0)</f>
        <v>0</v>
      </c>
      <c r="M25">
        <f>IF(Sheet1!$J25="ターコイズ",1,0)</f>
        <v>0</v>
      </c>
      <c r="N25">
        <f>IF(Sheet1!$J25="ネイビー",1,0)</f>
        <v>0</v>
      </c>
      <c r="O25">
        <f>IF(Sheet1!$J25="ローズゴールド",1,0)</f>
        <v>1</v>
      </c>
      <c r="P25">
        <f>IF(Sheet1!$J25="パープル",1,0)</f>
        <v>0</v>
      </c>
      <c r="Q25">
        <f>IF(Sheet1!$J25="レッド",1,0)</f>
        <v>0</v>
      </c>
    </row>
    <row r="26" spans="1:17">
      <c r="A26">
        <v>4</v>
      </c>
      <c r="B26">
        <v>4</v>
      </c>
      <c r="C26">
        <v>4</v>
      </c>
      <c r="D26">
        <v>4</v>
      </c>
      <c r="E26">
        <v>4</v>
      </c>
      <c r="F26">
        <v>4</v>
      </c>
      <c r="G26">
        <v>4</v>
      </c>
      <c r="H26">
        <f>IF(Sheet1!$I26="docomo",1,0)</f>
        <v>0</v>
      </c>
      <c r="I26">
        <f>IF(Sheet1!I26="au",1,0)</f>
        <v>1</v>
      </c>
      <c r="J26">
        <f>IF(Sheet1!$I26="SoftBank",1,0)</f>
        <v>0</v>
      </c>
      <c r="K26">
        <f>IF(Sheet1!$J26="ホワイト",1,0)</f>
        <v>0</v>
      </c>
      <c r="L26">
        <f>IF(Sheet1!$J26="ブラック",1,0)</f>
        <v>1</v>
      </c>
      <c r="M26">
        <f>IF(Sheet1!$J26="ターコイズ",1,0)</f>
        <v>0</v>
      </c>
      <c r="N26">
        <f>IF(Sheet1!$J26="ネイビー",1,0)</f>
        <v>0</v>
      </c>
      <c r="O26">
        <f>IF(Sheet1!$J26="ローズゴールド",1,0)</f>
        <v>0</v>
      </c>
      <c r="P26">
        <f>IF(Sheet1!$J26="パープル",1,0)</f>
        <v>0</v>
      </c>
      <c r="Q26">
        <f>IF(Sheet1!$J26="レッド",1,0)</f>
        <v>0</v>
      </c>
    </row>
    <row r="27" spans="1:17">
      <c r="A27">
        <v>2</v>
      </c>
      <c r="B27">
        <v>3</v>
      </c>
      <c r="C27">
        <v>5</v>
      </c>
      <c r="D27">
        <v>4</v>
      </c>
      <c r="E27">
        <v>2</v>
      </c>
      <c r="F27">
        <v>4</v>
      </c>
      <c r="G27">
        <v>1</v>
      </c>
      <c r="H27">
        <f>IF(Sheet1!$I27="docomo",1,0)</f>
        <v>0</v>
      </c>
      <c r="I27">
        <f>IF(Sheet1!I27="au",1,0)</f>
        <v>0</v>
      </c>
      <c r="J27">
        <f>IF(Sheet1!$I27="SoftBank",1,0)</f>
        <v>1</v>
      </c>
      <c r="K27">
        <f>IF(Sheet1!$J27="ホワイト",1,0)</f>
        <v>0</v>
      </c>
      <c r="L27">
        <f>IF(Sheet1!$J27="ブラック",1,0)</f>
        <v>0</v>
      </c>
      <c r="M27">
        <f>IF(Sheet1!$J27="ターコイズ",1,0)</f>
        <v>1</v>
      </c>
      <c r="N27">
        <f>IF(Sheet1!$J27="ネイビー",1,0)</f>
        <v>0</v>
      </c>
      <c r="O27">
        <f>IF(Sheet1!$J27="ローズゴールド",1,0)</f>
        <v>0</v>
      </c>
      <c r="P27">
        <f>IF(Sheet1!$J27="パープル",1,0)</f>
        <v>0</v>
      </c>
      <c r="Q27">
        <f>IF(Sheet1!$J27="レッド",1,0)</f>
        <v>0</v>
      </c>
    </row>
    <row r="28" spans="1:17">
      <c r="A28">
        <v>4</v>
      </c>
      <c r="B28">
        <v>4</v>
      </c>
      <c r="C28">
        <v>4</v>
      </c>
      <c r="D28">
        <v>4</v>
      </c>
      <c r="E28">
        <v>4</v>
      </c>
      <c r="F28">
        <v>5</v>
      </c>
      <c r="H28">
        <f>IF(Sheet1!$I28="docomo",1,0)</f>
        <v>1</v>
      </c>
      <c r="I28">
        <f>IF(Sheet1!I28="au",1,0)</f>
        <v>0</v>
      </c>
      <c r="J28">
        <f>IF(Sheet1!$I28="SoftBank",1,0)</f>
        <v>0</v>
      </c>
      <c r="K28">
        <f>IF(Sheet1!$J28="ホワイト",1,0)</f>
        <v>1</v>
      </c>
      <c r="L28">
        <f>IF(Sheet1!$J28="ブラック",1,0)</f>
        <v>0</v>
      </c>
      <c r="M28">
        <f>IF(Sheet1!$J28="ターコイズ",1,0)</f>
        <v>0</v>
      </c>
      <c r="N28">
        <f>IF(Sheet1!$J28="ネイビー",1,0)</f>
        <v>0</v>
      </c>
      <c r="O28">
        <f>IF(Sheet1!$J28="ローズゴールド",1,0)</f>
        <v>0</v>
      </c>
      <c r="P28">
        <f>IF(Sheet1!$J28="パープル",1,0)</f>
        <v>0</v>
      </c>
      <c r="Q28">
        <f>IF(Sheet1!$J28="レッド",1,0)</f>
        <v>0</v>
      </c>
    </row>
    <row r="29" spans="1:17">
      <c r="A29">
        <v>5</v>
      </c>
      <c r="B29">
        <v>4</v>
      </c>
      <c r="C29">
        <v>4</v>
      </c>
      <c r="D29">
        <v>5</v>
      </c>
      <c r="E29">
        <v>4</v>
      </c>
      <c r="F29">
        <v>5</v>
      </c>
      <c r="G29">
        <v>2</v>
      </c>
      <c r="H29">
        <f>IF(Sheet1!$I29="docomo",1,0)</f>
        <v>0</v>
      </c>
      <c r="I29">
        <f>IF(Sheet1!I29="au",1,0)</f>
        <v>1</v>
      </c>
      <c r="J29">
        <f>IF(Sheet1!$I29="SoftBank",1,0)</f>
        <v>0</v>
      </c>
      <c r="K29">
        <f>IF(Sheet1!$J29="ホワイト",1,0)</f>
        <v>0</v>
      </c>
      <c r="L29">
        <f>IF(Sheet1!$J29="ブラック",1,0)</f>
        <v>1</v>
      </c>
      <c r="M29">
        <f>IF(Sheet1!$J29="ターコイズ",1,0)</f>
        <v>0</v>
      </c>
      <c r="N29">
        <f>IF(Sheet1!$J29="ネイビー",1,0)</f>
        <v>0</v>
      </c>
      <c r="O29">
        <f>IF(Sheet1!$J29="ローズゴールド",1,0)</f>
        <v>0</v>
      </c>
      <c r="P29">
        <f>IF(Sheet1!$J29="パープル",1,0)</f>
        <v>0</v>
      </c>
      <c r="Q29">
        <f>IF(Sheet1!$J29="レッド",1,0)</f>
        <v>0</v>
      </c>
    </row>
    <row r="30" spans="1:17">
      <c r="A30">
        <v>4</v>
      </c>
      <c r="B30">
        <v>5</v>
      </c>
      <c r="C30">
        <v>4</v>
      </c>
      <c r="D30">
        <v>4</v>
      </c>
      <c r="E30">
        <v>4</v>
      </c>
      <c r="F30">
        <v>4</v>
      </c>
      <c r="G30">
        <v>4</v>
      </c>
      <c r="H30">
        <f>IF(Sheet1!$I30="docomo",1,0)</f>
        <v>1</v>
      </c>
      <c r="I30">
        <f>IF(Sheet1!I30="au",1,0)</f>
        <v>0</v>
      </c>
      <c r="J30">
        <f>IF(Sheet1!$I30="SoftBank",1,0)</f>
        <v>0</v>
      </c>
      <c r="K30">
        <f>IF(Sheet1!$J30="ホワイト",1,0)</f>
        <v>0</v>
      </c>
      <c r="L30">
        <f>IF(Sheet1!$J30="ブラック",1,0)</f>
        <v>0</v>
      </c>
      <c r="M30">
        <f>IF(Sheet1!$J30="ターコイズ",1,0)</f>
        <v>0</v>
      </c>
      <c r="N30">
        <f>IF(Sheet1!$J30="ネイビー",1,0)</f>
        <v>0</v>
      </c>
      <c r="O30">
        <f>IF(Sheet1!$J30="ローズゴールド",1,0)</f>
        <v>0</v>
      </c>
      <c r="P30">
        <f>IF(Sheet1!$J30="パープル",1,0)</f>
        <v>1</v>
      </c>
      <c r="Q30">
        <f>IF(Sheet1!$J30="レッド",1,0)</f>
        <v>0</v>
      </c>
    </row>
    <row r="31" spans="1:17">
      <c r="A31">
        <v>4</v>
      </c>
      <c r="B31">
        <v>5</v>
      </c>
      <c r="C31">
        <v>5</v>
      </c>
      <c r="D31">
        <v>4</v>
      </c>
      <c r="E31">
        <v>4</v>
      </c>
      <c r="F31">
        <v>5</v>
      </c>
      <c r="G31">
        <v>3</v>
      </c>
      <c r="H31">
        <f>IF(Sheet1!$I31="docomo",1,0)</f>
        <v>1</v>
      </c>
      <c r="I31">
        <f>IF(Sheet1!I31="au",1,0)</f>
        <v>0</v>
      </c>
      <c r="J31">
        <f>IF(Sheet1!$I31="SoftBank",1,0)</f>
        <v>0</v>
      </c>
      <c r="K31">
        <f>IF(Sheet1!$J31="ホワイト",1,0)</f>
        <v>0</v>
      </c>
      <c r="L31">
        <f>IF(Sheet1!$J31="ブラック",1,0)</f>
        <v>0</v>
      </c>
      <c r="M31">
        <f>IF(Sheet1!$J31="ターコイズ",1,0)</f>
        <v>0</v>
      </c>
      <c r="N31">
        <f>IF(Sheet1!$J31="ネイビー",1,0)</f>
        <v>1</v>
      </c>
      <c r="O31">
        <f>IF(Sheet1!$J31="ローズゴールド",1,0)</f>
        <v>0</v>
      </c>
      <c r="P31">
        <f>IF(Sheet1!$J31="パープル",1,0)</f>
        <v>0</v>
      </c>
      <c r="Q31">
        <f>IF(Sheet1!$J31="レッド",1,0)</f>
        <v>0</v>
      </c>
    </row>
    <row r="32" spans="1:17">
      <c r="A32">
        <v>4</v>
      </c>
      <c r="B32">
        <v>4</v>
      </c>
      <c r="C32">
        <v>4</v>
      </c>
      <c r="D32">
        <v>4</v>
      </c>
      <c r="E32">
        <v>1</v>
      </c>
      <c r="F32">
        <v>4</v>
      </c>
      <c r="H32">
        <f>IF(Sheet1!$I32="docomo",1,0)</f>
        <v>1</v>
      </c>
      <c r="I32">
        <f>IF(Sheet1!I32="au",1,0)</f>
        <v>0</v>
      </c>
      <c r="J32">
        <f>IF(Sheet1!$I32="SoftBank",1,0)</f>
        <v>0</v>
      </c>
      <c r="K32">
        <f>IF(Sheet1!$J32="ホワイト",1,0)</f>
        <v>0</v>
      </c>
      <c r="L32">
        <f>IF(Sheet1!$J32="ブラック",1,0)</f>
        <v>0</v>
      </c>
      <c r="M32">
        <f>IF(Sheet1!$J32="ターコイズ",1,0)</f>
        <v>0</v>
      </c>
      <c r="N32">
        <f>IF(Sheet1!$J32="ネイビー",1,0)</f>
        <v>0</v>
      </c>
      <c r="O32">
        <f>IF(Sheet1!$J32="ローズゴールド",1,0)</f>
        <v>0</v>
      </c>
      <c r="P32">
        <f>IF(Sheet1!$J32="パープル",1,0)</f>
        <v>1</v>
      </c>
      <c r="Q32">
        <f>IF(Sheet1!$J32="レッド",1,0)</f>
        <v>0</v>
      </c>
    </row>
    <row r="33" spans="1:17">
      <c r="A33">
        <v>5</v>
      </c>
      <c r="B33">
        <v>5</v>
      </c>
      <c r="C33">
        <v>5</v>
      </c>
      <c r="D33">
        <v>4</v>
      </c>
      <c r="E33">
        <v>5</v>
      </c>
      <c r="F33">
        <v>4</v>
      </c>
      <c r="G33">
        <v>3</v>
      </c>
      <c r="H33">
        <f>IF(Sheet1!$I33="docomo",1,0)</f>
        <v>0</v>
      </c>
      <c r="I33">
        <f>IF(Sheet1!I33="au",1,0)</f>
        <v>1</v>
      </c>
      <c r="J33">
        <f>IF(Sheet1!$I33="SoftBank",1,0)</f>
        <v>0</v>
      </c>
      <c r="K33">
        <f>IF(Sheet1!$J33="ホワイト",1,0)</f>
        <v>1</v>
      </c>
      <c r="L33">
        <f>IF(Sheet1!$J33="ブラック",1,0)</f>
        <v>0</v>
      </c>
      <c r="M33">
        <f>IF(Sheet1!$J33="ターコイズ",1,0)</f>
        <v>0</v>
      </c>
      <c r="N33">
        <f>IF(Sheet1!$J33="ネイビー",1,0)</f>
        <v>0</v>
      </c>
      <c r="O33">
        <f>IF(Sheet1!$J33="ローズゴールド",1,0)</f>
        <v>0</v>
      </c>
      <c r="P33">
        <f>IF(Sheet1!$J33="パープル",1,0)</f>
        <v>0</v>
      </c>
      <c r="Q33">
        <f>IF(Sheet1!$J33="レッド",1,0)</f>
        <v>0</v>
      </c>
    </row>
    <row r="34" spans="1:17">
      <c r="A34">
        <v>3</v>
      </c>
      <c r="B34">
        <v>4</v>
      </c>
      <c r="C34">
        <v>2</v>
      </c>
      <c r="D34">
        <v>3</v>
      </c>
      <c r="E34">
        <v>3</v>
      </c>
      <c r="F34">
        <v>2</v>
      </c>
      <c r="G34">
        <v>3</v>
      </c>
      <c r="H34">
        <f>IF(Sheet1!$I34="docomo",1,0)</f>
        <v>1</v>
      </c>
      <c r="I34">
        <f>IF(Sheet1!I34="au",1,0)</f>
        <v>0</v>
      </c>
      <c r="J34">
        <f>IF(Sheet1!$I34="SoftBank",1,0)</f>
        <v>0</v>
      </c>
      <c r="K34">
        <f>IF(Sheet1!$J34="ホワイト",1,0)</f>
        <v>0</v>
      </c>
      <c r="L34">
        <f>IF(Sheet1!$J34="ブラック",1,0)</f>
        <v>0</v>
      </c>
      <c r="M34">
        <f>IF(Sheet1!$J34="ターコイズ",1,0)</f>
        <v>0</v>
      </c>
      <c r="N34">
        <f>IF(Sheet1!$J34="ネイビー",1,0)</f>
        <v>1</v>
      </c>
      <c r="O34">
        <f>IF(Sheet1!$J34="ローズゴールド",1,0)</f>
        <v>0</v>
      </c>
      <c r="P34">
        <f>IF(Sheet1!$J34="パープル",1,0)</f>
        <v>0</v>
      </c>
      <c r="Q34">
        <f>IF(Sheet1!$J34="レッド",1,0)</f>
        <v>0</v>
      </c>
    </row>
    <row r="35" spans="1:17">
      <c r="A35">
        <v>3</v>
      </c>
      <c r="B35">
        <v>3</v>
      </c>
      <c r="C35">
        <v>5</v>
      </c>
      <c r="D35">
        <v>5</v>
      </c>
      <c r="E35">
        <v>5</v>
      </c>
      <c r="F35">
        <v>5</v>
      </c>
      <c r="G35">
        <v>4</v>
      </c>
      <c r="H35">
        <f>IF(Sheet1!$I35="docomo",1,0)</f>
        <v>0</v>
      </c>
      <c r="I35">
        <f>IF(Sheet1!I35="au",1,0)</f>
        <v>1</v>
      </c>
      <c r="J35">
        <f>IF(Sheet1!$I35="SoftBank",1,0)</f>
        <v>0</v>
      </c>
      <c r="K35">
        <f>IF(Sheet1!$J35="ホワイト",1,0)</f>
        <v>1</v>
      </c>
      <c r="L35">
        <f>IF(Sheet1!$J35="ブラック",1,0)</f>
        <v>0</v>
      </c>
      <c r="M35">
        <f>IF(Sheet1!$J35="ターコイズ",1,0)</f>
        <v>0</v>
      </c>
      <c r="N35">
        <f>IF(Sheet1!$J35="ネイビー",1,0)</f>
        <v>0</v>
      </c>
      <c r="O35">
        <f>IF(Sheet1!$J35="ローズゴールド",1,0)</f>
        <v>0</v>
      </c>
      <c r="P35">
        <f>IF(Sheet1!$J35="パープル",1,0)</f>
        <v>0</v>
      </c>
      <c r="Q35">
        <f>IF(Sheet1!$J35="レッド",1,0)</f>
        <v>0</v>
      </c>
    </row>
    <row r="36" spans="1:17">
      <c r="A36">
        <v>5</v>
      </c>
      <c r="B36">
        <v>4</v>
      </c>
      <c r="C36">
        <v>5</v>
      </c>
      <c r="D36">
        <v>5</v>
      </c>
      <c r="F36">
        <v>4</v>
      </c>
      <c r="H36">
        <f>IF(Sheet1!$I36="docomo",1,0)</f>
        <v>0</v>
      </c>
      <c r="I36">
        <f>IF(Sheet1!I36="au",1,0)</f>
        <v>1</v>
      </c>
      <c r="J36">
        <f>IF(Sheet1!$I36="SoftBank",1,0)</f>
        <v>0</v>
      </c>
      <c r="K36">
        <f>IF(Sheet1!$J36="ホワイト",1,0)</f>
        <v>0</v>
      </c>
      <c r="L36">
        <f>IF(Sheet1!$J36="ブラック",1,0)</f>
        <v>1</v>
      </c>
      <c r="M36">
        <f>IF(Sheet1!$J36="ターコイズ",1,0)</f>
        <v>0</v>
      </c>
      <c r="N36">
        <f>IF(Sheet1!$J36="ネイビー",1,0)</f>
        <v>0</v>
      </c>
      <c r="O36">
        <f>IF(Sheet1!$J36="ローズゴールド",1,0)</f>
        <v>0</v>
      </c>
      <c r="P36">
        <f>IF(Sheet1!$J36="パープル",1,0)</f>
        <v>0</v>
      </c>
      <c r="Q36">
        <f>IF(Sheet1!$J36="レッド",1,0)</f>
        <v>0</v>
      </c>
    </row>
    <row r="37" spans="1:17">
      <c r="A37">
        <v>5</v>
      </c>
      <c r="B37">
        <v>4</v>
      </c>
      <c r="C37">
        <v>5</v>
      </c>
      <c r="D37">
        <v>4</v>
      </c>
      <c r="E37">
        <v>4</v>
      </c>
      <c r="F37">
        <v>5</v>
      </c>
      <c r="G37">
        <v>3</v>
      </c>
      <c r="H37">
        <f>IF(Sheet1!$I37="docomo",1,0)</f>
        <v>1</v>
      </c>
      <c r="I37">
        <f>IF(Sheet1!I37="au",1,0)</f>
        <v>0</v>
      </c>
      <c r="J37">
        <f>IF(Sheet1!$I37="SoftBank",1,0)</f>
        <v>0</v>
      </c>
      <c r="K37">
        <f>IF(Sheet1!$J37="ホワイト",1,0)</f>
        <v>1</v>
      </c>
      <c r="L37">
        <f>IF(Sheet1!$J37="ブラック",1,0)</f>
        <v>0</v>
      </c>
      <c r="M37">
        <f>IF(Sheet1!$J37="ターコイズ",1,0)</f>
        <v>0</v>
      </c>
      <c r="N37">
        <f>IF(Sheet1!$J37="ネイビー",1,0)</f>
        <v>0</v>
      </c>
      <c r="O37">
        <f>IF(Sheet1!$J37="ローズゴールド",1,0)</f>
        <v>0</v>
      </c>
      <c r="P37">
        <f>IF(Sheet1!$J37="パープル",1,0)</f>
        <v>0</v>
      </c>
      <c r="Q37">
        <f>IF(Sheet1!$J37="レッド",1,0)</f>
        <v>0</v>
      </c>
    </row>
    <row r="38" spans="1:17">
      <c r="A38">
        <v>2</v>
      </c>
      <c r="B38">
        <v>3</v>
      </c>
      <c r="C38">
        <v>4</v>
      </c>
      <c r="D38">
        <v>2</v>
      </c>
      <c r="E38">
        <v>2</v>
      </c>
      <c r="F38">
        <v>2</v>
      </c>
      <c r="G38">
        <v>3</v>
      </c>
      <c r="H38">
        <f>IF(Sheet1!$I38="docomo",1,0)</f>
        <v>1</v>
      </c>
      <c r="I38">
        <f>IF(Sheet1!I38="au",1,0)</f>
        <v>0</v>
      </c>
      <c r="J38">
        <f>IF(Sheet1!$I38="SoftBank",1,0)</f>
        <v>0</v>
      </c>
      <c r="K38">
        <f>IF(Sheet1!$J38="ホワイト",1,0)</f>
        <v>0</v>
      </c>
      <c r="L38">
        <f>IF(Sheet1!$J38="ブラック",1,0)</f>
        <v>0</v>
      </c>
      <c r="M38">
        <f>IF(Sheet1!$J38="ターコイズ",1,0)</f>
        <v>0</v>
      </c>
      <c r="N38">
        <f>IF(Sheet1!$J38="ネイビー",1,0)</f>
        <v>0</v>
      </c>
      <c r="O38">
        <f>IF(Sheet1!$J38="ローズゴールド",1,0)</f>
        <v>0</v>
      </c>
      <c r="P38">
        <f>IF(Sheet1!$J38="パープル",1,0)</f>
        <v>1</v>
      </c>
      <c r="Q38">
        <f>IF(Sheet1!$J38="レッド",1,0)</f>
        <v>0</v>
      </c>
    </row>
    <row r="39" spans="1:17">
      <c r="A39">
        <v>4</v>
      </c>
      <c r="B39">
        <v>2</v>
      </c>
      <c r="C39">
        <v>4</v>
      </c>
      <c r="D39">
        <v>4</v>
      </c>
      <c r="F39">
        <v>4</v>
      </c>
      <c r="H39">
        <f>IF(Sheet1!$I39="docomo",1,0)</f>
        <v>0</v>
      </c>
      <c r="I39">
        <f>IF(Sheet1!I39="au",1,0)</f>
        <v>1</v>
      </c>
      <c r="J39">
        <f>IF(Sheet1!$I39="SoftBank",1,0)</f>
        <v>0</v>
      </c>
      <c r="K39">
        <f>IF(Sheet1!$J39="ホワイト",1,0)</f>
        <v>1</v>
      </c>
      <c r="L39">
        <f>IF(Sheet1!$J39="ブラック",1,0)</f>
        <v>0</v>
      </c>
      <c r="M39">
        <f>IF(Sheet1!$J39="ターコイズ",1,0)</f>
        <v>0</v>
      </c>
      <c r="N39">
        <f>IF(Sheet1!$J39="ネイビー",1,0)</f>
        <v>0</v>
      </c>
      <c r="O39">
        <f>IF(Sheet1!$J39="ローズゴールド",1,0)</f>
        <v>0</v>
      </c>
      <c r="P39">
        <f>IF(Sheet1!$J39="パープル",1,0)</f>
        <v>0</v>
      </c>
      <c r="Q39">
        <f>IF(Sheet1!$J39="レッド",1,0)</f>
        <v>0</v>
      </c>
    </row>
    <row r="40" spans="1:17">
      <c r="A40">
        <v>5</v>
      </c>
      <c r="B40">
        <v>5</v>
      </c>
      <c r="C40">
        <v>5</v>
      </c>
      <c r="D40">
        <v>4</v>
      </c>
      <c r="E40">
        <v>4</v>
      </c>
      <c r="F40">
        <v>4</v>
      </c>
      <c r="H40">
        <f>IF(Sheet1!$I40="docomo",1,0)</f>
        <v>1</v>
      </c>
      <c r="I40">
        <f>IF(Sheet1!I40="au",1,0)</f>
        <v>0</v>
      </c>
      <c r="J40">
        <f>IF(Sheet1!$I40="SoftBank",1,0)</f>
        <v>0</v>
      </c>
      <c r="K40">
        <f>IF(Sheet1!$J40="ホワイト",1,0)</f>
        <v>1</v>
      </c>
      <c r="L40">
        <f>IF(Sheet1!$J40="ブラック",1,0)</f>
        <v>0</v>
      </c>
      <c r="M40">
        <f>IF(Sheet1!$J40="ターコイズ",1,0)</f>
        <v>0</v>
      </c>
      <c r="N40">
        <f>IF(Sheet1!$J40="ネイビー",1,0)</f>
        <v>0</v>
      </c>
      <c r="O40">
        <f>IF(Sheet1!$J40="ローズゴールド",1,0)</f>
        <v>0</v>
      </c>
      <c r="P40">
        <f>IF(Sheet1!$J40="パープル",1,0)</f>
        <v>0</v>
      </c>
      <c r="Q40">
        <f>IF(Sheet1!$J40="レッド",1,0)</f>
        <v>0</v>
      </c>
    </row>
    <row r="41" spans="1:17">
      <c r="A41">
        <v>2</v>
      </c>
      <c r="B41">
        <v>3</v>
      </c>
      <c r="C41">
        <v>2</v>
      </c>
      <c r="D41">
        <v>1</v>
      </c>
      <c r="E41">
        <v>3</v>
      </c>
      <c r="F41">
        <v>5</v>
      </c>
      <c r="G41">
        <v>3</v>
      </c>
      <c r="H41">
        <f>IF(Sheet1!$I41="docomo",1,0)</f>
        <v>0</v>
      </c>
      <c r="I41">
        <f>IF(Sheet1!I41="au",1,0)</f>
        <v>1</v>
      </c>
      <c r="J41">
        <f>IF(Sheet1!$I41="SoftBank",1,0)</f>
        <v>0</v>
      </c>
      <c r="K41">
        <f>IF(Sheet1!$J41="ホワイト",1,0)</f>
        <v>0</v>
      </c>
      <c r="L41">
        <f>IF(Sheet1!$J41="ブラック",1,0)</f>
        <v>0</v>
      </c>
      <c r="M41">
        <f>IF(Sheet1!$J41="ターコイズ",1,0)</f>
        <v>0</v>
      </c>
      <c r="N41">
        <f>IF(Sheet1!$J41="ネイビー",1,0)</f>
        <v>0</v>
      </c>
      <c r="O41">
        <f>IF(Sheet1!$J41="ローズゴールド",1,0)</f>
        <v>1</v>
      </c>
      <c r="P41">
        <f>IF(Sheet1!$J41="パープル",1,0)</f>
        <v>0</v>
      </c>
      <c r="Q41">
        <f>IF(Sheet1!$J41="レッド",1,0)</f>
        <v>0</v>
      </c>
    </row>
    <row r="42" spans="1:17">
      <c r="A42">
        <v>5</v>
      </c>
      <c r="B42">
        <v>4</v>
      </c>
      <c r="C42">
        <v>4</v>
      </c>
      <c r="D42">
        <v>4</v>
      </c>
      <c r="E42">
        <v>4</v>
      </c>
      <c r="F42">
        <v>4</v>
      </c>
      <c r="G42">
        <v>3</v>
      </c>
      <c r="H42">
        <f>IF(Sheet1!$I42="docomo",1,0)</f>
        <v>0</v>
      </c>
      <c r="I42">
        <f>IF(Sheet1!I42="au",1,0)</f>
        <v>1</v>
      </c>
      <c r="J42">
        <f>IF(Sheet1!$I42="SoftBank",1,0)</f>
        <v>0</v>
      </c>
      <c r="K42">
        <f>IF(Sheet1!$J42="ホワイト",1,0)</f>
        <v>0</v>
      </c>
      <c r="L42">
        <f>IF(Sheet1!$J42="ブラック",1,0)</f>
        <v>1</v>
      </c>
      <c r="M42">
        <f>IF(Sheet1!$J42="ターコイズ",1,0)</f>
        <v>0</v>
      </c>
      <c r="N42">
        <f>IF(Sheet1!$J42="ネイビー",1,0)</f>
        <v>0</v>
      </c>
      <c r="O42">
        <f>IF(Sheet1!$J42="ローズゴールド",1,0)</f>
        <v>0</v>
      </c>
      <c r="P42">
        <f>IF(Sheet1!$J42="パープル",1,0)</f>
        <v>0</v>
      </c>
      <c r="Q42">
        <f>IF(Sheet1!$J42="レッド",1,0)</f>
        <v>0</v>
      </c>
    </row>
    <row r="43" spans="1:17">
      <c r="A43">
        <v>5</v>
      </c>
      <c r="B43">
        <v>5</v>
      </c>
      <c r="C43">
        <v>4</v>
      </c>
      <c r="D43">
        <v>4</v>
      </c>
      <c r="E43">
        <v>4</v>
      </c>
      <c r="F43">
        <v>5</v>
      </c>
      <c r="G43">
        <v>4</v>
      </c>
      <c r="H43">
        <f>IF(Sheet1!$I43="docomo",1,0)</f>
        <v>1</v>
      </c>
      <c r="I43">
        <f>IF(Sheet1!I43="au",1,0)</f>
        <v>0</v>
      </c>
      <c r="J43">
        <f>IF(Sheet1!$I43="SoftBank",1,0)</f>
        <v>0</v>
      </c>
      <c r="K43">
        <f>IF(Sheet1!$J43="ホワイト",1,0)</f>
        <v>0</v>
      </c>
      <c r="L43">
        <f>IF(Sheet1!$J43="ブラック",1,0)</f>
        <v>0</v>
      </c>
      <c r="M43">
        <f>IF(Sheet1!$J43="ターコイズ",1,0)</f>
        <v>0</v>
      </c>
      <c r="N43">
        <f>IF(Sheet1!$J43="ネイビー",1,0)</f>
        <v>0</v>
      </c>
      <c r="O43">
        <f>IF(Sheet1!$J43="ローズゴールド",1,0)</f>
        <v>0</v>
      </c>
      <c r="P43">
        <f>IF(Sheet1!$J43="パープル",1,0)</f>
        <v>1</v>
      </c>
      <c r="Q43">
        <f>IF(Sheet1!$J43="レッド",1,0)</f>
        <v>0</v>
      </c>
    </row>
    <row r="44" spans="1:17">
      <c r="A44">
        <v>5</v>
      </c>
      <c r="B44">
        <v>4</v>
      </c>
      <c r="C44">
        <v>5</v>
      </c>
      <c r="D44">
        <v>4</v>
      </c>
      <c r="E44">
        <v>4</v>
      </c>
      <c r="F44">
        <v>4</v>
      </c>
      <c r="G44">
        <v>3</v>
      </c>
      <c r="H44">
        <f>IF(Sheet1!$I44="docomo",1,0)</f>
        <v>0</v>
      </c>
      <c r="I44">
        <f>IF(Sheet1!I44="au",1,0)</f>
        <v>0</v>
      </c>
      <c r="J44">
        <f>IF(Sheet1!$I44="SoftBank",1,0)</f>
        <v>1</v>
      </c>
      <c r="K44">
        <f>IF(Sheet1!$J44="ホワイト",1,0)</f>
        <v>0</v>
      </c>
      <c r="L44">
        <f>IF(Sheet1!$J44="ブラック",1,0)</f>
        <v>1</v>
      </c>
      <c r="M44">
        <f>IF(Sheet1!$J44="ターコイズ",1,0)</f>
        <v>0</v>
      </c>
      <c r="N44">
        <f>IF(Sheet1!$J44="ネイビー",1,0)</f>
        <v>0</v>
      </c>
      <c r="O44">
        <f>IF(Sheet1!$J44="ローズゴールド",1,0)</f>
        <v>0</v>
      </c>
      <c r="P44">
        <f>IF(Sheet1!$J44="パープル",1,0)</f>
        <v>0</v>
      </c>
      <c r="Q44">
        <f>IF(Sheet1!$J44="レッド",1,0)</f>
        <v>0</v>
      </c>
    </row>
    <row r="45" spans="1:17">
      <c r="A45">
        <v>5</v>
      </c>
      <c r="B45">
        <v>5</v>
      </c>
      <c r="C45">
        <v>5</v>
      </c>
      <c r="D45">
        <v>5</v>
      </c>
      <c r="E45">
        <v>4</v>
      </c>
      <c r="F45">
        <v>5</v>
      </c>
      <c r="G45">
        <v>3</v>
      </c>
      <c r="H45">
        <f>IF(Sheet1!$I45="docomo",1,0)</f>
        <v>1</v>
      </c>
      <c r="I45">
        <f>IF(Sheet1!I45="au",1,0)</f>
        <v>0</v>
      </c>
      <c r="J45">
        <f>IF(Sheet1!$I45="SoftBank",1,0)</f>
        <v>0</v>
      </c>
      <c r="K45">
        <f>IF(Sheet1!$J45="ホワイト",1,0)</f>
        <v>1</v>
      </c>
      <c r="L45">
        <f>IF(Sheet1!$J45="ブラック",1,0)</f>
        <v>0</v>
      </c>
      <c r="M45">
        <f>IF(Sheet1!$J45="ターコイズ",1,0)</f>
        <v>0</v>
      </c>
      <c r="N45">
        <f>IF(Sheet1!$J45="ネイビー",1,0)</f>
        <v>0</v>
      </c>
      <c r="O45">
        <f>IF(Sheet1!$J45="ローズゴールド",1,0)</f>
        <v>0</v>
      </c>
      <c r="P45">
        <f>IF(Sheet1!$J45="パープル",1,0)</f>
        <v>0</v>
      </c>
      <c r="Q45">
        <f>IF(Sheet1!$J45="レッド",1,0)</f>
        <v>0</v>
      </c>
    </row>
    <row r="46" spans="1:17">
      <c r="A46">
        <v>5</v>
      </c>
      <c r="B46">
        <v>4</v>
      </c>
      <c r="C46">
        <v>5</v>
      </c>
      <c r="D46">
        <v>4</v>
      </c>
      <c r="E46">
        <v>4</v>
      </c>
      <c r="F46">
        <v>5</v>
      </c>
      <c r="G46">
        <v>3</v>
      </c>
      <c r="H46">
        <f>IF(Sheet1!$I46="docomo",1,0)</f>
        <v>1</v>
      </c>
      <c r="I46">
        <f>IF(Sheet1!I46="au",1,0)</f>
        <v>0</v>
      </c>
      <c r="J46">
        <f>IF(Sheet1!$I46="SoftBank",1,0)</f>
        <v>0</v>
      </c>
      <c r="K46">
        <f>IF(Sheet1!$J46="ホワイト",1,0)</f>
        <v>1</v>
      </c>
      <c r="L46">
        <f>IF(Sheet1!$J46="ブラック",1,0)</f>
        <v>0</v>
      </c>
      <c r="M46">
        <f>IF(Sheet1!$J46="ターコイズ",1,0)</f>
        <v>0</v>
      </c>
      <c r="N46">
        <f>IF(Sheet1!$J46="ネイビー",1,0)</f>
        <v>0</v>
      </c>
      <c r="O46">
        <f>IF(Sheet1!$J46="ローズゴールド",1,0)</f>
        <v>0</v>
      </c>
      <c r="P46">
        <f>IF(Sheet1!$J46="パープル",1,0)</f>
        <v>0</v>
      </c>
      <c r="Q46">
        <f>IF(Sheet1!$J46="レッド",1,0)</f>
        <v>0</v>
      </c>
    </row>
    <row r="47" spans="1:17">
      <c r="A47">
        <v>5</v>
      </c>
      <c r="B47">
        <v>4</v>
      </c>
      <c r="C47">
        <v>5</v>
      </c>
      <c r="D47">
        <v>4</v>
      </c>
      <c r="E47">
        <v>4</v>
      </c>
      <c r="F47">
        <v>5</v>
      </c>
      <c r="G47">
        <v>3</v>
      </c>
      <c r="H47">
        <f>IF(Sheet1!$I47="docomo",1,0)</f>
        <v>1</v>
      </c>
      <c r="I47">
        <f>IF(Sheet1!I47="au",1,0)</f>
        <v>0</v>
      </c>
      <c r="J47">
        <f>IF(Sheet1!$I47="SoftBank",1,0)</f>
        <v>0</v>
      </c>
      <c r="K47">
        <f>IF(Sheet1!$J47="ホワイト",1,0)</f>
        <v>0</v>
      </c>
      <c r="L47">
        <f>IF(Sheet1!$J47="ブラック",1,0)</f>
        <v>0</v>
      </c>
      <c r="M47">
        <f>IF(Sheet1!$J47="ターコイズ",1,0)</f>
        <v>0</v>
      </c>
      <c r="N47">
        <f>IF(Sheet1!$J47="ネイビー",1,0)</f>
        <v>0</v>
      </c>
      <c r="O47">
        <f>IF(Sheet1!$J47="ローズゴールド",1,0)</f>
        <v>0</v>
      </c>
      <c r="P47">
        <f>IF(Sheet1!$J47="パープル",1,0)</f>
        <v>0</v>
      </c>
      <c r="Q47">
        <f>IF(Sheet1!$J47="レッド",1,0)</f>
        <v>1</v>
      </c>
    </row>
    <row r="48" spans="1:17">
      <c r="A48">
        <v>4</v>
      </c>
      <c r="B48">
        <v>4</v>
      </c>
      <c r="C48">
        <v>5</v>
      </c>
      <c r="D48">
        <v>3</v>
      </c>
      <c r="E48">
        <v>2</v>
      </c>
      <c r="F48">
        <v>4</v>
      </c>
      <c r="G48">
        <v>2</v>
      </c>
      <c r="H48">
        <f>IF(Sheet1!$I48="docomo",1,0)</f>
        <v>0</v>
      </c>
      <c r="I48">
        <f>IF(Sheet1!I48="au",1,0)</f>
        <v>1</v>
      </c>
      <c r="J48">
        <f>IF(Sheet1!$I48="SoftBank",1,0)</f>
        <v>0</v>
      </c>
      <c r="K48">
        <f>IF(Sheet1!$J48="ホワイト",1,0)</f>
        <v>0</v>
      </c>
      <c r="L48">
        <f>IF(Sheet1!$J48="ブラック",1,0)</f>
        <v>1</v>
      </c>
      <c r="M48">
        <f>IF(Sheet1!$J48="ターコイズ",1,0)</f>
        <v>0</v>
      </c>
      <c r="N48">
        <f>IF(Sheet1!$J48="ネイビー",1,0)</f>
        <v>0</v>
      </c>
      <c r="O48">
        <f>IF(Sheet1!$J48="ローズゴールド",1,0)</f>
        <v>0</v>
      </c>
      <c r="P48">
        <f>IF(Sheet1!$J48="パープル",1,0)</f>
        <v>0</v>
      </c>
      <c r="Q48">
        <f>IF(Sheet1!$J48="レッド",1,0)</f>
        <v>0</v>
      </c>
    </row>
    <row r="49" spans="1:17">
      <c r="A49">
        <v>5</v>
      </c>
      <c r="B49">
        <v>4</v>
      </c>
      <c r="C49">
        <v>5</v>
      </c>
      <c r="D49">
        <v>3</v>
      </c>
      <c r="E49">
        <v>3</v>
      </c>
      <c r="F49">
        <v>5</v>
      </c>
      <c r="G49">
        <v>3</v>
      </c>
      <c r="H49">
        <f>IF(Sheet1!$I49="docomo",1,0)</f>
        <v>0</v>
      </c>
      <c r="I49">
        <f>IF(Sheet1!I49="au",1,0)</f>
        <v>1</v>
      </c>
      <c r="J49">
        <f>IF(Sheet1!$I49="SoftBank",1,0)</f>
        <v>0</v>
      </c>
      <c r="K49">
        <f>IF(Sheet1!$J49="ホワイト",1,0)</f>
        <v>0</v>
      </c>
      <c r="L49">
        <f>IF(Sheet1!$J49="ブラック",1,0)</f>
        <v>0</v>
      </c>
      <c r="M49">
        <f>IF(Sheet1!$J49="ターコイズ",1,0)</f>
        <v>0</v>
      </c>
      <c r="N49">
        <f>IF(Sheet1!$J49="ネイビー",1,0)</f>
        <v>0</v>
      </c>
      <c r="O49">
        <f>IF(Sheet1!$J49="ローズゴールド",1,0)</f>
        <v>1</v>
      </c>
      <c r="P49">
        <f>IF(Sheet1!$J49="パープル",1,0)</f>
        <v>0</v>
      </c>
      <c r="Q49">
        <f>IF(Sheet1!$J49="レッド",1,0)</f>
        <v>0</v>
      </c>
    </row>
    <row r="50" spans="1:17">
      <c r="A50">
        <v>5</v>
      </c>
      <c r="B50">
        <v>5</v>
      </c>
      <c r="C50">
        <v>4</v>
      </c>
      <c r="D50">
        <v>5</v>
      </c>
      <c r="E50">
        <v>5</v>
      </c>
      <c r="F50">
        <v>5</v>
      </c>
      <c r="G50">
        <v>4</v>
      </c>
      <c r="H50">
        <f>IF(Sheet1!$I50="docomo",1,0)</f>
        <v>1</v>
      </c>
      <c r="I50">
        <f>IF(Sheet1!I50="au",1,0)</f>
        <v>0</v>
      </c>
      <c r="J50">
        <f>IF(Sheet1!$I50="SoftBank",1,0)</f>
        <v>0</v>
      </c>
      <c r="K50">
        <f>IF(Sheet1!$J50="ホワイト",1,0)</f>
        <v>0</v>
      </c>
      <c r="L50">
        <f>IF(Sheet1!$J50="ブラック",1,0)</f>
        <v>0</v>
      </c>
      <c r="M50">
        <f>IF(Sheet1!$J50="ターコイズ",1,0)</f>
        <v>0</v>
      </c>
      <c r="N50">
        <f>IF(Sheet1!$J50="ネイビー",1,0)</f>
        <v>0</v>
      </c>
      <c r="O50">
        <f>IF(Sheet1!$J50="ローズゴールド",1,0)</f>
        <v>0</v>
      </c>
      <c r="P50">
        <f>IF(Sheet1!$J50="パープル",1,0)</f>
        <v>1</v>
      </c>
      <c r="Q50">
        <f>IF(Sheet1!$J50="レッド",1,0)</f>
        <v>0</v>
      </c>
    </row>
    <row r="51" spans="1:17">
      <c r="A51">
        <v>4</v>
      </c>
      <c r="B51">
        <v>5</v>
      </c>
      <c r="C51">
        <v>5</v>
      </c>
      <c r="D51">
        <v>3</v>
      </c>
      <c r="E51">
        <v>3</v>
      </c>
      <c r="F51">
        <v>5</v>
      </c>
      <c r="H51">
        <f>IF(Sheet1!$I51="docomo",1,0)</f>
        <v>1</v>
      </c>
      <c r="I51">
        <f>IF(Sheet1!I51="au",1,0)</f>
        <v>0</v>
      </c>
      <c r="J51">
        <f>IF(Sheet1!$I51="SoftBank",1,0)</f>
        <v>0</v>
      </c>
      <c r="K51">
        <f>IF(Sheet1!$J51="ホワイト",1,0)</f>
        <v>0</v>
      </c>
      <c r="L51">
        <f>IF(Sheet1!$J51="ブラック",1,0)</f>
        <v>0</v>
      </c>
      <c r="M51">
        <f>IF(Sheet1!$J51="ターコイズ",1,0)</f>
        <v>0</v>
      </c>
      <c r="N51">
        <f>IF(Sheet1!$J51="ネイビー",1,0)</f>
        <v>0</v>
      </c>
      <c r="O51">
        <f>IF(Sheet1!$J51="ローズゴールド",1,0)</f>
        <v>0</v>
      </c>
      <c r="P51">
        <f>IF(Sheet1!$J51="パープル",1,0)</f>
        <v>1</v>
      </c>
      <c r="Q51">
        <f>IF(Sheet1!$J51="レッド",1,0)</f>
        <v>0</v>
      </c>
    </row>
    <row r="52" spans="1:17">
      <c r="A52">
        <v>5</v>
      </c>
      <c r="B52">
        <v>4</v>
      </c>
      <c r="C52">
        <v>4</v>
      </c>
      <c r="D52">
        <v>5</v>
      </c>
      <c r="E52">
        <v>3</v>
      </c>
      <c r="F52">
        <v>5</v>
      </c>
      <c r="G52">
        <v>3</v>
      </c>
      <c r="H52">
        <f>IF(Sheet1!$I52="docomo",1,0)</f>
        <v>0</v>
      </c>
      <c r="I52">
        <f>IF(Sheet1!I52="au",1,0)</f>
        <v>1</v>
      </c>
      <c r="J52">
        <f>IF(Sheet1!$I52="SoftBank",1,0)</f>
        <v>0</v>
      </c>
      <c r="K52">
        <f>IF(Sheet1!$J52="ホワイト",1,0)</f>
        <v>1</v>
      </c>
      <c r="L52">
        <f>IF(Sheet1!$J52="ブラック",1,0)</f>
        <v>0</v>
      </c>
      <c r="M52">
        <f>IF(Sheet1!$J52="ターコイズ",1,0)</f>
        <v>0</v>
      </c>
      <c r="N52">
        <f>IF(Sheet1!$J52="ネイビー",1,0)</f>
        <v>0</v>
      </c>
      <c r="O52">
        <f>IF(Sheet1!$J52="ローズゴールド",1,0)</f>
        <v>0</v>
      </c>
      <c r="P52">
        <f>IF(Sheet1!$J52="パープル",1,0)</f>
        <v>0</v>
      </c>
      <c r="Q52">
        <f>IF(Sheet1!$J52="レッド",1,0)</f>
        <v>0</v>
      </c>
    </row>
    <row r="53" spans="1:17">
      <c r="A53">
        <v>3</v>
      </c>
      <c r="B53">
        <v>3</v>
      </c>
      <c r="C53">
        <v>4</v>
      </c>
      <c r="D53">
        <v>3</v>
      </c>
      <c r="E53">
        <v>3</v>
      </c>
      <c r="F53">
        <v>5</v>
      </c>
      <c r="G53">
        <v>2</v>
      </c>
      <c r="H53">
        <f>IF(Sheet1!$I53="docomo",1,0)</f>
        <v>0</v>
      </c>
      <c r="I53">
        <f>IF(Sheet1!I53="au",1,0)</f>
        <v>0</v>
      </c>
      <c r="J53">
        <f>IF(Sheet1!$I53="SoftBank",1,0)</f>
        <v>1</v>
      </c>
      <c r="K53">
        <f>IF(Sheet1!$J53="ホワイト",1,0)</f>
        <v>0</v>
      </c>
      <c r="L53">
        <f>IF(Sheet1!$J53="ブラック",1,0)</f>
        <v>1</v>
      </c>
      <c r="M53">
        <f>IF(Sheet1!$J53="ターコイズ",1,0)</f>
        <v>0</v>
      </c>
      <c r="N53">
        <f>IF(Sheet1!$J53="ネイビー",1,0)</f>
        <v>0</v>
      </c>
      <c r="O53">
        <f>IF(Sheet1!$J53="ローズゴールド",1,0)</f>
        <v>0</v>
      </c>
      <c r="P53">
        <f>IF(Sheet1!$J53="パープル",1,0)</f>
        <v>0</v>
      </c>
      <c r="Q53">
        <f>IF(Sheet1!$J53="レッド",1,0)</f>
        <v>0</v>
      </c>
    </row>
    <row r="54" spans="1:17">
      <c r="A54">
        <v>4</v>
      </c>
      <c r="H54">
        <f>IF(Sheet1!$I54="docomo",1,0)</f>
        <v>1</v>
      </c>
      <c r="I54">
        <f>IF(Sheet1!I54="au",1,0)</f>
        <v>0</v>
      </c>
      <c r="J54">
        <f>IF(Sheet1!$I54="SoftBank",1,0)</f>
        <v>0</v>
      </c>
      <c r="K54">
        <f>IF(Sheet1!$J54="ホワイト",1,0)</f>
        <v>1</v>
      </c>
      <c r="L54">
        <f>IF(Sheet1!$J54="ブラック",1,0)</f>
        <v>0</v>
      </c>
      <c r="M54">
        <f>IF(Sheet1!$J54="ターコイズ",1,0)</f>
        <v>0</v>
      </c>
      <c r="N54">
        <f>IF(Sheet1!$J54="ネイビー",1,0)</f>
        <v>0</v>
      </c>
      <c r="O54">
        <f>IF(Sheet1!$J54="ローズゴールド",1,0)</f>
        <v>0</v>
      </c>
      <c r="P54">
        <f>IF(Sheet1!$J54="パープル",1,0)</f>
        <v>0</v>
      </c>
      <c r="Q54">
        <f>IF(Sheet1!$J54="レッド",1,0)</f>
        <v>0</v>
      </c>
    </row>
    <row r="55" spans="1:17">
      <c r="A55">
        <v>5</v>
      </c>
      <c r="B55">
        <v>5</v>
      </c>
      <c r="C55">
        <v>5</v>
      </c>
      <c r="D55">
        <v>4</v>
      </c>
      <c r="E55">
        <v>4</v>
      </c>
      <c r="F55">
        <v>5</v>
      </c>
      <c r="G55">
        <v>3</v>
      </c>
      <c r="H55">
        <f>IF(Sheet1!$I55="docomo",1,0)</f>
        <v>1</v>
      </c>
      <c r="I55">
        <f>IF(Sheet1!I55="au",1,0)</f>
        <v>0</v>
      </c>
      <c r="J55">
        <f>IF(Sheet1!$I55="SoftBank",1,0)</f>
        <v>0</v>
      </c>
      <c r="K55">
        <f>IF(Sheet1!$J55="ホワイト",1,0)</f>
        <v>0</v>
      </c>
      <c r="L55">
        <f>IF(Sheet1!$J55="ブラック",1,0)</f>
        <v>0</v>
      </c>
      <c r="M55">
        <f>IF(Sheet1!$J55="ターコイズ",1,0)</f>
        <v>0</v>
      </c>
      <c r="N55">
        <f>IF(Sheet1!$J55="ネイビー",1,0)</f>
        <v>1</v>
      </c>
      <c r="O55">
        <f>IF(Sheet1!$J55="ローズゴールド",1,0)</f>
        <v>0</v>
      </c>
      <c r="P55">
        <f>IF(Sheet1!$J55="パープル",1,0)</f>
        <v>0</v>
      </c>
      <c r="Q55">
        <f>IF(Sheet1!$J55="レッド",1,0)</f>
        <v>0</v>
      </c>
    </row>
    <row r="56" spans="1:17">
      <c r="A56">
        <v>3</v>
      </c>
      <c r="B56">
        <v>4</v>
      </c>
      <c r="C56">
        <v>4</v>
      </c>
      <c r="D56">
        <v>2</v>
      </c>
      <c r="E56">
        <v>3</v>
      </c>
      <c r="F56">
        <v>4</v>
      </c>
      <c r="G56">
        <v>1</v>
      </c>
      <c r="H56">
        <f>IF(Sheet1!$I56="docomo",1,0)</f>
        <v>0</v>
      </c>
      <c r="I56">
        <f>IF(Sheet1!I56="au",1,0)</f>
        <v>0</v>
      </c>
      <c r="J56">
        <f>IF(Sheet1!$I56="SoftBank",1,0)</f>
        <v>1</v>
      </c>
      <c r="K56">
        <f>IF(Sheet1!$J56="ホワイト",1,0)</f>
        <v>1</v>
      </c>
      <c r="L56">
        <f>IF(Sheet1!$J56="ブラック",1,0)</f>
        <v>0</v>
      </c>
      <c r="M56">
        <f>IF(Sheet1!$J56="ターコイズ",1,0)</f>
        <v>0</v>
      </c>
      <c r="N56">
        <f>IF(Sheet1!$J56="ネイビー",1,0)</f>
        <v>0</v>
      </c>
      <c r="O56">
        <f>IF(Sheet1!$J56="ローズゴールド",1,0)</f>
        <v>0</v>
      </c>
      <c r="P56">
        <f>IF(Sheet1!$J56="パープル",1,0)</f>
        <v>0</v>
      </c>
      <c r="Q56">
        <f>IF(Sheet1!$J56="レッド",1,0)</f>
        <v>0</v>
      </c>
    </row>
    <row r="57" spans="1:17">
      <c r="A57">
        <v>4</v>
      </c>
      <c r="B57">
        <v>5</v>
      </c>
      <c r="C57">
        <v>5</v>
      </c>
      <c r="D57">
        <v>4</v>
      </c>
      <c r="E57">
        <v>3</v>
      </c>
      <c r="F57">
        <v>5</v>
      </c>
      <c r="G57">
        <v>3</v>
      </c>
      <c r="H57">
        <f>IF(Sheet1!$I57="docomo",1,0)</f>
        <v>0</v>
      </c>
      <c r="I57">
        <f>IF(Sheet1!I57="au",1,0)</f>
        <v>0</v>
      </c>
      <c r="J57">
        <f>IF(Sheet1!$I57="SoftBank",1,0)</f>
        <v>1</v>
      </c>
      <c r="K57">
        <f>IF(Sheet1!$J57="ホワイト",1,0)</f>
        <v>0</v>
      </c>
      <c r="L57">
        <f>IF(Sheet1!$J57="ブラック",1,0)</f>
        <v>0</v>
      </c>
      <c r="M57">
        <f>IF(Sheet1!$J57="ターコイズ",1,0)</f>
        <v>1</v>
      </c>
      <c r="N57">
        <f>IF(Sheet1!$J57="ネイビー",1,0)</f>
        <v>0</v>
      </c>
      <c r="O57">
        <f>IF(Sheet1!$J57="ローズゴールド",1,0)</f>
        <v>0</v>
      </c>
      <c r="P57">
        <f>IF(Sheet1!$J57="パープル",1,0)</f>
        <v>0</v>
      </c>
      <c r="Q57">
        <f>IF(Sheet1!$J57="レッド",1,0)</f>
        <v>0</v>
      </c>
    </row>
    <row r="58" spans="1:17">
      <c r="A58">
        <v>4</v>
      </c>
      <c r="B58">
        <v>3</v>
      </c>
      <c r="C58">
        <v>5</v>
      </c>
      <c r="D58">
        <v>3</v>
      </c>
      <c r="E58">
        <v>2</v>
      </c>
      <c r="F58">
        <v>5</v>
      </c>
      <c r="H58">
        <f>IF(Sheet1!$I58="docomo",1,0)</f>
        <v>1</v>
      </c>
      <c r="I58">
        <f>IF(Sheet1!I58="au",1,0)</f>
        <v>0</v>
      </c>
      <c r="J58">
        <f>IF(Sheet1!$I58="SoftBank",1,0)</f>
        <v>0</v>
      </c>
      <c r="K58">
        <f>IF(Sheet1!$J58="ホワイト",1,0)</f>
        <v>0</v>
      </c>
      <c r="L58">
        <f>IF(Sheet1!$J58="ブラック",1,0)</f>
        <v>0</v>
      </c>
      <c r="M58">
        <f>IF(Sheet1!$J58="ターコイズ",1,0)</f>
        <v>0</v>
      </c>
      <c r="N58">
        <f>IF(Sheet1!$J58="ネイビー",1,0)</f>
        <v>0</v>
      </c>
      <c r="O58">
        <f>IF(Sheet1!$J58="ローズゴールド",1,0)</f>
        <v>0</v>
      </c>
      <c r="P58">
        <f>IF(Sheet1!$J58="パープル",1,0)</f>
        <v>0</v>
      </c>
      <c r="Q58">
        <f>IF(Sheet1!$J58="レッド",1,0)</f>
        <v>1</v>
      </c>
    </row>
    <row r="59" spans="1:17">
      <c r="A59">
        <v>4</v>
      </c>
      <c r="B59">
        <v>4</v>
      </c>
      <c r="C59">
        <v>4</v>
      </c>
      <c r="D59">
        <v>5</v>
      </c>
      <c r="E59">
        <v>4</v>
      </c>
      <c r="F59">
        <v>5</v>
      </c>
      <c r="G59">
        <v>3</v>
      </c>
      <c r="H59">
        <f>IF(Sheet1!$I59="docomo",1,0)</f>
        <v>1</v>
      </c>
      <c r="I59">
        <f>IF(Sheet1!I59="au",1,0)</f>
        <v>0</v>
      </c>
      <c r="J59">
        <f>IF(Sheet1!$I59="SoftBank",1,0)</f>
        <v>0</v>
      </c>
      <c r="K59">
        <f>IF(Sheet1!$J59="ホワイト",1,0)</f>
        <v>0</v>
      </c>
      <c r="L59">
        <f>IF(Sheet1!$J59="ブラック",1,0)</f>
        <v>0</v>
      </c>
      <c r="M59">
        <f>IF(Sheet1!$J59="ターコイズ",1,0)</f>
        <v>0</v>
      </c>
      <c r="N59">
        <f>IF(Sheet1!$J59="ネイビー",1,0)</f>
        <v>1</v>
      </c>
      <c r="O59">
        <f>IF(Sheet1!$J59="ローズゴールド",1,0)</f>
        <v>0</v>
      </c>
      <c r="P59">
        <f>IF(Sheet1!$J59="パープル",1,0)</f>
        <v>0</v>
      </c>
      <c r="Q59">
        <f>IF(Sheet1!$J59="レッド",1,0)</f>
        <v>0</v>
      </c>
    </row>
    <row r="60" spans="1:17">
      <c r="A60">
        <v>4</v>
      </c>
      <c r="B60">
        <v>4</v>
      </c>
      <c r="C60">
        <v>4</v>
      </c>
      <c r="D60">
        <v>4</v>
      </c>
      <c r="E60">
        <v>4</v>
      </c>
      <c r="F60">
        <v>5</v>
      </c>
      <c r="G60">
        <v>3</v>
      </c>
      <c r="H60">
        <f>IF(Sheet1!$I60="docomo",1,0)</f>
        <v>1</v>
      </c>
      <c r="I60">
        <f>IF(Sheet1!I60="au",1,0)</f>
        <v>0</v>
      </c>
      <c r="J60">
        <f>IF(Sheet1!$I60="SoftBank",1,0)</f>
        <v>0</v>
      </c>
      <c r="K60">
        <f>IF(Sheet1!$J60="ホワイト",1,0)</f>
        <v>0</v>
      </c>
      <c r="L60">
        <f>IF(Sheet1!$J60="ブラック",1,0)</f>
        <v>0</v>
      </c>
      <c r="M60">
        <f>IF(Sheet1!$J60="ターコイズ",1,0)</f>
        <v>0</v>
      </c>
      <c r="N60">
        <f>IF(Sheet1!$J60="ネイビー",1,0)</f>
        <v>1</v>
      </c>
      <c r="O60">
        <f>IF(Sheet1!$J60="ローズゴールド",1,0)</f>
        <v>0</v>
      </c>
      <c r="P60">
        <f>IF(Sheet1!$J60="パープル",1,0)</f>
        <v>0</v>
      </c>
      <c r="Q60">
        <f>IF(Sheet1!$J60="レッド",1,0)</f>
        <v>0</v>
      </c>
    </row>
    <row r="61" spans="1:17">
      <c r="A61">
        <v>3</v>
      </c>
      <c r="B61">
        <v>4</v>
      </c>
      <c r="C61">
        <v>4</v>
      </c>
      <c r="D61">
        <v>5</v>
      </c>
      <c r="E61">
        <v>2</v>
      </c>
      <c r="F61">
        <v>5</v>
      </c>
      <c r="G61">
        <v>2</v>
      </c>
      <c r="H61">
        <f>IF(Sheet1!$I61="docomo",1,0)</f>
        <v>0</v>
      </c>
      <c r="I61">
        <f>IF(Sheet1!I61="au",1,0)</f>
        <v>1</v>
      </c>
      <c r="J61">
        <f>IF(Sheet1!$I61="SoftBank",1,0)</f>
        <v>0</v>
      </c>
      <c r="K61">
        <f>IF(Sheet1!$J61="ホワイト",1,0)</f>
        <v>1</v>
      </c>
      <c r="L61">
        <f>IF(Sheet1!$J61="ブラック",1,0)</f>
        <v>0</v>
      </c>
      <c r="M61">
        <f>IF(Sheet1!$J61="ターコイズ",1,0)</f>
        <v>0</v>
      </c>
      <c r="N61">
        <f>IF(Sheet1!$J61="ネイビー",1,0)</f>
        <v>0</v>
      </c>
      <c r="O61">
        <f>IF(Sheet1!$J61="ローズゴールド",1,0)</f>
        <v>0</v>
      </c>
      <c r="P61">
        <f>IF(Sheet1!$J61="パープル",1,0)</f>
        <v>0</v>
      </c>
      <c r="Q61">
        <f>IF(Sheet1!$J61="レッド",1,0)</f>
        <v>0</v>
      </c>
    </row>
    <row r="62" spans="1:17">
      <c r="A62">
        <v>5</v>
      </c>
      <c r="B62">
        <v>4</v>
      </c>
      <c r="C62">
        <v>4</v>
      </c>
      <c r="D62">
        <v>4</v>
      </c>
      <c r="E62">
        <v>4</v>
      </c>
      <c r="F62">
        <v>5</v>
      </c>
      <c r="G62">
        <v>4</v>
      </c>
      <c r="H62">
        <f>IF(Sheet1!$I62="docomo",1,0)</f>
        <v>1</v>
      </c>
      <c r="I62">
        <f>IF(Sheet1!I62="au",1,0)</f>
        <v>0</v>
      </c>
      <c r="J62">
        <f>IF(Sheet1!$I62="SoftBank",1,0)</f>
        <v>0</v>
      </c>
      <c r="K62">
        <f>IF(Sheet1!$J62="ホワイト",1,0)</f>
        <v>1</v>
      </c>
      <c r="L62">
        <f>IF(Sheet1!$J62="ブラック",1,0)</f>
        <v>0</v>
      </c>
      <c r="M62">
        <f>IF(Sheet1!$J62="ターコイズ",1,0)</f>
        <v>0</v>
      </c>
      <c r="N62">
        <f>IF(Sheet1!$J62="ネイビー",1,0)</f>
        <v>0</v>
      </c>
      <c r="O62">
        <f>IF(Sheet1!$J62="ローズゴールド",1,0)</f>
        <v>0</v>
      </c>
      <c r="P62">
        <f>IF(Sheet1!$J62="パープル",1,0)</f>
        <v>0</v>
      </c>
      <c r="Q62">
        <f>IF(Sheet1!$J62="レッド",1,0)</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木村悠介</dc:creator>
  <cp:lastModifiedBy>木村 悠介</cp:lastModifiedBy>
  <dcterms:created xsi:type="dcterms:W3CDTF">2015-06-05T18:19:34Z</dcterms:created>
  <dcterms:modified xsi:type="dcterms:W3CDTF">2022-11-07T13:09:42Z</dcterms:modified>
</cp:coreProperties>
</file>