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mplementation Instructions" sheetId="1" r:id="rId4"/>
    <sheet state="visible" name="Rollback" sheetId="2" r:id="rId5"/>
  </sheets>
  <definedNames/>
  <calcPr/>
  <extLst>
    <ext uri="GoogleSheetsCustomDataVersion2">
      <go:sheetsCustomData xmlns:go="http://customooxmlschemas.google.com/" r:id="rId6" roundtripDataChecksum="SlW8EihSzwCxOYNDNBfIwRIRXo9AtUKHTZstRZ90UH0="/>
    </ext>
  </extLst>
</workbook>
</file>

<file path=xl/sharedStrings.xml><?xml version="1.0" encoding="utf-8"?>
<sst xmlns="http://schemas.openxmlformats.org/spreadsheetml/2006/main" count="68" uniqueCount="32">
  <si>
    <t>Implementation Instructions</t>
  </si>
  <si>
    <t>APP</t>
  </si>
  <si>
    <t>MASTERCARD-LACR</t>
  </si>
  <si>
    <t>Path (app)</t>
  </si>
  <si>
    <t>D:\Mastercard\Mastercard2\</t>
  </si>
  <si>
    <t>Path (admin)</t>
  </si>
  <si>
    <t>D:\Mastercard\MastercardAdmin\</t>
  </si>
  <si>
    <t>Version</t>
  </si>
  <si>
    <t>V3.13.8</t>
  </si>
  <si>
    <t>Rollback Version</t>
  </si>
  <si>
    <t>V3.12.9</t>
  </si>
  <si>
    <t>Sequence</t>
  </si>
  <si>
    <t>Team</t>
  </si>
  <si>
    <t>Task Name</t>
  </si>
  <si>
    <t>Source</t>
  </si>
  <si>
    <t>Destination</t>
  </si>
  <si>
    <t>DBA</t>
  </si>
  <si>
    <t>Run scripts (ordered by name):</t>
  </si>
  <si>
    <t>db [master]</t>
  </si>
  <si>
    <t>Middleware</t>
  </si>
  <si>
    <t xml:space="preserve">Backup folder </t>
  </si>
  <si>
    <t>Delete Files</t>
  </si>
  <si>
    <t>Copy and Paste (With Replace)</t>
  </si>
  <si>
    <t>Edit Config File</t>
  </si>
  <si>
    <r>
      <rPr>
        <rFont val="Arial"/>
        <color rgb="FF000000"/>
        <sz val="10.0"/>
      </rPr>
      <t xml:space="preserve">Modificar: 
</t>
    </r>
    <r>
      <rPr>
        <rFont val="Courier New"/>
        <color rgb="FF000000"/>
        <sz val="10.0"/>
      </rPr>
      <t>&lt;add key="</t>
    </r>
    <r>
      <rPr>
        <rFont val="Courier New"/>
        <b/>
        <color rgb="FF000000"/>
        <sz val="10.0"/>
      </rPr>
      <t>ExchangeRateWebServiceURL_BRL</t>
    </r>
    <r>
      <rPr>
        <rFont val="Courier New"/>
        <color rgb="FF000000"/>
        <sz val="10.0"/>
      </rPr>
      <t>" value="</t>
    </r>
    <r>
      <rPr>
        <rFont val="Courier New"/>
        <color rgb="FF1155CC"/>
        <sz val="10.0"/>
        <u/>
      </rPr>
      <t>https://olinda.bcb.gov.br/olinda/servico/PTAX/versao/v1/odata/CotacaoMoedaPeriodo(moeda=@moeda</t>
    </r>
    <r>
      <rPr>
        <rFont val="Courier New"/>
        <color rgb="FF000000"/>
        <sz val="10.0"/>
      </rPr>
      <t>,dataInicial=@dataInicial,dataFinalCotacao=@dataFinalCotacao)" /&gt;</t>
    </r>
  </si>
  <si>
    <r>
      <rPr>
        <rFont val="Arial"/>
        <color rgb="FF000000"/>
        <sz val="10.0"/>
      </rPr>
      <t xml:space="preserve">Agregar: 
</t>
    </r>
    <r>
      <rPr>
        <rFont val="Courier New"/>
        <color rgb="FF000000"/>
        <sz val="10.0"/>
      </rPr>
      <t>&lt;add key="</t>
    </r>
    <r>
      <rPr>
        <rFont val="Courier New"/>
        <b/>
        <color rgb="FF000000"/>
        <sz val="10.0"/>
      </rPr>
      <t>CancellationWebServiceURL</t>
    </r>
    <r>
      <rPr>
        <rFont val="Courier New"/>
        <color rgb="FF000000"/>
        <sz val="10.0"/>
      </rPr>
      <t>" value="XXXX/api/Service/Aig_ticket_inssurance_cancel" /&gt;
&lt;add key="</t>
    </r>
    <r>
      <rPr>
        <rFont val="Courier New"/>
        <b/>
        <color rgb="FF000000"/>
        <sz val="10.0"/>
      </rPr>
      <t>CancellationWebServiceToken</t>
    </r>
    <r>
      <rPr>
        <rFont val="Courier New"/>
        <color rgb="FF000000"/>
        <sz val="10.0"/>
      </rPr>
      <t>" value="XXXXXX" /&gt; 
&lt;add key="</t>
    </r>
    <r>
      <rPr>
        <rFont val="Courier New"/>
        <b/>
        <color rgb="FF000000"/>
        <sz val="10.0"/>
      </rPr>
      <t>CancellationWebServiceSource</t>
    </r>
    <r>
      <rPr>
        <rFont val="Courier New"/>
        <color rgb="FF000000"/>
        <sz val="10.0"/>
      </rPr>
      <t>" value="XXXXXXX" /&gt;</t>
    </r>
  </si>
  <si>
    <r>
      <rPr>
        <rFont val="Courier New"/>
        <color rgb="FF000000"/>
        <sz val="10.0"/>
      </rPr>
      <t>Agregar:
&lt;add key="AccessPayWebServiceURL" value="</t>
    </r>
    <r>
      <rPr>
        <rFont val="Courier New"/>
        <color rgb="FF000000"/>
        <sz val="10.0"/>
        <u/>
      </rPr>
      <t>https://xxxxx/access-pay/transactions/</t>
    </r>
    <r>
      <rPr>
        <rFont val="Courier New"/>
        <color rgb="FF000000"/>
        <sz val="10.0"/>
      </rPr>
      <t>?" /&gt; 
&lt;add key="AccessPayWebServiceAPI" value="xxxxx" /&gt; 
&lt;add key="AccessPayWebServiceAPIKey" value="xxxxx" /&gt; 
&lt;add key="AccessPayWebServiceGateway" value="CIELO" /&gt;</t>
    </r>
  </si>
  <si>
    <t>Restart Services</t>
  </si>
  <si>
    <t>iisreset /restart</t>
  </si>
  <si>
    <t>cmd (admin)</t>
  </si>
  <si>
    <t>Delete Folder</t>
  </si>
  <si>
    <t>Restore Folder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</si>
</sst>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  <scheme val="minor"/>
    </font>
    <font>
      <sz val="10.0"/>
      <color rgb="FF000000"/>
      <name val="Arial"/>
    </font>
    <font>
      <b/>
      <sz val="16.0"/>
      <color rgb="FFFFFFFF"/>
      <name val="Poppins"/>
    </font>
    <font/>
    <font>
      <b/>
      <sz val="14.0"/>
      <color rgb="FFFFFFFF"/>
      <name val="Poppins"/>
    </font>
    <font>
      <b/>
      <sz val="10.0"/>
      <color rgb="FF000000"/>
      <name val="Arial"/>
    </font>
    <font>
      <b/>
      <sz val="12.0"/>
      <color rgb="FFFFFFFF"/>
      <name val="Poppins"/>
    </font>
    <font>
      <b/>
      <sz val="10.0"/>
      <color rgb="FFFFFFFF"/>
      <name val="Calibri"/>
    </font>
    <font>
      <sz val="10.0"/>
      <color rgb="FFFFFFFF"/>
      <name val="Calibri"/>
    </font>
    <font>
      <strike/>
      <sz val="10.0"/>
      <color rgb="FFFFFFFF"/>
      <name val="Arial"/>
    </font>
    <font>
      <b/>
      <sz val="10.0"/>
      <color rgb="FF000000"/>
      <name val="Calibri"/>
    </font>
    <font>
      <sz val="10.0"/>
      <color rgb="FF000000"/>
      <name val="Calibri"/>
    </font>
    <font>
      <strike/>
      <sz val="10.0"/>
      <color rgb="FF000000"/>
      <name val="Arial"/>
    </font>
    <font>
      <u/>
      <sz val="11.0"/>
      <color rgb="FFDD4B39"/>
      <name val="Inconsolata"/>
    </font>
    <font>
      <u/>
      <sz val="10.0"/>
      <color rgb="FF000000"/>
      <name val="Calibri"/>
    </font>
    <font>
      <i/>
      <sz val="10.0"/>
      <color rgb="FF000000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001871"/>
        <bgColor rgb="FF001871"/>
      </patternFill>
    </fill>
    <fill>
      <patternFill patternType="solid">
        <fgColor rgb="FF1352DE"/>
        <bgColor rgb="FF1352DE"/>
      </patternFill>
    </fill>
    <fill>
      <patternFill patternType="solid">
        <fgColor rgb="FFFF8200"/>
        <bgColor rgb="FFFF8200"/>
      </patternFill>
    </fill>
    <fill>
      <patternFill patternType="solid">
        <fgColor rgb="FF343741"/>
        <bgColor rgb="FF343741"/>
      </patternFill>
    </fill>
    <fill>
      <patternFill patternType="solid">
        <fgColor rgb="FF002060"/>
        <bgColor rgb="FF002060"/>
      </patternFill>
    </fill>
    <fill>
      <patternFill patternType="solid">
        <fgColor rgb="FF0070C0"/>
        <bgColor rgb="FF0070C0"/>
      </patternFill>
    </fill>
    <fill>
      <patternFill patternType="solid">
        <fgColor rgb="FFFFFFFF"/>
        <bgColor rgb="FFFFFFFF"/>
      </patternFill>
    </fill>
    <fill>
      <patternFill patternType="solid">
        <fgColor rgb="FFEC1944"/>
        <bgColor rgb="FFEC1944"/>
      </patternFill>
    </fill>
  </fills>
  <borders count="14">
    <border/>
    <border>
      <left style="medium">
        <color rgb="FF000000"/>
      </left>
      <top/>
      <bottom/>
    </border>
    <border>
      <top/>
      <bottom/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/>
      <right/>
      <top/>
      <bottom/>
    </border>
    <border>
      <left style="medium">
        <color rgb="FF000000"/>
      </left>
      <right style="thin">
        <color rgb="FF000000"/>
      </right>
      <top style="medium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/>
    </border>
    <border>
      <top style="medium">
        <color rgb="FF000000"/>
      </top>
      <bottom/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1" fillId="2" fontId="2" numFmtId="0" xfId="0" applyAlignment="1" applyBorder="1" applyFill="1" applyFont="1">
      <alignment horizontal="center" shrinkToFit="0" vertical="center" wrapText="0"/>
    </xf>
    <xf borderId="2" fillId="0" fontId="3" numFmtId="0" xfId="0" applyBorder="1" applyFont="1"/>
    <xf borderId="3" fillId="3" fontId="2" numFmtId="0" xfId="0" applyAlignment="1" applyBorder="1" applyFill="1" applyFont="1">
      <alignment shrinkToFit="0" vertical="center" wrapText="0"/>
    </xf>
    <xf borderId="4" fillId="4" fontId="2" numFmtId="0" xfId="0" applyAlignment="1" applyBorder="1" applyFill="1" applyFont="1">
      <alignment horizontal="left" shrinkToFit="0" vertical="center" wrapText="0"/>
    </xf>
    <xf borderId="5" fillId="0" fontId="3" numFmtId="0" xfId="0" applyBorder="1" applyFont="1"/>
    <xf borderId="6" fillId="0" fontId="3" numFmtId="0" xfId="0" applyBorder="1" applyFont="1"/>
    <xf borderId="4" fillId="5" fontId="2" numFmtId="0" xfId="0" applyAlignment="1" applyBorder="1" applyFill="1" applyFont="1">
      <alignment horizontal="left" shrinkToFit="0" vertical="center" wrapText="0"/>
    </xf>
    <xf borderId="7" fillId="3" fontId="4" numFmtId="0" xfId="0" applyAlignment="1" applyBorder="1" applyFont="1">
      <alignment shrinkToFit="0" vertical="center" wrapText="0"/>
    </xf>
    <xf borderId="8" fillId="2" fontId="2" numFmtId="0" xfId="0" applyAlignment="1" applyBorder="1" applyFont="1">
      <alignment readingOrder="0" shrinkToFit="0" vertical="center" wrapText="0"/>
    </xf>
    <xf borderId="9" fillId="2" fontId="2" numFmtId="0" xfId="0" applyAlignment="1" applyBorder="1" applyFont="1">
      <alignment shrinkToFit="0" vertical="center" wrapText="0"/>
    </xf>
    <xf borderId="7" fillId="2" fontId="2" numFmtId="0" xfId="0" applyAlignment="1" applyBorder="1" applyFont="1">
      <alignment shrinkToFit="0" vertical="center" wrapText="0"/>
    </xf>
    <xf borderId="0" fillId="0" fontId="5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0"/>
    </xf>
    <xf borderId="10" fillId="6" fontId="6" numFmtId="0" xfId="0" applyAlignment="1" applyBorder="1" applyFill="1" applyFont="1">
      <alignment horizontal="center" shrinkToFit="0" vertical="bottom" wrapText="0"/>
    </xf>
    <xf borderId="11" fillId="7" fontId="7" numFmtId="0" xfId="0" applyAlignment="1" applyBorder="1" applyFill="1" applyFont="1">
      <alignment shrinkToFit="0" vertical="center" wrapText="0"/>
    </xf>
    <xf borderId="11" fillId="7" fontId="7" numFmtId="0" xfId="0" applyAlignment="1" applyBorder="1" applyFont="1">
      <alignment shrinkToFit="0" vertical="center" wrapText="1"/>
    </xf>
    <xf borderId="11" fillId="7" fontId="8" numFmtId="0" xfId="0" applyAlignment="1" applyBorder="1" applyFont="1">
      <alignment shrinkToFit="0" vertical="center" wrapText="0"/>
    </xf>
    <xf borderId="11" fillId="7" fontId="8" numFmtId="0" xfId="0" applyAlignment="1" applyBorder="1" applyFont="1">
      <alignment shrinkToFit="0" vertical="center" wrapText="1"/>
    </xf>
    <xf borderId="9" fillId="7" fontId="9" numFmtId="0" xfId="0" applyAlignment="1" applyBorder="1" applyFont="1">
      <alignment shrinkToFit="0" vertical="bottom" wrapText="0"/>
    </xf>
    <xf borderId="11" fillId="0" fontId="10" numFmtId="0" xfId="0" applyAlignment="1" applyBorder="1" applyFont="1">
      <alignment shrinkToFit="0" vertical="center" wrapText="0"/>
    </xf>
    <xf borderId="11" fillId="0" fontId="11" numFmtId="0" xfId="0" applyAlignment="1" applyBorder="1" applyFont="1">
      <alignment shrinkToFit="0" vertical="center" wrapText="1"/>
    </xf>
    <xf borderId="0" fillId="0" fontId="1" numFmtId="0" xfId="0" applyAlignment="1" applyFont="1">
      <alignment shrinkToFit="0" vertical="bottom" wrapText="0"/>
    </xf>
    <xf borderId="11" fillId="0" fontId="10" numFmtId="0" xfId="0" applyAlignment="1" applyBorder="1" applyFont="1">
      <alignment shrinkToFit="0" vertical="center" wrapText="1"/>
    </xf>
    <xf borderId="0" fillId="0" fontId="12" numFmtId="0" xfId="0" applyAlignment="1" applyFont="1">
      <alignment shrinkToFit="0" vertical="bottom" wrapText="0"/>
    </xf>
    <xf borderId="11" fillId="0" fontId="11" numFmtId="0" xfId="0" applyAlignment="1" applyBorder="1" applyFont="1">
      <alignment shrinkToFit="0" vertical="center" wrapText="0"/>
    </xf>
    <xf borderId="0" fillId="8" fontId="13" numFmtId="0" xfId="0" applyAlignment="1" applyFill="1" applyFont="1">
      <alignment horizontal="left" shrinkToFit="0" wrapText="1"/>
    </xf>
    <xf borderId="11" fillId="0" fontId="14" numFmtId="0" xfId="0" applyAlignment="1" applyBorder="1" applyFont="1">
      <alignment shrinkToFit="0" vertical="center" wrapText="1"/>
    </xf>
    <xf borderId="0" fillId="0" fontId="15" numFmtId="0" xfId="0" applyAlignment="1" applyFont="1">
      <alignment horizontal="left" shrinkToFit="0" vertical="center" wrapText="1"/>
    </xf>
    <xf borderId="0" fillId="0" fontId="5" numFmtId="0" xfId="0" applyAlignment="1" applyFont="1">
      <alignment shrinkToFit="0" vertical="bottom" wrapText="0"/>
    </xf>
    <xf borderId="1" fillId="9" fontId="2" numFmtId="0" xfId="0" applyAlignment="1" applyBorder="1" applyFill="1" applyFont="1">
      <alignment horizontal="center" shrinkToFit="0" vertical="center" wrapText="0"/>
    </xf>
    <xf borderId="3" fillId="9" fontId="2" numFmtId="0" xfId="0" applyAlignment="1" applyBorder="1" applyFont="1">
      <alignment shrinkToFit="0" vertical="center" wrapText="0"/>
    </xf>
    <xf borderId="7" fillId="9" fontId="4" numFmtId="0" xfId="0" applyAlignment="1" applyBorder="1" applyFont="1">
      <alignment shrinkToFit="0" vertical="center" wrapText="0"/>
    </xf>
    <xf borderId="12" fillId="9" fontId="2" numFmtId="0" xfId="0" applyAlignment="1" applyBorder="1" applyFont="1">
      <alignment horizontal="left" shrinkToFit="0" vertical="center" wrapText="0"/>
    </xf>
    <xf borderId="13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olinda.bcb.gov.br/olinda/servico/PTAX/versao/v1/odata/CotacaoMoedaPeriodo(moeda=@moeda" TargetMode="External"/><Relationship Id="rId2" Type="http://schemas.openxmlformats.org/officeDocument/2006/relationships/hyperlink" Target="https://homolog.accesstage.com.br/access-pay/transactions/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ySplit="9.0" topLeftCell="A10" activePane="bottomLeft" state="frozen"/>
      <selection activeCell="B11" sqref="B11" pane="bottomLeft"/>
    </sheetView>
  </sheetViews>
  <sheetFormatPr customHeight="1" defaultColWidth="12.63" defaultRowHeight="15.0"/>
  <cols>
    <col customWidth="1" min="1" max="1" width="25.88"/>
    <col customWidth="1" min="2" max="2" width="31.25"/>
    <col customWidth="1" min="3" max="3" width="29.0"/>
    <col customWidth="1" min="4" max="4" width="61.5"/>
    <col customWidth="1" min="5" max="5" width="49.13"/>
    <col customWidth="1" min="6" max="6" width="9.13"/>
    <col customWidth="1" min="7" max="26" width="14.63"/>
  </cols>
  <sheetData>
    <row r="1" ht="12.75" customHeight="1">
      <c r="C1" s="1"/>
    </row>
    <row r="2" ht="12.75" customHeight="1">
      <c r="A2" s="2" t="s">
        <v>0</v>
      </c>
      <c r="B2" s="3"/>
      <c r="C2" s="3"/>
      <c r="D2" s="3"/>
      <c r="E2" s="3"/>
    </row>
    <row r="3" ht="12.75" customHeight="1">
      <c r="A3" s="4" t="s">
        <v>1</v>
      </c>
      <c r="B3" s="5" t="s">
        <v>2</v>
      </c>
      <c r="C3" s="6"/>
      <c r="D3" s="6"/>
      <c r="E3" s="7"/>
    </row>
    <row r="4" ht="12.75" customHeight="1">
      <c r="A4" s="4" t="s">
        <v>3</v>
      </c>
      <c r="B4" s="8" t="s">
        <v>4</v>
      </c>
      <c r="C4" s="6"/>
      <c r="D4" s="6"/>
      <c r="E4" s="7"/>
    </row>
    <row r="5" ht="12.75" customHeight="1">
      <c r="A5" s="4" t="s">
        <v>5</v>
      </c>
      <c r="B5" s="8" t="s">
        <v>6</v>
      </c>
      <c r="C5" s="6"/>
      <c r="D5" s="6"/>
      <c r="E5" s="7"/>
    </row>
    <row r="6" ht="12.75" customHeight="1">
      <c r="A6" s="9" t="s">
        <v>7</v>
      </c>
      <c r="B6" s="10" t="s">
        <v>8</v>
      </c>
      <c r="C6" s="11"/>
      <c r="D6" s="11"/>
      <c r="E6" s="11"/>
    </row>
    <row r="7" ht="12.75" customHeight="1">
      <c r="A7" s="9" t="s">
        <v>9</v>
      </c>
      <c r="B7" s="12" t="s">
        <v>10</v>
      </c>
      <c r="C7" s="11"/>
      <c r="D7" s="11"/>
      <c r="E7" s="11"/>
    </row>
    <row r="8" ht="12.75" customHeight="1">
      <c r="A8" s="13"/>
      <c r="B8" s="13"/>
      <c r="C8" s="14"/>
    </row>
    <row r="9" ht="12.75" customHeight="1">
      <c r="A9" s="15" t="s">
        <v>11</v>
      </c>
      <c r="B9" s="15" t="s">
        <v>12</v>
      </c>
      <c r="C9" s="15" t="s">
        <v>13</v>
      </c>
      <c r="D9" s="15" t="s">
        <v>14</v>
      </c>
      <c r="E9" s="15" t="s">
        <v>15</v>
      </c>
    </row>
    <row r="10" ht="12.75" customHeight="1">
      <c r="A10" s="16"/>
      <c r="B10" s="16" t="s">
        <v>16</v>
      </c>
      <c r="C10" s="17"/>
      <c r="D10" s="18"/>
      <c r="E10" s="19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ht="12.75" customHeight="1">
      <c r="A11" s="21">
        <v>1.0</v>
      </c>
      <c r="B11" s="21" t="s">
        <v>16</v>
      </c>
      <c r="C11" s="21" t="s">
        <v>17</v>
      </c>
      <c r="D11" s="21" t="str">
        <f>CONCAT(B3,"-DataBase_",B6,"-MMDD.zip")</f>
        <v>#N/A</v>
      </c>
      <c r="E11" s="22" t="s">
        <v>18</v>
      </c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 ht="12.75" customHeight="1">
      <c r="A12" s="16"/>
      <c r="B12" s="16" t="s">
        <v>19</v>
      </c>
      <c r="C12" s="17"/>
      <c r="D12" s="18"/>
      <c r="E12" s="19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ht="12.75" customHeight="1">
      <c r="A13" s="21">
        <v>1.0</v>
      </c>
      <c r="B13" s="21" t="s">
        <v>19</v>
      </c>
      <c r="C13" s="24" t="s">
        <v>20</v>
      </c>
      <c r="D13" s="22" t="str">
        <f>$B$4</f>
        <v>D:\Mastercard\Mastercard2\</v>
      </c>
      <c r="E13" s="22" t="str">
        <f>CONCAT($B$3,"-App-backup-AAAAMMDD.zip")</f>
        <v>MASTERCARD-LACR-App-backup-AAAAMMDD.zip</v>
      </c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ht="12.75" customHeight="1">
      <c r="A14" s="21">
        <v>2.0</v>
      </c>
      <c r="B14" s="21" t="s">
        <v>19</v>
      </c>
      <c r="C14" s="24" t="s">
        <v>20</v>
      </c>
      <c r="D14" s="22" t="str">
        <f>$B$5</f>
        <v>D:\Mastercard\MastercardAdmin\</v>
      </c>
      <c r="E14" s="22" t="str">
        <f>CONCAT($B$3,"-Admin-backup-AAAAMMDD.zip")</f>
        <v>MASTERCARD-LACR-Admin-backup-AAAAMMDD.zip</v>
      </c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 ht="12.75" customHeight="1">
      <c r="A15" s="21">
        <v>3.0</v>
      </c>
      <c r="B15" s="21" t="s">
        <v>19</v>
      </c>
      <c r="C15" s="21" t="s">
        <v>21</v>
      </c>
      <c r="D15" s="26" t="str">
        <f>CONCAT($B$4,"Resources\LetterTemplates\*.*","")</f>
        <v>#N/A</v>
      </c>
      <c r="E15" s="22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 ht="12.75" customHeight="1">
      <c r="A16" s="21">
        <v>4.0</v>
      </c>
      <c r="B16" s="21" t="s">
        <v>19</v>
      </c>
      <c r="C16" s="21" t="s">
        <v>22</v>
      </c>
      <c r="D16" s="26" t="str">
        <f>CONCAT($B$3,"-www-",$B$6,"\InsuranceLetters\*.*","")</f>
        <v>#N/A</v>
      </c>
      <c r="E16" s="26" t="str">
        <f>$B$4</f>
        <v>D:\Mastercard\Mastercard2\</v>
      </c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ht="12.75" customHeight="1">
      <c r="A17" s="21">
        <v>5.0</v>
      </c>
      <c r="B17" s="21" t="s">
        <v>19</v>
      </c>
      <c r="C17" s="21" t="s">
        <v>22</v>
      </c>
      <c r="D17" s="26" t="str">
        <f>CONCAT($B$3,"-www-",$B$6,"\InsuranceLettersAdmin\*.*","")</f>
        <v>#N/A</v>
      </c>
      <c r="E17" s="26" t="str">
        <f>$B$5</f>
        <v>D:\Mastercard\MastercardAdmin\</v>
      </c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ht="12.75" customHeight="1">
      <c r="A18" s="21">
        <v>6.0</v>
      </c>
      <c r="B18" s="21" t="s">
        <v>19</v>
      </c>
      <c r="C18" s="21" t="s">
        <v>23</v>
      </c>
      <c r="D18" s="26" t="str">
        <f>CONCAT($B$4,"appSettings.config")</f>
        <v>D:\Mastercard\Mastercard2\appSettings.config</v>
      </c>
      <c r="E18" s="22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>
      <c r="A19" s="21"/>
      <c r="B19" s="21"/>
      <c r="C19" s="21"/>
      <c r="D19" s="27" t="s">
        <v>24</v>
      </c>
      <c r="E19" s="22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>
      <c r="A20" s="21"/>
      <c r="B20" s="21"/>
      <c r="C20" s="21"/>
      <c r="D20" s="22" t="s">
        <v>25</v>
      </c>
      <c r="E20" s="22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>
      <c r="A21" s="21"/>
      <c r="B21" s="21"/>
      <c r="C21" s="21"/>
      <c r="D21" s="28" t="s">
        <v>26</v>
      </c>
      <c r="E21" s="22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ht="12.75" customHeight="1">
      <c r="A22" s="21">
        <v>7.0</v>
      </c>
      <c r="B22" s="21" t="s">
        <v>19</v>
      </c>
      <c r="C22" s="21" t="s">
        <v>23</v>
      </c>
      <c r="D22" s="22" t="str">
        <f>CONCAT($B$5,"appSettings.config")</f>
        <v>D:\Mastercard\MastercardAdmin\appSettings.config</v>
      </c>
      <c r="E22" s="22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ht="12.75" customHeight="1">
      <c r="A23" s="21">
        <v>8.0</v>
      </c>
      <c r="B23" s="21" t="s">
        <v>19</v>
      </c>
      <c r="C23" s="21" t="s">
        <v>27</v>
      </c>
      <c r="D23" s="22" t="s">
        <v>28</v>
      </c>
      <c r="E23" s="22" t="s">
        <v>29</v>
      </c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ht="12.75" customHeight="1">
      <c r="C24" s="29"/>
    </row>
    <row r="25" ht="12.75" customHeight="1">
      <c r="C25" s="30"/>
    </row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  <row r="1002" ht="12.75" customHeight="1"/>
    <row r="1003" ht="12.75" customHeight="1"/>
  </sheetData>
  <mergeCells count="4">
    <mergeCell ref="A2:E2"/>
    <mergeCell ref="B3:E3"/>
    <mergeCell ref="B4:E4"/>
    <mergeCell ref="B5:E5"/>
  </mergeCells>
  <hyperlinks>
    <hyperlink r:id="rId1" ref="D19"/>
    <hyperlink r:id="rId2" ref="D21"/>
  </hyperlinks>
  <printOptions/>
  <pageMargins bottom="1.0" footer="0.0" header="0.0" left="0.75" right="0.75" top="1.0"/>
  <pageSetup orientation="portrait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ySplit="6.0" topLeftCell="A7" activePane="bottomLeft" state="frozen"/>
      <selection activeCell="B8" sqref="B8" pane="bottomLeft"/>
    </sheetView>
  </sheetViews>
  <sheetFormatPr customHeight="1" defaultColWidth="12.63" defaultRowHeight="15.0"/>
  <cols>
    <col customWidth="1" min="1" max="1" width="25.88"/>
    <col customWidth="1" min="2" max="2" width="31.25"/>
    <col customWidth="1" min="3" max="3" width="29.0"/>
    <col customWidth="1" min="4" max="4" width="54.25"/>
    <col customWidth="1" min="5" max="5" width="49.13"/>
    <col customWidth="1" min="6" max="6" width="9.13"/>
    <col customWidth="1" min="7" max="26" width="14.63"/>
  </cols>
  <sheetData>
    <row r="1" ht="12.75" customHeight="1">
      <c r="C1" s="1"/>
    </row>
    <row r="2" ht="12.75" customHeight="1">
      <c r="A2" s="31" t="s">
        <v>9</v>
      </c>
      <c r="B2" s="3"/>
      <c r="C2" s="3"/>
      <c r="D2" s="3"/>
      <c r="E2" s="3"/>
    </row>
    <row r="3" ht="12.75" customHeight="1">
      <c r="A3" s="32" t="s">
        <v>1</v>
      </c>
      <c r="B3" s="5" t="s">
        <v>2</v>
      </c>
      <c r="C3" s="6"/>
      <c r="D3" s="6"/>
      <c r="E3" s="7"/>
    </row>
    <row r="4" ht="12.75" customHeight="1">
      <c r="A4" s="33" t="s">
        <v>9</v>
      </c>
      <c r="B4" s="34" t="str">
        <f>'Implementation Instructions'!B7</f>
        <v>V3.12.9</v>
      </c>
      <c r="C4" s="35"/>
      <c r="D4" s="35"/>
      <c r="E4" s="35"/>
    </row>
    <row r="5" ht="12.75" customHeight="1">
      <c r="A5" s="13"/>
      <c r="B5" s="13"/>
      <c r="C5" s="14"/>
    </row>
    <row r="6" ht="12.75" customHeight="1">
      <c r="A6" s="15" t="s">
        <v>11</v>
      </c>
      <c r="B6" s="15" t="s">
        <v>12</v>
      </c>
      <c r="C6" s="15" t="s">
        <v>13</v>
      </c>
      <c r="D6" s="15" t="s">
        <v>14</v>
      </c>
      <c r="E6" s="15" t="s">
        <v>15</v>
      </c>
    </row>
    <row r="7" ht="12.75" customHeight="1">
      <c r="A7" s="16"/>
      <c r="B7" s="16" t="s">
        <v>16</v>
      </c>
      <c r="C7" s="17"/>
      <c r="D7" s="18"/>
      <c r="E7" s="19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ht="12.75" customHeight="1">
      <c r="A8" s="21">
        <v>1.0</v>
      </c>
      <c r="B8" s="21" t="s">
        <v>16</v>
      </c>
      <c r="C8" s="21" t="s">
        <v>17</v>
      </c>
      <c r="D8" s="21" t="str">
        <f>CONCAT(B3,"-DataBase_",'Implementation Instructions'!B6,"\Rollback_", $B$4,".zip")</f>
        <v>#N/A</v>
      </c>
      <c r="E8" s="22" t="s">
        <v>18</v>
      </c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 ht="12.75" customHeight="1">
      <c r="A9" s="16"/>
      <c r="B9" s="16" t="s">
        <v>19</v>
      </c>
      <c r="C9" s="17"/>
      <c r="D9" s="18"/>
      <c r="E9" s="19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ht="12.75" customHeight="1">
      <c r="A10" s="21">
        <v>1.0</v>
      </c>
      <c r="B10" s="21" t="s">
        <v>19</v>
      </c>
      <c r="C10" s="21" t="s">
        <v>30</v>
      </c>
      <c r="D10" s="22" t="str">
        <f>'Implementation Instructions'!$B$4</f>
        <v>D:\Mastercard\Mastercard2\</v>
      </c>
      <c r="E10" s="22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r="11" ht="12.75" customHeight="1">
      <c r="A11" s="21">
        <v>2.0</v>
      </c>
      <c r="B11" s="21" t="s">
        <v>19</v>
      </c>
      <c r="C11" s="21" t="s">
        <v>30</v>
      </c>
      <c r="D11" s="22" t="str">
        <f>'Implementation Instructions'!$B$5</f>
        <v>D:\Mastercard\MastercardAdmin\</v>
      </c>
      <c r="E11" s="22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 ht="12.75" customHeight="1">
      <c r="A12" s="21">
        <v>3.0</v>
      </c>
      <c r="B12" s="21" t="s">
        <v>19</v>
      </c>
      <c r="C12" s="21" t="s">
        <v>31</v>
      </c>
      <c r="D12" s="22" t="str">
        <f>CONCAT($B$3,"-App-backup-AAAAMMDD.zip")</f>
        <v>MASTERCARD-LACR-App-backup-AAAAMMDD.zip</v>
      </c>
      <c r="E12" s="22" t="str">
        <f>'Implementation Instructions'!$B$4</f>
        <v>D:\Mastercard\Mastercard2\</v>
      </c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ht="12.75" customHeight="1">
      <c r="A13" s="21">
        <v>4.0</v>
      </c>
      <c r="B13" s="21" t="s">
        <v>19</v>
      </c>
      <c r="C13" s="21" t="s">
        <v>22</v>
      </c>
      <c r="D13" s="22" t="str">
        <f>CONCAT($B$3,"-Admin-backup-AAAAMMDD.zip")</f>
        <v>MASTERCARD-LACR-Admin-backup-AAAAMMDD.zip</v>
      </c>
      <c r="E13" s="22" t="str">
        <f>'Implementation Instructions'!$B$5</f>
        <v>D:\Mastercard\MastercardAdmin\</v>
      </c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ht="12.75" customHeight="1">
      <c r="A14" s="21">
        <v>5.0</v>
      </c>
      <c r="B14" s="21" t="s">
        <v>19</v>
      </c>
      <c r="C14" s="21" t="s">
        <v>27</v>
      </c>
      <c r="D14" s="22" t="s">
        <v>28</v>
      </c>
      <c r="E14" s="22" t="s">
        <v>29</v>
      </c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ht="12.75" customHeight="1">
      <c r="C15" s="29"/>
    </row>
    <row r="16" ht="12.75" customHeight="1">
      <c r="C16" s="30"/>
    </row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3">
    <mergeCell ref="A2:E2"/>
    <mergeCell ref="B3:E3"/>
    <mergeCell ref="B4:E4"/>
  </mergeCells>
  <printOptions/>
  <pageMargins bottom="1.0" footer="0.0" header="0.0" left="0.75" right="0.75" top="1.0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2020-12-06T06:11:57Z</dcterms:created>
  <dc:creator>Lopezmartinez, Kristian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