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ra/2020GhentWork/202104MonocultbiomeNGS/20211020MonocultbiomeDataProc/mono-source/taxonomy/"/>
    </mc:Choice>
  </mc:AlternateContent>
  <xr:revisionPtr revIDLastSave="0" documentId="13_ncr:40009_{CBE51237-E5E5-3345-B116-688225169B0B}" xr6:coauthVersionLast="47" xr6:coauthVersionMax="47" xr10:uidLastSave="{00000000-0000-0000-0000-000000000000}"/>
  <bookViews>
    <workbookView xWindow="41860" yWindow="2800" windowWidth="26840" windowHeight="15940" activeTab="1"/>
  </bookViews>
  <sheets>
    <sheet name="level-5" sheetId="1" r:id="rId1"/>
    <sheet name="Sheet1" sheetId="2" r:id="rId2"/>
  </sheets>
  <definedNames>
    <definedName name="_xlnm._FilterDatabase" localSheetId="1" hidden="1">Sheet1!$A$1:$AF$372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74" i="2" l="1"/>
  <c r="AE275" i="2"/>
  <c r="AE276" i="2"/>
  <c r="AE277" i="2"/>
  <c r="AE278" i="2"/>
  <c r="AE279" i="2"/>
  <c r="AE280" i="2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AE101" i="2"/>
  <c r="AE102" i="2"/>
  <c r="AE103" i="2"/>
  <c r="AE104" i="2"/>
  <c r="AE105" i="2"/>
  <c r="AE106" i="2"/>
  <c r="AE107" i="2"/>
  <c r="AE108" i="2"/>
  <c r="AE109" i="2"/>
  <c r="AE110" i="2"/>
  <c r="AE111" i="2"/>
  <c r="AE112" i="2"/>
  <c r="AE113" i="2"/>
  <c r="AE114" i="2"/>
  <c r="AE115" i="2"/>
  <c r="AE116" i="2"/>
  <c r="AE117" i="2"/>
  <c r="AE118" i="2"/>
  <c r="AE119" i="2"/>
  <c r="AE120" i="2"/>
  <c r="AE121" i="2"/>
  <c r="AE122" i="2"/>
  <c r="AE123" i="2"/>
  <c r="AE124" i="2"/>
  <c r="AE125" i="2"/>
  <c r="AE126" i="2"/>
  <c r="AE127" i="2"/>
  <c r="AE128" i="2"/>
  <c r="AE129" i="2"/>
  <c r="AE130" i="2"/>
  <c r="AE131" i="2"/>
  <c r="AE132" i="2"/>
  <c r="AE133" i="2"/>
  <c r="AE134" i="2"/>
  <c r="AE135" i="2"/>
  <c r="AE136" i="2"/>
  <c r="AE137" i="2"/>
  <c r="AE138" i="2"/>
  <c r="AE139" i="2"/>
  <c r="AE140" i="2"/>
  <c r="AE141" i="2"/>
  <c r="AE142" i="2"/>
  <c r="AE143" i="2"/>
  <c r="AE144" i="2"/>
  <c r="AE145" i="2"/>
  <c r="AE146" i="2"/>
  <c r="AE147" i="2"/>
  <c r="AE148" i="2"/>
  <c r="AE149" i="2"/>
  <c r="AE150" i="2"/>
  <c r="AE151" i="2"/>
  <c r="AE152" i="2"/>
  <c r="AE153" i="2"/>
  <c r="AE154" i="2"/>
  <c r="AE155" i="2"/>
  <c r="AE156" i="2"/>
  <c r="AE157" i="2"/>
  <c r="AE158" i="2"/>
  <c r="AE159" i="2"/>
  <c r="AE160" i="2"/>
  <c r="AE161" i="2"/>
  <c r="AE162" i="2"/>
  <c r="AE163" i="2"/>
  <c r="AE164" i="2"/>
  <c r="AE165" i="2"/>
  <c r="AE166" i="2"/>
  <c r="AE167" i="2"/>
  <c r="AE168" i="2"/>
  <c r="AE169" i="2"/>
  <c r="AE170" i="2"/>
  <c r="AE171" i="2"/>
  <c r="AE172" i="2"/>
  <c r="AE173" i="2"/>
  <c r="AE174" i="2"/>
  <c r="AE175" i="2"/>
  <c r="AE176" i="2"/>
  <c r="AE177" i="2"/>
  <c r="AE178" i="2"/>
  <c r="AE179" i="2"/>
  <c r="AE180" i="2"/>
  <c r="AE181" i="2"/>
  <c r="AE182" i="2"/>
  <c r="AE183" i="2"/>
  <c r="AE184" i="2"/>
  <c r="AE185" i="2"/>
  <c r="AE186" i="2"/>
  <c r="AE187" i="2"/>
  <c r="AE188" i="2"/>
  <c r="AE189" i="2"/>
  <c r="AE190" i="2"/>
  <c r="AE191" i="2"/>
  <c r="AE192" i="2"/>
  <c r="AE193" i="2"/>
  <c r="AE194" i="2"/>
  <c r="AE195" i="2"/>
  <c r="AE196" i="2"/>
  <c r="AE197" i="2"/>
  <c r="AE198" i="2"/>
  <c r="AE199" i="2"/>
  <c r="AE200" i="2"/>
  <c r="AE201" i="2"/>
  <c r="AE202" i="2"/>
  <c r="AE203" i="2"/>
  <c r="AE204" i="2"/>
  <c r="AE205" i="2"/>
  <c r="AE206" i="2"/>
  <c r="AE207" i="2"/>
  <c r="AE208" i="2"/>
  <c r="AE209" i="2"/>
  <c r="AE210" i="2"/>
  <c r="AE211" i="2"/>
  <c r="AE212" i="2"/>
  <c r="AE213" i="2"/>
  <c r="AE214" i="2"/>
  <c r="AE215" i="2"/>
  <c r="AE216" i="2"/>
  <c r="AE217" i="2"/>
  <c r="AE218" i="2"/>
  <c r="AE219" i="2"/>
  <c r="AE220" i="2"/>
  <c r="AE221" i="2"/>
  <c r="AE222" i="2"/>
  <c r="AE223" i="2"/>
  <c r="AE224" i="2"/>
  <c r="AE225" i="2"/>
  <c r="AE226" i="2"/>
  <c r="AE227" i="2"/>
  <c r="AE228" i="2"/>
  <c r="AE229" i="2"/>
  <c r="AE230" i="2"/>
  <c r="AE231" i="2"/>
  <c r="AE232" i="2"/>
  <c r="AE233" i="2"/>
  <c r="AE234" i="2"/>
  <c r="AE235" i="2"/>
  <c r="AE236" i="2"/>
  <c r="AE237" i="2"/>
  <c r="AE238" i="2"/>
  <c r="AE239" i="2"/>
  <c r="AE240" i="2"/>
  <c r="AE241" i="2"/>
  <c r="AE242" i="2"/>
  <c r="AE243" i="2"/>
  <c r="AE244" i="2"/>
  <c r="AE245" i="2"/>
  <c r="AE246" i="2"/>
  <c r="AE247" i="2"/>
  <c r="AE248" i="2"/>
  <c r="AE249" i="2"/>
  <c r="AE250" i="2"/>
  <c r="AE251" i="2"/>
  <c r="AE252" i="2"/>
  <c r="AE253" i="2"/>
  <c r="AE254" i="2"/>
  <c r="AE255" i="2"/>
  <c r="AE256" i="2"/>
  <c r="AE257" i="2"/>
  <c r="AE258" i="2"/>
  <c r="AE259" i="2"/>
  <c r="AE260" i="2"/>
  <c r="AE261" i="2"/>
  <c r="AE262" i="2"/>
  <c r="AE263" i="2"/>
  <c r="AE264" i="2"/>
  <c r="AE265" i="2"/>
  <c r="AE266" i="2"/>
  <c r="AE267" i="2"/>
  <c r="AE268" i="2"/>
  <c r="AE269" i="2"/>
  <c r="AE270" i="2"/>
  <c r="AE271" i="2"/>
  <c r="AE272" i="2"/>
  <c r="AE273" i="2"/>
  <c r="AE369" i="2"/>
  <c r="AE356" i="2"/>
  <c r="AE371" i="2"/>
  <c r="AE367" i="2"/>
  <c r="AE370" i="2"/>
  <c r="AE363" i="2"/>
  <c r="AE338" i="2"/>
  <c r="AE360" i="2"/>
  <c r="AE342" i="2"/>
  <c r="AE352" i="2"/>
  <c r="AE347" i="2"/>
  <c r="AE364" i="2"/>
  <c r="AE346" i="2"/>
  <c r="AE308" i="2"/>
  <c r="AE368" i="2"/>
  <c r="AE332" i="2"/>
  <c r="AE343" i="2"/>
  <c r="AE297" i="2"/>
  <c r="AE312" i="2"/>
  <c r="AE321" i="2"/>
  <c r="AE329" i="2"/>
  <c r="AE366" i="2"/>
  <c r="AE341" i="2"/>
  <c r="AE345" i="2"/>
  <c r="AE354" i="2"/>
  <c r="AE325" i="2"/>
  <c r="AE331" i="2"/>
  <c r="AE350" i="2"/>
  <c r="AE299" i="2"/>
  <c r="AE335" i="2"/>
  <c r="AE314" i="2"/>
  <c r="AE361" i="2"/>
  <c r="AE317" i="2"/>
  <c r="AE344" i="2"/>
  <c r="AE319" i="2"/>
  <c r="AE306" i="2"/>
  <c r="AE339" i="2"/>
  <c r="AE355" i="2"/>
  <c r="AE351" i="2"/>
  <c r="AE358" i="2"/>
  <c r="AE318" i="2"/>
  <c r="AE353" i="2"/>
  <c r="AE334" i="2"/>
  <c r="AE333" i="2"/>
  <c r="AE309" i="2"/>
  <c r="AE327" i="2"/>
  <c r="AE365" i="2"/>
  <c r="AE336" i="2"/>
  <c r="AE315" i="2"/>
  <c r="AE362" i="2"/>
  <c r="AE326" i="2"/>
  <c r="AE294" i="2"/>
  <c r="AE340" i="2"/>
  <c r="AE303" i="2"/>
  <c r="AE337" i="2"/>
  <c r="AE323" i="2"/>
  <c r="AE307" i="2"/>
  <c r="AE310" i="2"/>
  <c r="AE349" i="2"/>
  <c r="AE285" i="2"/>
  <c r="AE322" i="2"/>
  <c r="AE359" i="2"/>
  <c r="AE286" i="2"/>
  <c r="AE298" i="2"/>
  <c r="AE288" i="2"/>
  <c r="AE304" i="2"/>
  <c r="AE292" i="2"/>
  <c r="AE289" i="2"/>
  <c r="AE296" i="2"/>
  <c r="AE324" i="2"/>
  <c r="AE311" i="2"/>
  <c r="AE290" i="2"/>
  <c r="AE320" i="2"/>
  <c r="AE330" i="2"/>
  <c r="AE291" i="2"/>
  <c r="AE305" i="2"/>
  <c r="AE282" i="2"/>
  <c r="AE295" i="2"/>
  <c r="AE316" i="2"/>
  <c r="AE293" i="2"/>
  <c r="AE302" i="2"/>
  <c r="AE301" i="2"/>
  <c r="AE281" i="2"/>
  <c r="AE283" i="2"/>
  <c r="AE300" i="2"/>
  <c r="AE348" i="2"/>
  <c r="AE287" i="2"/>
  <c r="AE313" i="2"/>
  <c r="AE328" i="2"/>
  <c r="AE284" i="2"/>
  <c r="AB369" i="2"/>
  <c r="AB356" i="2"/>
  <c r="AB248" i="2"/>
  <c r="AB371" i="2"/>
  <c r="AB367" i="2"/>
  <c r="AB246" i="2"/>
  <c r="AB230" i="2"/>
  <c r="AB370" i="2"/>
  <c r="AB215" i="2"/>
  <c r="AB363" i="2"/>
  <c r="AB227" i="2"/>
  <c r="AB253" i="2"/>
  <c r="AB338" i="2"/>
  <c r="AB270" i="2"/>
  <c r="AB360" i="2"/>
  <c r="AB342" i="2"/>
  <c r="AB352" i="2"/>
  <c r="AB347" i="2"/>
  <c r="AB364" i="2"/>
  <c r="AB265" i="2"/>
  <c r="AB257" i="2"/>
  <c r="AB346" i="2"/>
  <c r="AB273" i="2"/>
  <c r="AB176" i="2"/>
  <c r="AB175" i="2"/>
  <c r="AB308" i="2"/>
  <c r="AB214" i="2"/>
  <c r="AB368" i="2"/>
  <c r="AB180" i="2"/>
  <c r="AB186" i="2"/>
  <c r="AB272" i="2"/>
  <c r="AB332" i="2"/>
  <c r="AB343" i="2"/>
  <c r="AB297" i="2"/>
  <c r="AB312" i="2"/>
  <c r="AB269" i="2"/>
  <c r="AB321" i="2"/>
  <c r="AB27" i="2"/>
  <c r="AB184" i="2"/>
  <c r="AB150" i="2"/>
  <c r="AB329" i="2"/>
  <c r="AB366" i="2"/>
  <c r="AB133" i="2"/>
  <c r="AB53" i="2"/>
  <c r="AB45" i="2"/>
  <c r="AB234" i="2"/>
  <c r="AB154" i="2"/>
  <c r="AB207" i="2"/>
  <c r="AB2" i="2"/>
  <c r="AB71" i="2"/>
  <c r="AB341" i="2"/>
  <c r="AB260" i="2"/>
  <c r="AB194" i="2"/>
  <c r="AB243" i="2"/>
  <c r="AB345" i="2"/>
  <c r="AB354" i="2"/>
  <c r="AB325" i="2"/>
  <c r="AB252" i="2"/>
  <c r="AB331" i="2"/>
  <c r="AB240" i="2"/>
  <c r="AB350" i="2"/>
  <c r="AB299" i="2"/>
  <c r="AB335" i="2"/>
  <c r="AB198" i="2"/>
  <c r="AB314" i="2"/>
  <c r="AB361" i="2"/>
  <c r="AB35" i="2"/>
  <c r="AB317" i="2"/>
  <c r="AB344" i="2"/>
  <c r="AB163" i="2"/>
  <c r="AB319" i="2"/>
  <c r="AB306" i="2"/>
  <c r="AB132" i="2"/>
  <c r="AB226" i="2"/>
  <c r="AB183" i="2"/>
  <c r="AB339" i="2"/>
  <c r="AB355" i="2"/>
  <c r="AB351" i="2"/>
  <c r="AB358" i="2"/>
  <c r="AB188" i="2"/>
  <c r="AB204" i="2"/>
  <c r="AB261" i="2"/>
  <c r="AB318" i="2"/>
  <c r="AB259" i="2"/>
  <c r="AB353" i="2"/>
  <c r="AB157" i="2"/>
  <c r="AB182" i="2"/>
  <c r="AB232" i="2"/>
  <c r="AB334" i="2"/>
  <c r="AB216" i="2"/>
  <c r="AB333" i="2"/>
  <c r="AB258" i="2"/>
  <c r="AB245" i="2"/>
  <c r="AB309" i="2"/>
  <c r="AB327" i="2"/>
  <c r="AB365" i="2"/>
  <c r="AB336" i="2"/>
  <c r="AB315" i="2"/>
  <c r="AB199" i="2"/>
  <c r="AB231" i="2"/>
  <c r="AB362" i="2"/>
  <c r="AB268" i="2"/>
  <c r="AB209" i="2"/>
  <c r="AB229" i="2"/>
  <c r="AB326" i="2"/>
  <c r="AB217" i="2"/>
  <c r="AB294" i="2"/>
  <c r="AB274" i="2"/>
  <c r="AB160" i="2"/>
  <c r="AB340" i="2"/>
  <c r="AB303" i="2"/>
  <c r="AB196" i="2"/>
  <c r="AB166" i="2"/>
  <c r="AB242" i="2"/>
  <c r="AB210" i="2"/>
  <c r="AB337" i="2"/>
  <c r="AB249" i="2"/>
  <c r="AB76" i="2"/>
  <c r="AB36" i="2"/>
  <c r="AB271" i="2"/>
  <c r="AB323" i="2"/>
  <c r="AB54" i="2"/>
  <c r="AB307" i="2"/>
  <c r="AB168" i="2"/>
  <c r="AB37" i="2"/>
  <c r="AB211" i="2"/>
  <c r="AB264" i="2"/>
  <c r="AB310" i="2"/>
  <c r="AB144" i="2"/>
  <c r="AB262" i="2"/>
  <c r="AB218" i="2"/>
  <c r="AB267" i="2"/>
  <c r="AB205" i="2"/>
  <c r="AB275" i="2"/>
  <c r="AB177" i="2"/>
  <c r="AB349" i="2"/>
  <c r="AB151" i="2"/>
  <c r="AB16" i="2"/>
  <c r="AB141" i="2"/>
  <c r="AB228" i="2"/>
  <c r="AB62" i="2"/>
  <c r="AB225" i="2"/>
  <c r="AB254" i="2"/>
  <c r="AB285" i="2"/>
  <c r="AB192" i="2"/>
  <c r="AB165" i="2"/>
  <c r="AB322" i="2"/>
  <c r="AB263" i="2"/>
  <c r="AB359" i="2"/>
  <c r="AB136" i="2"/>
  <c r="AB178" i="2"/>
  <c r="AB158" i="2"/>
  <c r="AB28" i="2"/>
  <c r="AB137" i="2"/>
  <c r="AB224" i="2"/>
  <c r="AB46" i="2"/>
  <c r="AB286" i="2"/>
  <c r="AB255" i="2"/>
  <c r="AB162" i="2"/>
  <c r="AB159" i="2"/>
  <c r="AB191" i="2"/>
  <c r="AB298" i="2"/>
  <c r="AB112" i="2"/>
  <c r="AB63" i="2"/>
  <c r="AB174" i="2"/>
  <c r="AB4" i="2"/>
  <c r="AB101" i="2"/>
  <c r="AB288" i="2"/>
  <c r="AB304" i="2"/>
  <c r="AB237" i="2"/>
  <c r="AB193" i="2"/>
  <c r="AB292" i="2"/>
  <c r="AB190" i="2"/>
  <c r="AB212" i="2"/>
  <c r="AB152" i="2"/>
  <c r="AB289" i="2"/>
  <c r="AB113" i="2"/>
  <c r="AB121" i="2"/>
  <c r="AB247" i="2"/>
  <c r="AB195" i="2"/>
  <c r="AB134" i="2"/>
  <c r="AB38" i="2"/>
  <c r="AB221" i="2"/>
  <c r="AB39" i="2"/>
  <c r="AB238" i="2"/>
  <c r="AB82" i="2"/>
  <c r="AB72" i="2"/>
  <c r="AB296" i="2"/>
  <c r="AB17" i="2"/>
  <c r="AB251" i="2"/>
  <c r="AB85" i="2"/>
  <c r="AB123" i="2"/>
  <c r="AB324" i="2"/>
  <c r="AB95" i="2"/>
  <c r="AB311" i="2"/>
  <c r="AB290" i="2"/>
  <c r="AB155" i="2"/>
  <c r="AB142" i="2"/>
  <c r="AB203" i="2"/>
  <c r="AB131" i="2"/>
  <c r="AB201" i="2"/>
  <c r="AB5" i="2"/>
  <c r="AB129" i="2"/>
  <c r="AB18" i="2"/>
  <c r="AB222" i="2"/>
  <c r="AB202" i="2"/>
  <c r="AB320" i="2"/>
  <c r="AB118" i="2"/>
  <c r="AB330" i="2"/>
  <c r="AB130" i="2"/>
  <c r="AB156" i="2"/>
  <c r="AB200" i="2"/>
  <c r="AB40" i="2"/>
  <c r="AB219" i="2"/>
  <c r="AB29" i="2"/>
  <c r="AB153" i="2"/>
  <c r="AB167" i="2"/>
  <c r="AB83" i="2"/>
  <c r="AB291" i="2"/>
  <c r="AB305" i="2"/>
  <c r="AB106" i="2"/>
  <c r="AB107" i="2"/>
  <c r="AB282" i="2"/>
  <c r="AB148" i="2"/>
  <c r="AB147" i="2"/>
  <c r="AB295" i="2"/>
  <c r="AB119" i="2"/>
  <c r="AB108" i="2"/>
  <c r="AB316" i="2"/>
  <c r="AB97" i="2"/>
  <c r="AB293" i="2"/>
  <c r="AB124" i="2"/>
  <c r="AB19" i="2"/>
  <c r="AB125" i="2"/>
  <c r="AB41" i="2"/>
  <c r="AB223" i="2"/>
  <c r="AB244" i="2"/>
  <c r="AB236" i="2"/>
  <c r="AB206" i="2"/>
  <c r="AB77" i="2"/>
  <c r="AB42" i="2"/>
  <c r="AB185" i="2"/>
  <c r="AB187" i="2"/>
  <c r="AB235" i="2"/>
  <c r="AB266" i="2"/>
  <c r="AB173" i="2"/>
  <c r="AB179" i="2"/>
  <c r="AB98" i="2"/>
  <c r="AB302" i="2"/>
  <c r="AB55" i="2"/>
  <c r="AB64" i="2"/>
  <c r="AB213" i="2"/>
  <c r="AB65" i="2"/>
  <c r="AB301" i="2"/>
  <c r="AB78" i="2"/>
  <c r="AB170" i="2"/>
  <c r="AB208" i="2"/>
  <c r="AB6" i="2"/>
  <c r="AB109" i="2"/>
  <c r="AB281" i="2"/>
  <c r="AB139" i="2"/>
  <c r="AB283" i="2"/>
  <c r="AB300" i="2"/>
  <c r="AB86" i="2"/>
  <c r="AB79" i="2"/>
  <c r="AB276" i="2"/>
  <c r="AB348" i="2"/>
  <c r="AB20" i="2"/>
  <c r="AB7" i="2"/>
  <c r="AB43" i="2"/>
  <c r="AB56" i="2"/>
  <c r="AB149" i="2"/>
  <c r="AB169" i="2"/>
  <c r="AB120" i="2"/>
  <c r="AB171" i="2"/>
  <c r="AB100" i="2"/>
  <c r="AB110" i="2"/>
  <c r="AB277" i="2"/>
  <c r="AB241" i="2"/>
  <c r="AB80" i="2"/>
  <c r="AB8" i="2"/>
  <c r="AB172" i="2"/>
  <c r="AB102" i="2"/>
  <c r="AB21" i="2"/>
  <c r="AB22" i="2"/>
  <c r="AB103" i="2"/>
  <c r="AB181" i="2"/>
  <c r="AB9" i="2"/>
  <c r="AB250" i="2"/>
  <c r="AB104" i="2"/>
  <c r="AB47" i="2"/>
  <c r="AB73" i="2"/>
  <c r="AB161" i="2"/>
  <c r="AB10" i="2"/>
  <c r="AB287" i="2"/>
  <c r="AB74" i="2"/>
  <c r="AB48" i="2"/>
  <c r="AB105" i="2"/>
  <c r="AB256" i="2"/>
  <c r="AB57" i="2"/>
  <c r="AB11" i="2"/>
  <c r="AB143" i="2"/>
  <c r="AB99" i="2"/>
  <c r="AB75" i="2"/>
  <c r="AB81" i="2"/>
  <c r="AB58" i="2"/>
  <c r="AB49" i="2"/>
  <c r="AB278" i="2"/>
  <c r="AB146" i="2"/>
  <c r="AB59" i="2"/>
  <c r="AB145" i="2"/>
  <c r="AB114" i="2"/>
  <c r="AB135" i="2"/>
  <c r="AB50" i="2"/>
  <c r="AB88" i="2"/>
  <c r="AB96" i="2"/>
  <c r="AB111" i="2"/>
  <c r="AB313" i="2"/>
  <c r="AB189" i="2"/>
  <c r="AB30" i="2"/>
  <c r="AB279" i="2"/>
  <c r="AB66" i="2"/>
  <c r="AB23" i="2"/>
  <c r="AB12" i="2"/>
  <c r="AB138" i="2"/>
  <c r="AB13" i="2"/>
  <c r="AB89" i="2"/>
  <c r="AB24" i="2"/>
  <c r="AB127" i="2"/>
  <c r="AB25" i="2"/>
  <c r="AB51" i="2"/>
  <c r="AB126" i="2"/>
  <c r="AB60" i="2"/>
  <c r="AB87" i="2"/>
  <c r="AB31" i="2"/>
  <c r="AB61" i="2"/>
  <c r="AB128" i="2"/>
  <c r="AB122" i="2"/>
  <c r="AB32" i="2"/>
  <c r="AB33" i="2"/>
  <c r="AB67" i="2"/>
  <c r="AB328" i="2"/>
  <c r="AB197" i="2"/>
  <c r="AB14" i="2"/>
  <c r="AB116" i="2"/>
  <c r="AB90" i="2"/>
  <c r="AB220" i="2"/>
  <c r="AB68" i="2"/>
  <c r="AB140" i="2"/>
  <c r="AB92" i="2"/>
  <c r="AB34" i="2"/>
  <c r="AB93" i="2"/>
  <c r="AB233" i="2"/>
  <c r="AB91" i="2"/>
  <c r="AB26" i="2"/>
  <c r="AB239" i="2"/>
  <c r="AB84" i="2"/>
  <c r="AB52" i="2"/>
  <c r="AB94" i="2"/>
  <c r="AB164" i="2"/>
  <c r="AB115" i="2"/>
  <c r="AB69" i="2"/>
  <c r="AB15" i="2"/>
  <c r="AB70" i="2"/>
  <c r="AB117" i="2"/>
  <c r="AB280" i="2"/>
  <c r="AB284" i="2"/>
  <c r="AB44" i="2"/>
  <c r="AA369" i="2"/>
  <c r="AA356" i="2"/>
  <c r="AA248" i="2"/>
  <c r="AA371" i="2"/>
  <c r="AC371" i="2" s="1"/>
  <c r="AD371" i="2" s="1"/>
  <c r="AA367" i="2"/>
  <c r="AA246" i="2"/>
  <c r="AA230" i="2"/>
  <c r="AA370" i="2"/>
  <c r="AA215" i="2"/>
  <c r="AA363" i="2"/>
  <c r="AA227" i="2"/>
  <c r="AA253" i="2"/>
  <c r="AA338" i="2"/>
  <c r="AA270" i="2"/>
  <c r="AA360" i="2"/>
  <c r="AA342" i="2"/>
  <c r="AA352" i="2"/>
  <c r="AA347" i="2"/>
  <c r="AA364" i="2"/>
  <c r="AA265" i="2"/>
  <c r="AA257" i="2"/>
  <c r="AA346" i="2"/>
  <c r="AA273" i="2"/>
  <c r="AA176" i="2"/>
  <c r="AA175" i="2"/>
  <c r="AA308" i="2"/>
  <c r="AA214" i="2"/>
  <c r="AA368" i="2"/>
  <c r="AC368" i="2" s="1"/>
  <c r="AD368" i="2" s="1"/>
  <c r="AA180" i="2"/>
  <c r="AA186" i="2"/>
  <c r="AA272" i="2"/>
  <c r="AA332" i="2"/>
  <c r="AA343" i="2"/>
  <c r="AA297" i="2"/>
  <c r="AA312" i="2"/>
  <c r="AA269" i="2"/>
  <c r="AA321" i="2"/>
  <c r="AA27" i="2"/>
  <c r="AA184" i="2"/>
  <c r="AA150" i="2"/>
  <c r="AC150" i="2" s="1"/>
  <c r="AD150" i="2" s="1"/>
  <c r="AA329" i="2"/>
  <c r="AA366" i="2"/>
  <c r="AA133" i="2"/>
  <c r="AA53" i="2"/>
  <c r="AA45" i="2"/>
  <c r="AA234" i="2"/>
  <c r="AA154" i="2"/>
  <c r="AA207" i="2"/>
  <c r="AA2" i="2"/>
  <c r="AA71" i="2"/>
  <c r="AA341" i="2"/>
  <c r="AA260" i="2"/>
  <c r="AC260" i="2" s="1"/>
  <c r="AD260" i="2" s="1"/>
  <c r="AA194" i="2"/>
  <c r="AA243" i="2"/>
  <c r="AA345" i="2"/>
  <c r="AA354" i="2"/>
  <c r="AA325" i="2"/>
  <c r="AA252" i="2"/>
  <c r="AA331" i="2"/>
  <c r="AA240" i="2"/>
  <c r="AA350" i="2"/>
  <c r="AA299" i="2"/>
  <c r="AA335" i="2"/>
  <c r="AA198" i="2"/>
  <c r="AA314" i="2"/>
  <c r="AA361" i="2"/>
  <c r="AA35" i="2"/>
  <c r="AA317" i="2"/>
  <c r="AA344" i="2"/>
  <c r="AA163" i="2"/>
  <c r="AA319" i="2"/>
  <c r="AA306" i="2"/>
  <c r="AA132" i="2"/>
  <c r="AA226" i="2"/>
  <c r="AA183" i="2"/>
  <c r="AA339" i="2"/>
  <c r="AC339" i="2" s="1"/>
  <c r="AD339" i="2" s="1"/>
  <c r="AA355" i="2"/>
  <c r="AA351" i="2"/>
  <c r="AA358" i="2"/>
  <c r="AA188" i="2"/>
  <c r="AA204" i="2"/>
  <c r="AA261" i="2"/>
  <c r="AA318" i="2"/>
  <c r="AA259" i="2"/>
  <c r="AA353" i="2"/>
  <c r="AA157" i="2"/>
  <c r="AA182" i="2"/>
  <c r="AA232" i="2"/>
  <c r="AC232" i="2" s="1"/>
  <c r="AD232" i="2" s="1"/>
  <c r="AA334" i="2"/>
  <c r="AA216" i="2"/>
  <c r="AA333" i="2"/>
  <c r="AA258" i="2"/>
  <c r="AA245" i="2"/>
  <c r="AA309" i="2"/>
  <c r="AA327" i="2"/>
  <c r="AA365" i="2"/>
  <c r="AA336" i="2"/>
  <c r="AA315" i="2"/>
  <c r="AA199" i="2"/>
  <c r="AA231" i="2"/>
  <c r="AC231" i="2" s="1"/>
  <c r="AD231" i="2" s="1"/>
  <c r="AA362" i="2"/>
  <c r="AA268" i="2"/>
  <c r="AA209" i="2"/>
  <c r="AA229" i="2"/>
  <c r="AA326" i="2"/>
  <c r="AA217" i="2"/>
  <c r="AA294" i="2"/>
  <c r="AA274" i="2"/>
  <c r="AA160" i="2"/>
  <c r="AA340" i="2"/>
  <c r="AA303" i="2"/>
  <c r="AA196" i="2"/>
  <c r="AA166" i="2"/>
  <c r="AA242" i="2"/>
  <c r="AA210" i="2"/>
  <c r="AA337" i="2"/>
  <c r="AA249" i="2"/>
  <c r="AA76" i="2"/>
  <c r="AA36" i="2"/>
  <c r="AA271" i="2"/>
  <c r="AA323" i="2"/>
  <c r="AA54" i="2"/>
  <c r="AA307" i="2"/>
  <c r="AA168" i="2"/>
  <c r="AC168" i="2" s="1"/>
  <c r="AD168" i="2" s="1"/>
  <c r="AA37" i="2"/>
  <c r="AA211" i="2"/>
  <c r="AA264" i="2"/>
  <c r="AA310" i="2"/>
  <c r="AA144" i="2"/>
  <c r="AA262" i="2"/>
  <c r="AA218" i="2"/>
  <c r="AA267" i="2"/>
  <c r="AA205" i="2"/>
  <c r="AA275" i="2"/>
  <c r="AA177" i="2"/>
  <c r="AA349" i="2"/>
  <c r="AC349" i="2" s="1"/>
  <c r="AD349" i="2" s="1"/>
  <c r="AA151" i="2"/>
  <c r="AA16" i="2"/>
  <c r="AA141" i="2"/>
  <c r="AA228" i="2"/>
  <c r="AA62" i="2"/>
  <c r="AA225" i="2"/>
  <c r="AA254" i="2"/>
  <c r="AA285" i="2"/>
  <c r="AA192" i="2"/>
  <c r="AA165" i="2"/>
  <c r="AA322" i="2"/>
  <c r="AA263" i="2"/>
  <c r="AC263" i="2" s="1"/>
  <c r="AD263" i="2" s="1"/>
  <c r="AA359" i="2"/>
  <c r="AA136" i="2"/>
  <c r="AA178" i="2"/>
  <c r="AA158" i="2"/>
  <c r="AA28" i="2"/>
  <c r="AA137" i="2"/>
  <c r="AA224" i="2"/>
  <c r="AA46" i="2"/>
  <c r="AA286" i="2"/>
  <c r="AA255" i="2"/>
  <c r="AA162" i="2"/>
  <c r="AA159" i="2"/>
  <c r="AA191" i="2"/>
  <c r="AA298" i="2"/>
  <c r="AA112" i="2"/>
  <c r="AA63" i="2"/>
  <c r="AA174" i="2"/>
  <c r="AA4" i="2"/>
  <c r="AA101" i="2"/>
  <c r="AA288" i="2"/>
  <c r="AA304" i="2"/>
  <c r="AA237" i="2"/>
  <c r="AA193" i="2"/>
  <c r="AA292" i="2"/>
  <c r="AC292" i="2" s="1"/>
  <c r="AD292" i="2" s="1"/>
  <c r="AA190" i="2"/>
  <c r="AA212" i="2"/>
  <c r="AA152" i="2"/>
  <c r="AA289" i="2"/>
  <c r="AA113" i="2"/>
  <c r="AA121" i="2"/>
  <c r="AA247" i="2"/>
  <c r="AA195" i="2"/>
  <c r="AA134" i="2"/>
  <c r="AA38" i="2"/>
  <c r="AA221" i="2"/>
  <c r="AA39" i="2"/>
  <c r="AC39" i="2" s="1"/>
  <c r="AD39" i="2" s="1"/>
  <c r="AA238" i="2"/>
  <c r="AA82" i="2"/>
  <c r="AA72" i="2"/>
  <c r="AA296" i="2"/>
  <c r="AA17" i="2"/>
  <c r="AA251" i="2"/>
  <c r="AA85" i="2"/>
  <c r="AA123" i="2"/>
  <c r="AA324" i="2"/>
  <c r="AA95" i="2"/>
  <c r="AA311" i="2"/>
  <c r="AA290" i="2"/>
  <c r="AC290" i="2" s="1"/>
  <c r="AD290" i="2" s="1"/>
  <c r="AA155" i="2"/>
  <c r="AA142" i="2"/>
  <c r="AA203" i="2"/>
  <c r="AA131" i="2"/>
  <c r="AA201" i="2"/>
  <c r="AA5" i="2"/>
  <c r="AA129" i="2"/>
  <c r="AA18" i="2"/>
  <c r="AA222" i="2"/>
  <c r="AA202" i="2"/>
  <c r="AA320" i="2"/>
  <c r="AA118" i="2"/>
  <c r="AA330" i="2"/>
  <c r="AA130" i="2"/>
  <c r="AA156" i="2"/>
  <c r="AA200" i="2"/>
  <c r="AA40" i="2"/>
  <c r="AA219" i="2"/>
  <c r="AA29" i="2"/>
  <c r="AA153" i="2"/>
  <c r="AA167" i="2"/>
  <c r="AA83" i="2"/>
  <c r="AA291" i="2"/>
  <c r="AA305" i="2"/>
  <c r="AC305" i="2" s="1"/>
  <c r="AD305" i="2" s="1"/>
  <c r="AA106" i="2"/>
  <c r="AA107" i="2"/>
  <c r="AA282" i="2"/>
  <c r="AA148" i="2"/>
  <c r="AA147" i="2"/>
  <c r="AA295" i="2"/>
  <c r="AA119" i="2"/>
  <c r="AA108" i="2"/>
  <c r="AA316" i="2"/>
  <c r="AA97" i="2"/>
  <c r="AA293" i="2"/>
  <c r="AA124" i="2"/>
  <c r="AC124" i="2" s="1"/>
  <c r="AD124" i="2" s="1"/>
  <c r="AA19" i="2"/>
  <c r="AA125" i="2"/>
  <c r="AA41" i="2"/>
  <c r="AA223" i="2"/>
  <c r="AA244" i="2"/>
  <c r="AA236" i="2"/>
  <c r="AA206" i="2"/>
  <c r="AA77" i="2"/>
  <c r="AA42" i="2"/>
  <c r="AA185" i="2"/>
  <c r="AA187" i="2"/>
  <c r="AA235" i="2"/>
  <c r="AC235" i="2" s="1"/>
  <c r="AD235" i="2" s="1"/>
  <c r="AA266" i="2"/>
  <c r="AA173" i="2"/>
  <c r="AA179" i="2"/>
  <c r="AA98" i="2"/>
  <c r="AA302" i="2"/>
  <c r="AA55" i="2"/>
  <c r="AA64" i="2"/>
  <c r="AA213" i="2"/>
  <c r="AA65" i="2"/>
  <c r="AA301" i="2"/>
  <c r="AA78" i="2"/>
  <c r="AA170" i="2"/>
  <c r="AA208" i="2"/>
  <c r="AA6" i="2"/>
  <c r="AA109" i="2"/>
  <c r="AA281" i="2"/>
  <c r="AA139" i="2"/>
  <c r="AA283" i="2"/>
  <c r="AA300" i="2"/>
  <c r="AA86" i="2"/>
  <c r="AA79" i="2"/>
  <c r="AA276" i="2"/>
  <c r="AA348" i="2"/>
  <c r="AA20" i="2"/>
  <c r="AC20" i="2" s="1"/>
  <c r="AD20" i="2" s="1"/>
  <c r="AA7" i="2"/>
  <c r="AA43" i="2"/>
  <c r="AA56" i="2"/>
  <c r="AA149" i="2"/>
  <c r="AA169" i="2"/>
  <c r="AA120" i="2"/>
  <c r="AA171" i="2"/>
  <c r="AA100" i="2"/>
  <c r="AA110" i="2"/>
  <c r="AA277" i="2"/>
  <c r="AA241" i="2"/>
  <c r="AA80" i="2"/>
  <c r="AC80" i="2" s="1"/>
  <c r="AD80" i="2" s="1"/>
  <c r="AA8" i="2"/>
  <c r="AA172" i="2"/>
  <c r="AA102" i="2"/>
  <c r="AA21" i="2"/>
  <c r="AA22" i="2"/>
  <c r="AA103" i="2"/>
  <c r="AA181" i="2"/>
  <c r="AA9" i="2"/>
  <c r="AA250" i="2"/>
  <c r="AA104" i="2"/>
  <c r="AA47" i="2"/>
  <c r="AA73" i="2"/>
  <c r="AC73" i="2" s="1"/>
  <c r="AD73" i="2" s="1"/>
  <c r="AA161" i="2"/>
  <c r="AA10" i="2"/>
  <c r="AA287" i="2"/>
  <c r="AA74" i="2"/>
  <c r="AA48" i="2"/>
  <c r="AA105" i="2"/>
  <c r="AA256" i="2"/>
  <c r="AA57" i="2"/>
  <c r="AA11" i="2"/>
  <c r="AA143" i="2"/>
  <c r="AA99" i="2"/>
  <c r="AA75" i="2"/>
  <c r="AA81" i="2"/>
  <c r="AA58" i="2"/>
  <c r="AA49" i="2"/>
  <c r="AA278" i="2"/>
  <c r="AA146" i="2"/>
  <c r="AA59" i="2"/>
  <c r="AA145" i="2"/>
  <c r="AA114" i="2"/>
  <c r="AA135" i="2"/>
  <c r="AA50" i="2"/>
  <c r="AA88" i="2"/>
  <c r="AA96" i="2"/>
  <c r="AC96" i="2" s="1"/>
  <c r="AD96" i="2" s="1"/>
  <c r="AA111" i="2"/>
  <c r="AA313" i="2"/>
  <c r="AA189" i="2"/>
  <c r="AA30" i="2"/>
  <c r="AA279" i="2"/>
  <c r="AA66" i="2"/>
  <c r="AA23" i="2"/>
  <c r="AA12" i="2"/>
  <c r="AA138" i="2"/>
  <c r="AA13" i="2"/>
  <c r="AA89" i="2"/>
  <c r="AA24" i="2"/>
  <c r="AA127" i="2"/>
  <c r="AA25" i="2"/>
  <c r="AA51" i="2"/>
  <c r="AA126" i="2"/>
  <c r="AA60" i="2"/>
  <c r="AA87" i="2"/>
  <c r="AA31" i="2"/>
  <c r="AA61" i="2"/>
  <c r="AA128" i="2"/>
  <c r="AA122" i="2"/>
  <c r="AA32" i="2"/>
  <c r="AA33" i="2"/>
  <c r="AC33" i="2" s="1"/>
  <c r="AD33" i="2" s="1"/>
  <c r="AA67" i="2"/>
  <c r="AA328" i="2"/>
  <c r="AA197" i="2"/>
  <c r="AA14" i="2"/>
  <c r="AA116" i="2"/>
  <c r="AA90" i="2"/>
  <c r="AA220" i="2"/>
  <c r="AA68" i="2"/>
  <c r="AA140" i="2"/>
  <c r="AA92" i="2"/>
  <c r="AA34" i="2"/>
  <c r="AA93" i="2"/>
  <c r="AA233" i="2"/>
  <c r="AA91" i="2"/>
  <c r="AA26" i="2"/>
  <c r="AA239" i="2"/>
  <c r="AA84" i="2"/>
  <c r="AA52" i="2"/>
  <c r="AA94" i="2"/>
  <c r="AA164" i="2"/>
  <c r="AA115" i="2"/>
  <c r="AA69" i="2"/>
  <c r="AA15" i="2"/>
  <c r="AA70" i="2"/>
  <c r="AC70" i="2" s="1"/>
  <c r="AD70" i="2" s="1"/>
  <c r="AA117" i="2"/>
  <c r="AA280" i="2"/>
  <c r="AA284" i="2"/>
  <c r="AA44" i="2"/>
  <c r="AE372" i="2"/>
  <c r="AB372" i="2"/>
  <c r="AA372" i="2"/>
  <c r="AB3" i="2"/>
  <c r="AA3" i="2"/>
  <c r="AE357" i="2"/>
  <c r="AI4" i="2" s="1"/>
  <c r="AB357" i="2"/>
  <c r="AA357" i="2"/>
  <c r="AC164" i="2" l="1"/>
  <c r="AD164" i="2" s="1"/>
  <c r="AC68" i="2"/>
  <c r="AD68" i="2" s="1"/>
  <c r="AC61" i="2"/>
  <c r="AD61" i="2" s="1"/>
  <c r="AC12" i="2"/>
  <c r="AD12" i="2" s="1"/>
  <c r="AC114" i="2"/>
  <c r="AD114" i="2" s="1"/>
  <c r="AC57" i="2"/>
  <c r="AD57" i="2" s="1"/>
  <c r="AC9" i="2"/>
  <c r="AD9" i="2" s="1"/>
  <c r="AC100" i="2"/>
  <c r="AD100" i="2" s="1"/>
  <c r="AC86" i="2"/>
  <c r="AD86" i="2" s="1"/>
  <c r="AC213" i="2"/>
  <c r="AD213" i="2" s="1"/>
  <c r="AC77" i="2"/>
  <c r="AD77" i="2" s="1"/>
  <c r="AC108" i="2"/>
  <c r="AD108" i="2" s="1"/>
  <c r="AC153" i="2"/>
  <c r="AD153" i="2" s="1"/>
  <c r="AC18" i="2"/>
  <c r="AD18" i="2" s="1"/>
  <c r="AC123" i="2"/>
  <c r="AD123" i="2" s="1"/>
  <c r="AC195" i="2"/>
  <c r="AD195" i="2" s="1"/>
  <c r="AC288" i="2"/>
  <c r="AD288" i="2" s="1"/>
  <c r="AC46" i="2"/>
  <c r="AD46" i="2" s="1"/>
  <c r="AC285" i="2"/>
  <c r="AD285" i="2" s="1"/>
  <c r="AC267" i="2"/>
  <c r="AD267" i="2" s="1"/>
  <c r="AC271" i="2"/>
  <c r="AD271" i="2" s="1"/>
  <c r="AC274" i="2"/>
  <c r="AD274" i="2" s="1"/>
  <c r="AC365" i="2"/>
  <c r="AD365" i="2" s="1"/>
  <c r="AC259" i="2"/>
  <c r="AD259" i="2" s="1"/>
  <c r="AC306" i="2"/>
  <c r="AD306" i="2" s="1"/>
  <c r="AC240" i="2"/>
  <c r="AD240" i="2" s="1"/>
  <c r="AC207" i="2"/>
  <c r="AD207" i="2" s="1"/>
  <c r="AC269" i="2"/>
  <c r="AD269" i="2" s="1"/>
  <c r="AC176" i="2"/>
  <c r="AD176" i="2" s="1"/>
  <c r="AC253" i="2"/>
  <c r="AD253" i="2" s="1"/>
  <c r="AC44" i="2"/>
  <c r="AD44" i="2" s="1"/>
  <c r="AC239" i="2"/>
  <c r="AD239" i="2" s="1"/>
  <c r="AC14" i="2"/>
  <c r="AD14" i="2" s="1"/>
  <c r="AC126" i="2"/>
  <c r="AD126" i="2" s="1"/>
  <c r="AC30" i="2"/>
  <c r="AD30" i="2" s="1"/>
  <c r="AC278" i="2"/>
  <c r="AD278" i="2" s="1"/>
  <c r="AC74" i="2"/>
  <c r="AD74" i="2" s="1"/>
  <c r="AC21" i="2"/>
  <c r="AD21" i="2" s="1"/>
  <c r="AC149" i="2"/>
  <c r="AD149" i="2" s="1"/>
  <c r="AC281" i="2"/>
  <c r="AD281" i="2" s="1"/>
  <c r="AC98" i="2"/>
  <c r="AD98" i="2" s="1"/>
  <c r="AC223" i="2"/>
  <c r="AD223" i="2" s="1"/>
  <c r="AC148" i="2"/>
  <c r="AD148" i="2" s="1"/>
  <c r="AC200" i="2"/>
  <c r="AD200" i="2" s="1"/>
  <c r="AC131" i="2"/>
  <c r="AD131" i="2" s="1"/>
  <c r="AC296" i="2"/>
  <c r="AD296" i="2" s="1"/>
  <c r="AC289" i="2"/>
  <c r="AD289" i="2" s="1"/>
  <c r="AC63" i="2"/>
  <c r="AD63" i="2" s="1"/>
  <c r="AC158" i="2"/>
  <c r="AD158" i="2" s="1"/>
  <c r="AC228" i="2"/>
  <c r="AD228" i="2" s="1"/>
  <c r="AC310" i="2"/>
  <c r="AD310" i="2" s="1"/>
  <c r="AC337" i="2"/>
  <c r="AD337" i="2" s="1"/>
  <c r="AC229" i="2"/>
  <c r="AD229" i="2" s="1"/>
  <c r="AC258" i="2"/>
  <c r="AD258" i="2" s="1"/>
  <c r="AC188" i="2"/>
  <c r="AD188" i="2" s="1"/>
  <c r="AC317" i="2"/>
  <c r="AD317" i="2" s="1"/>
  <c r="AC354" i="2"/>
  <c r="AD354" i="2" s="1"/>
  <c r="AC53" i="2"/>
  <c r="AD53" i="2" s="1"/>
  <c r="AC332" i="2"/>
  <c r="AD332" i="2" s="1"/>
  <c r="AC265" i="2"/>
  <c r="AD265" i="2" s="1"/>
  <c r="AC370" i="2"/>
  <c r="AD370" i="2" s="1"/>
  <c r="AC24" i="2"/>
  <c r="AD24" i="2" s="1"/>
  <c r="AC31" i="2"/>
  <c r="AD31" i="2" s="1"/>
  <c r="AC23" i="2"/>
  <c r="AD23" i="2" s="1"/>
  <c r="AC145" i="2"/>
  <c r="AD145" i="2" s="1"/>
  <c r="AC256" i="2"/>
  <c r="AD256" i="2" s="1"/>
  <c r="AC181" i="2"/>
  <c r="AD181" i="2" s="1"/>
  <c r="AC171" i="2"/>
  <c r="AD171" i="2" s="1"/>
  <c r="AC300" i="2"/>
  <c r="AD300" i="2" s="1"/>
  <c r="AC64" i="2"/>
  <c r="AD64" i="2" s="1"/>
  <c r="AC206" i="2"/>
  <c r="AD206" i="2" s="1"/>
  <c r="AC119" i="2"/>
  <c r="AD119" i="2" s="1"/>
  <c r="AC29" i="2"/>
  <c r="AD29" i="2" s="1"/>
  <c r="AC129" i="2"/>
  <c r="AD129" i="2" s="1"/>
  <c r="AC85" i="2"/>
  <c r="AD85" i="2" s="1"/>
  <c r="AC247" i="2"/>
  <c r="AD247" i="2" s="1"/>
  <c r="AC101" i="2"/>
  <c r="AD101" i="2" s="1"/>
  <c r="AC372" i="2"/>
  <c r="AD372" i="2" s="1"/>
  <c r="AC93" i="2"/>
  <c r="AD93" i="2" s="1"/>
  <c r="AC75" i="2"/>
  <c r="AD75" i="2" s="1"/>
  <c r="AC170" i="2"/>
  <c r="AD170" i="2" s="1"/>
  <c r="AC118" i="2"/>
  <c r="AD118" i="2" s="1"/>
  <c r="AC159" i="2"/>
  <c r="AD159" i="2" s="1"/>
  <c r="AC196" i="2"/>
  <c r="AD196" i="2" s="1"/>
  <c r="AC198" i="2"/>
  <c r="AD198" i="2" s="1"/>
  <c r="AC342" i="2"/>
  <c r="AD342" i="2" s="1"/>
  <c r="AC15" i="2"/>
  <c r="AD15" i="2" s="1"/>
  <c r="AC34" i="2"/>
  <c r="AD34" i="2" s="1"/>
  <c r="AC32" i="2"/>
  <c r="AD32" i="2" s="1"/>
  <c r="AC89" i="2"/>
  <c r="AD89" i="2" s="1"/>
  <c r="AC88" i="2"/>
  <c r="AD88" i="2" s="1"/>
  <c r="AC99" i="2"/>
  <c r="AD99" i="2" s="1"/>
  <c r="AC47" i="2"/>
  <c r="AD47" i="2" s="1"/>
  <c r="AC241" i="2"/>
  <c r="AD241" i="2" s="1"/>
  <c r="AC348" i="2"/>
  <c r="AD348" i="2" s="1"/>
  <c r="AC78" i="2"/>
  <c r="AD78" i="2" s="1"/>
  <c r="AC187" i="2"/>
  <c r="AD187" i="2" s="1"/>
  <c r="AC293" i="2"/>
  <c r="AD293" i="2" s="1"/>
  <c r="AC291" i="2"/>
  <c r="AD291" i="2" s="1"/>
  <c r="AC320" i="2"/>
  <c r="AD320" i="2" s="1"/>
  <c r="AC311" i="2"/>
  <c r="AD311" i="2" s="1"/>
  <c r="AC221" i="2"/>
  <c r="AD221" i="2" s="1"/>
  <c r="AC193" i="2"/>
  <c r="AD193" i="2" s="1"/>
  <c r="AC162" i="2"/>
  <c r="AD162" i="2" s="1"/>
  <c r="AC322" i="2"/>
  <c r="AD322" i="2" s="1"/>
  <c r="AC177" i="2"/>
  <c r="AD177" i="2" s="1"/>
  <c r="AC307" i="2"/>
  <c r="AD307" i="2" s="1"/>
  <c r="AC303" i="2"/>
  <c r="AD303" i="2" s="1"/>
  <c r="AC199" i="2"/>
  <c r="AD199" i="2" s="1"/>
  <c r="AC182" i="2"/>
  <c r="AD182" i="2" s="1"/>
  <c r="AC183" i="2"/>
  <c r="AD183" i="2" s="1"/>
  <c r="AC335" i="2"/>
  <c r="AD335" i="2" s="1"/>
  <c r="AC341" i="2"/>
  <c r="AD341" i="2" s="1"/>
  <c r="AC184" i="2"/>
  <c r="AD184" i="2" s="1"/>
  <c r="AC214" i="2"/>
  <c r="AD214" i="2" s="1"/>
  <c r="AC360" i="2"/>
  <c r="AD360" i="2" s="1"/>
  <c r="AC248" i="2"/>
  <c r="AD248" i="2" s="1"/>
  <c r="AC94" i="2"/>
  <c r="AD94" i="2" s="1"/>
  <c r="AC220" i="2"/>
  <c r="AD220" i="2" s="1"/>
  <c r="AC115" i="2"/>
  <c r="AD115" i="2" s="1"/>
  <c r="AC140" i="2"/>
  <c r="AD140" i="2" s="1"/>
  <c r="AC128" i="2"/>
  <c r="AD128" i="2" s="1"/>
  <c r="AC138" i="2"/>
  <c r="AD138" i="2" s="1"/>
  <c r="AC135" i="2"/>
  <c r="AD135" i="2" s="1"/>
  <c r="AC11" i="2"/>
  <c r="AD11" i="2" s="1"/>
  <c r="AC250" i="2"/>
  <c r="AD250" i="2" s="1"/>
  <c r="AC110" i="2"/>
  <c r="AD110" i="2" s="1"/>
  <c r="AC79" i="2"/>
  <c r="AD79" i="2" s="1"/>
  <c r="AC65" i="2"/>
  <c r="AD65" i="2" s="1"/>
  <c r="AC42" i="2"/>
  <c r="AD42" i="2" s="1"/>
  <c r="AC316" i="2"/>
  <c r="AD316" i="2" s="1"/>
  <c r="AC167" i="2"/>
  <c r="AD167" i="2" s="1"/>
  <c r="AC222" i="2"/>
  <c r="AD222" i="2" s="1"/>
  <c r="AC324" i="2"/>
  <c r="AD324" i="2" s="1"/>
  <c r="AC134" i="2"/>
  <c r="AD134" i="2" s="1"/>
  <c r="AC304" i="2"/>
  <c r="AD304" i="2" s="1"/>
  <c r="AC286" i="2"/>
  <c r="AD286" i="2" s="1"/>
  <c r="AC192" i="2"/>
  <c r="AD192" i="2" s="1"/>
  <c r="AC205" i="2"/>
  <c r="AD205" i="2" s="1"/>
  <c r="AC323" i="2"/>
  <c r="AD323" i="2" s="1"/>
  <c r="AC160" i="2"/>
  <c r="AD160" i="2" s="1"/>
  <c r="AC336" i="2"/>
  <c r="AD336" i="2" s="1"/>
  <c r="AC353" i="2"/>
  <c r="AD353" i="2" s="1"/>
  <c r="AC132" i="2"/>
  <c r="AD132" i="2" s="1"/>
  <c r="AC350" i="2"/>
  <c r="AD350" i="2" s="1"/>
  <c r="AC2" i="2"/>
  <c r="AD2" i="2" s="1"/>
  <c r="AC321" i="2"/>
  <c r="AD321" i="2" s="1"/>
  <c r="AC175" i="2"/>
  <c r="AD175" i="2" s="1"/>
  <c r="AC338" i="2"/>
  <c r="AD338" i="2" s="1"/>
  <c r="AC369" i="2"/>
  <c r="AD369" i="2" s="1"/>
  <c r="AC3" i="2"/>
  <c r="AD3" i="2" s="1"/>
  <c r="AC69" i="2"/>
  <c r="AD69" i="2" s="1"/>
  <c r="AC92" i="2"/>
  <c r="AD92" i="2" s="1"/>
  <c r="AC122" i="2"/>
  <c r="AD122" i="2" s="1"/>
  <c r="AC13" i="2"/>
  <c r="AD13" i="2" s="1"/>
  <c r="AC50" i="2"/>
  <c r="AD50" i="2" s="1"/>
  <c r="AC143" i="2"/>
  <c r="AD143" i="2" s="1"/>
  <c r="AC104" i="2"/>
  <c r="AD104" i="2" s="1"/>
  <c r="AC277" i="2"/>
  <c r="AD277" i="2" s="1"/>
  <c r="AC276" i="2"/>
  <c r="AD276" i="2" s="1"/>
  <c r="AC301" i="2"/>
  <c r="AD301" i="2" s="1"/>
  <c r="AC185" i="2"/>
  <c r="AD185" i="2" s="1"/>
  <c r="AC97" i="2"/>
  <c r="AD97" i="2" s="1"/>
  <c r="AC83" i="2"/>
  <c r="AD83" i="2" s="1"/>
  <c r="AC202" i="2"/>
  <c r="AD202" i="2" s="1"/>
  <c r="AC95" i="2"/>
  <c r="AD95" i="2" s="1"/>
  <c r="AC38" i="2"/>
  <c r="AD38" i="2" s="1"/>
  <c r="AC237" i="2"/>
  <c r="AD237" i="2" s="1"/>
  <c r="AC255" i="2"/>
  <c r="AD255" i="2" s="1"/>
  <c r="AC165" i="2"/>
  <c r="AD165" i="2" s="1"/>
  <c r="AC275" i="2"/>
  <c r="AD275" i="2" s="1"/>
  <c r="AC54" i="2"/>
  <c r="AD54" i="2" s="1"/>
  <c r="AC340" i="2"/>
  <c r="AD340" i="2" s="1"/>
  <c r="AC315" i="2"/>
  <c r="AD315" i="2" s="1"/>
  <c r="AC157" i="2"/>
  <c r="AD157" i="2" s="1"/>
  <c r="AC226" i="2"/>
  <c r="AD226" i="2" s="1"/>
  <c r="AC299" i="2"/>
  <c r="AD299" i="2" s="1"/>
  <c r="AC71" i="2"/>
  <c r="AD71" i="2" s="1"/>
  <c r="AC27" i="2"/>
  <c r="AD27" i="2" s="1"/>
  <c r="AC308" i="2"/>
  <c r="AD308" i="2" s="1"/>
  <c r="AC270" i="2"/>
  <c r="AD270" i="2" s="1"/>
  <c r="AC356" i="2"/>
  <c r="AD356" i="2" s="1"/>
  <c r="AC52" i="2"/>
  <c r="AD52" i="2" s="1"/>
  <c r="AC90" i="2"/>
  <c r="AD90" i="2" s="1"/>
  <c r="AC87" i="2"/>
  <c r="AD87" i="2" s="1"/>
  <c r="AC66" i="2"/>
  <c r="AD66" i="2" s="1"/>
  <c r="AC59" i="2"/>
  <c r="AD59" i="2" s="1"/>
  <c r="AC105" i="2"/>
  <c r="AD105" i="2" s="1"/>
  <c r="AC103" i="2"/>
  <c r="AD103" i="2" s="1"/>
  <c r="AC120" i="2"/>
  <c r="AD120" i="2" s="1"/>
  <c r="AC283" i="2"/>
  <c r="AD283" i="2" s="1"/>
  <c r="AC55" i="2"/>
  <c r="AD55" i="2" s="1"/>
  <c r="AC236" i="2"/>
  <c r="AD236" i="2" s="1"/>
  <c r="AC295" i="2"/>
  <c r="AD295" i="2" s="1"/>
  <c r="AC219" i="2"/>
  <c r="AD219" i="2" s="1"/>
  <c r="AC5" i="2"/>
  <c r="AD5" i="2" s="1"/>
  <c r="AC251" i="2"/>
  <c r="AD251" i="2" s="1"/>
  <c r="AC121" i="2"/>
  <c r="AD121" i="2" s="1"/>
  <c r="AC4" i="2"/>
  <c r="AD4" i="2" s="1"/>
  <c r="AC137" i="2"/>
  <c r="AD137" i="2" s="1"/>
  <c r="AC225" i="2"/>
  <c r="AD225" i="2" s="1"/>
  <c r="AC262" i="2"/>
  <c r="AD262" i="2" s="1"/>
  <c r="AC76" i="2"/>
  <c r="AD76" i="2" s="1"/>
  <c r="AC217" i="2"/>
  <c r="AD217" i="2" s="1"/>
  <c r="AC309" i="2"/>
  <c r="AD309" i="2" s="1"/>
  <c r="AC261" i="2"/>
  <c r="AD261" i="2" s="1"/>
  <c r="AC163" i="2"/>
  <c r="AD163" i="2" s="1"/>
  <c r="AC252" i="2"/>
  <c r="AD252" i="2" s="1"/>
  <c r="AC234" i="2"/>
  <c r="AD234" i="2" s="1"/>
  <c r="AC297" i="2"/>
  <c r="AD297" i="2" s="1"/>
  <c r="AC346" i="2"/>
  <c r="AD346" i="2" s="1"/>
  <c r="AC363" i="2"/>
  <c r="AD363" i="2" s="1"/>
  <c r="AC84" i="2"/>
  <c r="AD84" i="2" s="1"/>
  <c r="AC116" i="2"/>
  <c r="AD116" i="2" s="1"/>
  <c r="AC60" i="2"/>
  <c r="AD60" i="2" s="1"/>
  <c r="AC279" i="2"/>
  <c r="AD279" i="2" s="1"/>
  <c r="AC146" i="2"/>
  <c r="AD146" i="2" s="1"/>
  <c r="AC48" i="2"/>
  <c r="AD48" i="2" s="1"/>
  <c r="AC22" i="2"/>
  <c r="AD22" i="2" s="1"/>
  <c r="AC169" i="2"/>
  <c r="AD169" i="2" s="1"/>
  <c r="AC139" i="2"/>
  <c r="AD139" i="2" s="1"/>
  <c r="AC302" i="2"/>
  <c r="AD302" i="2" s="1"/>
  <c r="AC244" i="2"/>
  <c r="AD244" i="2" s="1"/>
  <c r="AC147" i="2"/>
  <c r="AD147" i="2" s="1"/>
  <c r="AC40" i="2"/>
  <c r="AD40" i="2" s="1"/>
  <c r="AC201" i="2"/>
  <c r="AD201" i="2" s="1"/>
  <c r="AC17" i="2"/>
  <c r="AD17" i="2" s="1"/>
  <c r="AC113" i="2"/>
  <c r="AD113" i="2" s="1"/>
  <c r="AC174" i="2"/>
  <c r="AD174" i="2" s="1"/>
  <c r="AC28" i="2"/>
  <c r="AD28" i="2" s="1"/>
  <c r="AC62" i="2"/>
  <c r="AD62" i="2" s="1"/>
  <c r="AC144" i="2"/>
  <c r="AD144" i="2" s="1"/>
  <c r="AC249" i="2"/>
  <c r="AD249" i="2" s="1"/>
  <c r="AC326" i="2"/>
  <c r="AD326" i="2" s="1"/>
  <c r="AC245" i="2"/>
  <c r="AD245" i="2" s="1"/>
  <c r="AC204" i="2"/>
  <c r="AD204" i="2" s="1"/>
  <c r="AC344" i="2"/>
  <c r="AD344" i="2" s="1"/>
  <c r="AC325" i="2"/>
  <c r="AD325" i="2" s="1"/>
  <c r="AC45" i="2"/>
  <c r="AD45" i="2" s="1"/>
  <c r="AC343" i="2"/>
  <c r="AD343" i="2" s="1"/>
  <c r="AC257" i="2"/>
  <c r="AD257" i="2" s="1"/>
  <c r="AC215" i="2"/>
  <c r="AD215" i="2" s="1"/>
  <c r="AI1" i="2"/>
  <c r="AC224" i="2"/>
  <c r="AD224" i="2" s="1"/>
  <c r="AC254" i="2"/>
  <c r="AD254" i="2" s="1"/>
  <c r="AC218" i="2"/>
  <c r="AD218" i="2" s="1"/>
  <c r="AC36" i="2"/>
  <c r="AD36" i="2" s="1"/>
  <c r="AC294" i="2"/>
  <c r="AD294" i="2" s="1"/>
  <c r="AC327" i="2"/>
  <c r="AD327" i="2" s="1"/>
  <c r="AC318" i="2"/>
  <c r="AD318" i="2" s="1"/>
  <c r="AC319" i="2"/>
  <c r="AD319" i="2" s="1"/>
  <c r="AC331" i="2"/>
  <c r="AD331" i="2" s="1"/>
  <c r="AC154" i="2"/>
  <c r="AD154" i="2" s="1"/>
  <c r="AC312" i="2"/>
  <c r="AD312" i="2" s="1"/>
  <c r="AC273" i="2"/>
  <c r="AD273" i="2" s="1"/>
  <c r="AC227" i="2"/>
  <c r="AD227" i="2" s="1"/>
  <c r="AC284" i="2"/>
  <c r="AD284" i="2" s="1"/>
  <c r="AC26" i="2"/>
  <c r="AD26" i="2" s="1"/>
  <c r="AC197" i="2"/>
  <c r="AD197" i="2" s="1"/>
  <c r="AC51" i="2"/>
  <c r="AD51" i="2" s="1"/>
  <c r="AC189" i="2"/>
  <c r="AD189" i="2" s="1"/>
  <c r="AC49" i="2"/>
  <c r="AD49" i="2" s="1"/>
  <c r="AC287" i="2"/>
  <c r="AD287" i="2" s="1"/>
  <c r="AC102" i="2"/>
  <c r="AD102" i="2" s="1"/>
  <c r="AC56" i="2"/>
  <c r="AD56" i="2" s="1"/>
  <c r="AC109" i="2"/>
  <c r="AD109" i="2" s="1"/>
  <c r="AC179" i="2"/>
  <c r="AD179" i="2" s="1"/>
  <c r="AC41" i="2"/>
  <c r="AD41" i="2" s="1"/>
  <c r="AC282" i="2"/>
  <c r="AD282" i="2" s="1"/>
  <c r="AC156" i="2"/>
  <c r="AD156" i="2" s="1"/>
  <c r="AC203" i="2"/>
  <c r="AD203" i="2" s="1"/>
  <c r="AC72" i="2"/>
  <c r="AD72" i="2" s="1"/>
  <c r="AC152" i="2"/>
  <c r="AD152" i="2" s="1"/>
  <c r="AC112" i="2"/>
  <c r="AD112" i="2" s="1"/>
  <c r="AC178" i="2"/>
  <c r="AD178" i="2" s="1"/>
  <c r="AC141" i="2"/>
  <c r="AD141" i="2" s="1"/>
  <c r="AC264" i="2"/>
  <c r="AD264" i="2" s="1"/>
  <c r="AC210" i="2"/>
  <c r="AD210" i="2" s="1"/>
  <c r="AC209" i="2"/>
  <c r="AD209" i="2" s="1"/>
  <c r="AC333" i="2"/>
  <c r="AD333" i="2" s="1"/>
  <c r="AC358" i="2"/>
  <c r="AD358" i="2" s="1"/>
  <c r="AC35" i="2"/>
  <c r="AD35" i="2" s="1"/>
  <c r="AC345" i="2"/>
  <c r="AD345" i="2" s="1"/>
  <c r="AC133" i="2"/>
  <c r="AD133" i="2" s="1"/>
  <c r="AC272" i="2"/>
  <c r="AD272" i="2" s="1"/>
  <c r="AC364" i="2"/>
  <c r="AD364" i="2" s="1"/>
  <c r="AC230" i="2"/>
  <c r="AD230" i="2" s="1"/>
  <c r="AI2" i="2"/>
  <c r="AC280" i="2"/>
  <c r="AD280" i="2" s="1"/>
  <c r="AC91" i="2"/>
  <c r="AD91" i="2" s="1"/>
  <c r="AC328" i="2"/>
  <c r="AD328" i="2" s="1"/>
  <c r="AC25" i="2"/>
  <c r="AD25" i="2" s="1"/>
  <c r="AC313" i="2"/>
  <c r="AD313" i="2" s="1"/>
  <c r="AC58" i="2"/>
  <c r="AD58" i="2" s="1"/>
  <c r="AC10" i="2"/>
  <c r="AD10" i="2" s="1"/>
  <c r="AC172" i="2"/>
  <c r="AD172" i="2" s="1"/>
  <c r="AC43" i="2"/>
  <c r="AD43" i="2" s="1"/>
  <c r="AC6" i="2"/>
  <c r="AD6" i="2" s="1"/>
  <c r="AC173" i="2"/>
  <c r="AD173" i="2" s="1"/>
  <c r="AC125" i="2"/>
  <c r="AD125" i="2" s="1"/>
  <c r="AC107" i="2"/>
  <c r="AD107" i="2" s="1"/>
  <c r="AC130" i="2"/>
  <c r="AD130" i="2" s="1"/>
  <c r="AC142" i="2"/>
  <c r="AD142" i="2" s="1"/>
  <c r="AC82" i="2"/>
  <c r="AD82" i="2" s="1"/>
  <c r="AC212" i="2"/>
  <c r="AD212" i="2" s="1"/>
  <c r="AC298" i="2"/>
  <c r="AD298" i="2" s="1"/>
  <c r="AC136" i="2"/>
  <c r="AD136" i="2" s="1"/>
  <c r="AC16" i="2"/>
  <c r="AD16" i="2" s="1"/>
  <c r="AC211" i="2"/>
  <c r="AD211" i="2" s="1"/>
  <c r="AC242" i="2"/>
  <c r="AD242" i="2" s="1"/>
  <c r="AC268" i="2"/>
  <c r="AD268" i="2" s="1"/>
  <c r="AC216" i="2"/>
  <c r="AD216" i="2" s="1"/>
  <c r="AC351" i="2"/>
  <c r="AD351" i="2" s="1"/>
  <c r="AC361" i="2"/>
  <c r="AD361" i="2" s="1"/>
  <c r="AC243" i="2"/>
  <c r="AD243" i="2" s="1"/>
  <c r="AC366" i="2"/>
  <c r="AD366" i="2" s="1"/>
  <c r="AC186" i="2"/>
  <c r="AD186" i="2" s="1"/>
  <c r="AC347" i="2"/>
  <c r="AD347" i="2" s="1"/>
  <c r="AC246" i="2"/>
  <c r="AD246" i="2" s="1"/>
  <c r="AI3" i="2"/>
  <c r="AC117" i="2"/>
  <c r="AD117" i="2" s="1"/>
  <c r="AC233" i="2"/>
  <c r="AD233" i="2" s="1"/>
  <c r="AC67" i="2"/>
  <c r="AD67" i="2" s="1"/>
  <c r="AC127" i="2"/>
  <c r="AD127" i="2" s="1"/>
  <c r="AC111" i="2"/>
  <c r="AD111" i="2" s="1"/>
  <c r="AC81" i="2"/>
  <c r="AD81" i="2" s="1"/>
  <c r="AC161" i="2"/>
  <c r="AD161" i="2" s="1"/>
  <c r="AC8" i="2"/>
  <c r="AD8" i="2" s="1"/>
  <c r="AC7" i="2"/>
  <c r="AD7" i="2" s="1"/>
  <c r="AC208" i="2"/>
  <c r="AD208" i="2" s="1"/>
  <c r="AC266" i="2"/>
  <c r="AD266" i="2" s="1"/>
  <c r="AC19" i="2"/>
  <c r="AD19" i="2" s="1"/>
  <c r="AC106" i="2"/>
  <c r="AD106" i="2" s="1"/>
  <c r="AC330" i="2"/>
  <c r="AD330" i="2" s="1"/>
  <c r="AC155" i="2"/>
  <c r="AD155" i="2" s="1"/>
  <c r="AC238" i="2"/>
  <c r="AD238" i="2" s="1"/>
  <c r="AC190" i="2"/>
  <c r="AD190" i="2" s="1"/>
  <c r="AC191" i="2"/>
  <c r="AD191" i="2" s="1"/>
  <c r="AC359" i="2"/>
  <c r="AD359" i="2" s="1"/>
  <c r="AC151" i="2"/>
  <c r="AD151" i="2" s="1"/>
  <c r="AC37" i="2"/>
  <c r="AD37" i="2" s="1"/>
  <c r="AC166" i="2"/>
  <c r="AD166" i="2" s="1"/>
  <c r="AC362" i="2"/>
  <c r="AD362" i="2" s="1"/>
  <c r="AC334" i="2"/>
  <c r="AD334" i="2" s="1"/>
  <c r="AC355" i="2"/>
  <c r="AD355" i="2" s="1"/>
  <c r="AC314" i="2"/>
  <c r="AD314" i="2" s="1"/>
  <c r="AC194" i="2"/>
  <c r="AD194" i="2" s="1"/>
  <c r="AC329" i="2"/>
  <c r="AD329" i="2" s="1"/>
  <c r="AC180" i="2"/>
  <c r="AD180" i="2" s="1"/>
  <c r="AC352" i="2"/>
  <c r="AD352" i="2" s="1"/>
  <c r="AC367" i="2"/>
  <c r="AD367" i="2" s="1"/>
  <c r="AC357" i="2"/>
  <c r="AD357" i="2" s="1"/>
</calcChain>
</file>

<file path=xl/sharedStrings.xml><?xml version="1.0" encoding="utf-8"?>
<sst xmlns="http://schemas.openxmlformats.org/spreadsheetml/2006/main" count="1175" uniqueCount="410">
  <si>
    <t>index</t>
  </si>
  <si>
    <t>d__Bacteria;p__Proteobacteria;c__Gammaproteobacteria;o__Alteromonadales;f__Pseudoalteromonadaceae</t>
  </si>
  <si>
    <t>d__Bacteria;p__Proteobacteria;c__Alphaproteobacteria;o__Rickettsiales;f__Rickettsiaceae</t>
  </si>
  <si>
    <t>d__Bacteria;p__Proteobacteria;c__Alphaproteobacteria;o__Rhodobacterales;f__Rhodobacteraceae</t>
  </si>
  <si>
    <t>d__Bacteria;p__Bacteroidota;c__Bacteroidia;o__Chitinophagales;f__Saprospiraceae</t>
  </si>
  <si>
    <t>d__Bacteria;p__Chloroflexi;c__Anaerolineae;o__SBR1031;f__A4b</t>
  </si>
  <si>
    <t>d__Bacteria;p__Actinobacteriota;c__Acidimicrobiia;o__Microtrichales;f__Microtrichaceae</t>
  </si>
  <si>
    <t>d__Bacteria;p__Bacteroidota;c__Bacteroidia;o__Flavobacteriales;f__Flavobacteriaceae</t>
  </si>
  <si>
    <t>d__Bacteria;p__Proteobacteria;c__Gammaproteobacteria;o__Gammaproteobacteria_Incertae_Sedis;f__Unknown_Family</t>
  </si>
  <si>
    <t>d__Bacteria;p__Bdellovibrionota;c__Bdellovibrionia;o__Bacteriovoracales;f__Bacteriovoracaceae</t>
  </si>
  <si>
    <t>d__Bacteria;p__Bacteroidota;c__Bacteroidia;o__Cytophagales;f__Flammeovirgaceae</t>
  </si>
  <si>
    <t>d__Bacteria;p__Bacteroidota;c__Bacteroidia;o__Cytophagales;f__Cyclobacteriaceae</t>
  </si>
  <si>
    <t>d__Bacteria;p__Proteobacteria;c__Alphaproteobacteria;o__Rickettsiales;f__SM2D12</t>
  </si>
  <si>
    <t>d__Bacteria;p__Proteobacteria;c__Gammaproteobacteria;__;__</t>
  </si>
  <si>
    <t>d__Bacteria;p__Myxococcota;c__Polyangia;o__Blfdi19;f__Blfdi19</t>
  </si>
  <si>
    <t>d__Bacteria;p__Acidobacteriota;c__Blastocatellia;o__Blastocatellales;f__Blastocatellaceae</t>
  </si>
  <si>
    <t>d__Bacteria;p__Proteobacteria;c__Alphaproteobacteria;__;__</t>
  </si>
  <si>
    <t>d__Bacteria;p__Proteobacteria;c__Gammaproteobacteria;o__Oceanospirillales;f__Saccharospirillaceae</t>
  </si>
  <si>
    <t>d__Bacteria;p__Proteobacteria;c__Alphaproteobacteria;o__Rhizobiales;f__Rhizobiaceae</t>
  </si>
  <si>
    <t>d__Bacteria;p__Planctomycetota;c__OM190;o__OM190;f__OM190</t>
  </si>
  <si>
    <t>d__Bacteria;p__Proteobacteria;c__Gammaproteobacteria;o__Cellvibrionales;f__Halieaceae</t>
  </si>
  <si>
    <t>d__Bacteria;p__Myxococcota;c__Polyangia;o__Polyangiales;f__Sandaracinaceae</t>
  </si>
  <si>
    <t>d__Bacteria;p__Proteobacteria;c__Alphaproteobacteria;o__Sphingomonadales;f__Sphingomonadaceae</t>
  </si>
  <si>
    <t>d__Bacteria;p__Acidobacteriota;c__Thermoanaerobaculia;o__Thermoanaerobaculales;f__Thermoanaerobaculaceae</t>
  </si>
  <si>
    <t>d__Bacteria;p__Proteobacteria;c__Gammaproteobacteria;o__Cellvibrionales;f__Cellvibrionaceae</t>
  </si>
  <si>
    <t>d__Bacteria;p__Proteobacteria;c__Gammaproteobacteria;o__Oceanospirillales;f__Nitrincolaceae</t>
  </si>
  <si>
    <t>d__Bacteria;p__Bdellovibrionota;c__Oligoflexia;o__Oligoflexales;f__uncultured</t>
  </si>
  <si>
    <t>d__Bacteria;p__Proteobacteria;c__Gammaproteobacteria;o__MBAE14;f__MBAE14</t>
  </si>
  <si>
    <t>d__Bacteria;p__Verrucomicrobiota;c__Chlamydiae;o__Chlamydiales;f__Chlamydiaceae</t>
  </si>
  <si>
    <t>d__Bacteria;p__Proteobacteria;c__Gammaproteobacteria;o__OM182_clade;f__OM182_clade</t>
  </si>
  <si>
    <t>d__Bacteria;p__Patescibacteria;c__Gracilibacteria;o__Gracilibacteria;f__Gracilibacteria</t>
  </si>
  <si>
    <t>d__Bacteria;p__Proteobacteria;c__Gammaproteobacteria;o__Arenicellales;f__Arenicellaceae</t>
  </si>
  <si>
    <t>d__Bacteria;p__Bacteroidota;c__Bacteroidia;o__Bacteroidetes_VC2.1_Bac22;f__Bacteroidetes_VC2.1_Bac22</t>
  </si>
  <si>
    <t>d__Bacteria;p__Fusobacteriota;c__Fusobacteriia;o__Fusobacteriales;f__Fusobacteriaceae</t>
  </si>
  <si>
    <t>d__Bacteria;p__Campilobacterota;c__Campylobacteria;o__Campylobacterales;f__Arcobacteraceae</t>
  </si>
  <si>
    <t>d__Bacteria;p__Verrucomicrobiota;c__Verrucomicrobiae;o__Verrucomicrobiales;f__DEV007</t>
  </si>
  <si>
    <t>d__Bacteria;p__Proteobacteria;c__Alphaproteobacteria;o__Micavibrionales;f__Micavibrionaceae</t>
  </si>
  <si>
    <t>d__Archaea;p__Crenarchaeota;c__Nitrososphaeria;o__Nitrosopumilales;f__Nitrosopumilaceae</t>
  </si>
  <si>
    <t>d__Bacteria;p__Proteobacteria;c__Alphaproteobacteria;o__Puniceispirillales;f__uncultured</t>
  </si>
  <si>
    <t>d__Bacteria;p__Proteobacteria;c__Gammaproteobacteria;o__Vibrionales;f__Vibrionaceae</t>
  </si>
  <si>
    <t>d__Bacteria;p__Bacteroidota;c__Rhodothermia;o__Balneolales;f__Balneolaceae</t>
  </si>
  <si>
    <t>d__Bacteria;p__Proteobacteria;c__Gammaproteobacteria;o__AT-s2-59;f__AT-s2-59</t>
  </si>
  <si>
    <t>d__Bacteria;p__Bacteroidota;c__Bacteroidia;o__Chitinophagales;f__Chitinophagaceae</t>
  </si>
  <si>
    <t>d__Bacteria;p__Proteobacteria;c__Alphaproteobacteria;o__Paracaedibacterales;f__Paracaedibacteraceae</t>
  </si>
  <si>
    <t>d__Bacteria;p__NB1-j;c__NB1-j;o__NB1-j;f__NB1-j</t>
  </si>
  <si>
    <t>d__Bacteria;p__Proteobacteria;c__Gammaproteobacteria;o__Cellvibrionales;f__Spongiibacteraceae</t>
  </si>
  <si>
    <t>d__Bacteria;p__Proteobacteria;c__Gammaproteobacteria;o__Chromatiales;f__Chromatiaceae</t>
  </si>
  <si>
    <t>d__Bacteria;p__Planctomycetota;c__Phycisphaerae;o__Tepidisphaerales;f__Tepidisphaeraceae</t>
  </si>
  <si>
    <t>d__Bacteria;p__Proteobacteria;c__Gammaproteobacteria;o__Oceanospirillales;f__Hahellaceae</t>
  </si>
  <si>
    <t>d__Bacteria;p__Bacteroidota;c__Bacteroidia;o__Flavobacteriales;f__Schleiferiaceae</t>
  </si>
  <si>
    <t>d__Bacteria;p__Proteobacteria;c__Gammaproteobacteria;o__Coxiellales;f__Coxiellaceae</t>
  </si>
  <si>
    <t>d__Bacteria;p__Bacteroidota;c__Bacteroidia;o__Bacteroidales;f__Bacteroidetes_BD2-2</t>
  </si>
  <si>
    <t>d__Bacteria;p__Proteobacteria;c__Gammaproteobacteria;o__Burkholderiales;f__T34</t>
  </si>
  <si>
    <t>d__Bacteria;p__Planctomycetota;c__vadinHA49;o__vadinHA49;f__vadinHA49</t>
  </si>
  <si>
    <t>d__Bacteria;p__Bdellovibrionota;c__Bdellovibrionia;o__Bdellovibrionales;f__Bdellovibrionaceae</t>
  </si>
  <si>
    <t>d__Bacteria;p__Verrucomicrobiota;c__Verrucomicrobiae;o__Verrucomicrobiales;f__Rubritaleaceae</t>
  </si>
  <si>
    <t>d__Bacteria;p__Proteobacteria;c__Gammaproteobacteria;o__EC3;f__EC3</t>
  </si>
  <si>
    <t>d__Bacteria;p__Proteobacteria;c__Alphaproteobacteria;o__uncultured;f__uncultured</t>
  </si>
  <si>
    <t>d__Bacteria;p__Proteobacteria;c__Gammaproteobacteria;o__Oceanospirillales;f__Oleiphilaceae</t>
  </si>
  <si>
    <t>d__Bacteria;p__Bacteroidota;c__Bacteroidia;o__Flavobacteriales;f__Crocinitomicaceae</t>
  </si>
  <si>
    <t>d__Bacteria;p__Proteobacteria;c__Alphaproteobacteria;o__Rhodospirillales;f__Terasakiellaceae</t>
  </si>
  <si>
    <t>d__Bacteria;p__Acidobacteriota;c__Holophagae;o__Acanthopleuribacterales;f__Acanthopleuribacteraceae</t>
  </si>
  <si>
    <t>d__Bacteria;p__Bacteroidota;c__Kapabacteria;o__Kapabacteriales;f__Kapabacteriales</t>
  </si>
  <si>
    <t>d__Bacteria;p__Bacteroidota;c__Bacteroidia;o__Chitinophagales;f__uncultured</t>
  </si>
  <si>
    <t>d__Bacteria;p__Planctomycetota;c__Phycisphaerae;o__Phycisphaerales;f__Phycisphaeraceae</t>
  </si>
  <si>
    <t>d__Bacteria;p__Proteobacteria;c__Gammaproteobacteria;o__Nitrosococcales;f__Methylophagaceae</t>
  </si>
  <si>
    <t>d__Bacteria;p__Proteobacteria;c__Gammaproteobacteria;o__Cellvibrionales;f__Porticoccaceae</t>
  </si>
  <si>
    <t>d__Bacteria;p__Planctomycetota;c__Planctomycetes;__;__</t>
  </si>
  <si>
    <t>d__Bacteria;p__Bacteroidota;c__Bacteroidia;o__Sphingobacteriales;f__NS11-12_marine_group</t>
  </si>
  <si>
    <t>d__Bacteria;p__Proteobacteria;c__Alphaproteobacteria;o__Caulobacterales;f__Hyphomonadaceae</t>
  </si>
  <si>
    <t>d__Archaea;p__Halobacterota;c__Halobacteria;o__Halobacterales;f__Halomicrobiaceae</t>
  </si>
  <si>
    <t>d__Bacteria;p__Proteobacteria;c__Gammaproteobacteria;o__Alteromonadales;f__Marinobacteraceae</t>
  </si>
  <si>
    <t>d__Bacteria;p__Proteobacteria;c__Alphaproteobacteria;o__Rhizobiales;f__Stappiaceae</t>
  </si>
  <si>
    <t>d__Bacteria;p__Patescibacteria;c__Gracilibacteria;o__Absconditabacteriales_(SR1);f__Absconditabacteriales_(SR1)</t>
  </si>
  <si>
    <t>d__Bacteria;p__Proteobacteria;c__Alphaproteobacteria;o__Rhizobiales;f__Hyphomicrobiaceae</t>
  </si>
  <si>
    <t>d__Bacteria;p__Proteobacteria;c__Gammaproteobacteria;o__Tenderiales;f__Tenderiaceae</t>
  </si>
  <si>
    <t>d__Bacteria;p__Campilobacterota;c__Campylobacteria;o__Campylobacterales;f__Sulfurospirillaceae</t>
  </si>
  <si>
    <t>d__Bacteria;p__Patescibacteria;c__Gracilibacteria;o__JGI_0000069-P22;f__JGI_0000069-P22</t>
  </si>
  <si>
    <t>d__Bacteria;p__Chloroflexi;c__Anaerolineae;o__SBR1031;f__SBR1031</t>
  </si>
  <si>
    <t>d__Bacteria;p__Proteobacteria;c__Gammaproteobacteria;o__Burkholderiales;f__Comamonadaceae</t>
  </si>
  <si>
    <t>d__Bacteria;p__Planctomycetota;c__Planctomycetes;o__Pirellulales;f__Pirellulaceae</t>
  </si>
  <si>
    <t>d__Bacteria;p__Proteobacteria;c__Alphaproteobacteria;o__Caulobacterales;f__Parvularculaceae</t>
  </si>
  <si>
    <t>d__Bacteria;p__Proteobacteria;c__Gammaproteobacteria;o__Alteromonadales;f__Colwelliaceae</t>
  </si>
  <si>
    <t>d__Bacteria;p__Proteobacteria;__;__;__</t>
  </si>
  <si>
    <t>d__Bacteria;p__Deferribacterota;c__Deferribacteres;o__Deferribacterales;f__Deferribacteraceae</t>
  </si>
  <si>
    <t>d__Bacteria;p__Verrucomicrobiota;c__Lentisphaeria;o__Lentisphaerales;f__Lentisphaeraceae</t>
  </si>
  <si>
    <t>d__Bacteria;p__Planctomycetota;c__BD7-11;o__BD7-11;f__BD7-11</t>
  </si>
  <si>
    <t>d__Bacteria;p__Firmicutes;c__Clostridia;o__Peptostreptococcales-Tissierellales;f__Fusibacteraceae</t>
  </si>
  <si>
    <t>d__Bacteria;p__Bacteroidota;c__Bacteroidia;o__Flavobacteriales;f__Cryomorphaceae</t>
  </si>
  <si>
    <t>d__Bacteria;p__Desulfobacterota;c__Desulfobacteria;o__Desulfobacterales;f__Desulfolunaceae</t>
  </si>
  <si>
    <t>d__Bacteria;p__Cyanobacteria;c__Cyanobacteriia;o__Cyanobacteriales;f__Phormidiaceae</t>
  </si>
  <si>
    <t>d__Bacteria;p__Proteobacteria;c__Alphaproteobacteria;o__Rickettsiales;f__AB1</t>
  </si>
  <si>
    <t>d__Bacteria;p__Proteobacteria;c__Alphaproteobacteria;o__Kordiimonadales;f__Kordiimonadaceae</t>
  </si>
  <si>
    <t>d__Bacteria;p__Spirochaetota;c__Leptospirae;o__Leptospirales;f__Leptospiraceae</t>
  </si>
  <si>
    <t>d__Bacteria;p__Proteobacteria;c__Alphaproteobacteria;o__Micavibrionales;f__uncultured</t>
  </si>
  <si>
    <t>d__Bacteria;p__Desulfobacterota;c__Desulfovibrionia;o__Desulfovibrionales;f__Desulfovibrionaceae</t>
  </si>
  <si>
    <t>d__Bacteria;p__Proteobacteria;c__Alphaproteobacteria;o__Parvibaculales;f__PS1_clade</t>
  </si>
  <si>
    <t>d__Bacteria;p__Proteobacteria;c__Alphaproteobacteria;o__Rhodospirillales;f__Rhodospirillaceae</t>
  </si>
  <si>
    <t>d__Bacteria;p__Planctomycetota;c__Planctomycetes;o__Planctomycetales;f__Rubinisphaeraceae</t>
  </si>
  <si>
    <t>d__Bacteria;p__Proteobacteria;c__Gammaproteobacteria;o__Alteromonadales;f__Alteromonadaceae</t>
  </si>
  <si>
    <t>d__Bacteria;p__Proteobacteria;c__Alphaproteobacteria;o__Sneathiellales;f__Sneathiellaceae</t>
  </si>
  <si>
    <t>d__Bacteria;p__Proteobacteria;c__Gammaproteobacteria;o__Oceanospirillales;f__Pseudohongiellaceae</t>
  </si>
  <si>
    <t>d__Bacteria;p__Bacteroidota;c__Bacteroidia;o__Bacteroidales;f__Prolixibacteraceae</t>
  </si>
  <si>
    <t>d__Bacteria;p__Proteobacteria;c__Alphaproteobacteria;o__Rhodospirillales;f__uncultured</t>
  </si>
  <si>
    <t>d__Bacteria;p__Proteobacteria;c__Alphaproteobacteria;o__Kiloniellales;f__Kiloniellaceae</t>
  </si>
  <si>
    <t>d__Bacteria;p__Cyanobacteria;c__Cyanobacteriia;o__Cyanobacteriales;f__Xenococcaceae</t>
  </si>
  <si>
    <t>d__Bacteria;p__Myxococcota;c__Myxococcia;o__Myxococcales;f__Myxococcaceae</t>
  </si>
  <si>
    <t>d__Bacteria;p__Actinobacteriota;c__Actinobacteria;o__Euzebyales;f__Euzebyaceae</t>
  </si>
  <si>
    <t>d__Bacteria;p__Desulfobacterota;c__Desulfuromonadia;o__PB19;f__PB19</t>
  </si>
  <si>
    <t>d__Bacteria;p__Proteobacteria;c__Gammaproteobacteria;o__Xanthomonadales;f__Rhodanobacteraceae</t>
  </si>
  <si>
    <t>d__Bacteria;p__Proteobacteria;c__Gammaproteobacteria;o__Ga0077536;f__Ga0077536</t>
  </si>
  <si>
    <t>d__Bacteria;p__Proteobacteria;c__Gammaproteobacteria;o__Salinisphaerales;f__Solimonadaceae</t>
  </si>
  <si>
    <t>d__Bacteria;p__Proteobacteria;c__Gammaproteobacteria;o__uncultured;f__uncultured</t>
  </si>
  <si>
    <t>d__Bacteria;p__Proteobacteria;c__Alphaproteobacteria;o__Rhizobiales;f__Devosiaceae</t>
  </si>
  <si>
    <t>d__Bacteria;p__Bacteroidota;c__Bacteroidia;__;__</t>
  </si>
  <si>
    <t>d__Bacteria;p__Planctomycetota;c__Planctomycetes;o__Planctomycetales;__</t>
  </si>
  <si>
    <t>d__Bacteria;p__Verrucomicrobiota;c__Chlamydiae;o__Chlamydiales;f__Simkaniaceae</t>
  </si>
  <si>
    <t>d__Bacteria;p__Verrucomicrobiota;c__Verrucomicrobiae;o__Opitutales;f__Puniceicoccaceae</t>
  </si>
  <si>
    <t>d__Bacteria;p__Chloroflexi;c__Anaerolineae;o__Ardenticatenales;f__uncultured</t>
  </si>
  <si>
    <t>d__Bacteria;p__Desulfobacterota;c__Desulfuromonadia;o__Bradymonadales;f__Bradymonadales</t>
  </si>
  <si>
    <t>d__Bacteria;p__Cyanobacteria;c__Cyanobacteriia;o__Phormidesmiales;f__Phormidesmiaceae</t>
  </si>
  <si>
    <t>d__Bacteria;p__Proteobacteria;c__Gammaproteobacteria;o__Aeromonadales;f__Aeromonadaceae</t>
  </si>
  <si>
    <t>d__Bacteria;p__Fibrobacterota;c__Fibrobacteria;o__Fibrobacterales;f__Fibrobacterales</t>
  </si>
  <si>
    <t>d__Bacteria;p__Proteobacteria;c__Gammaproteobacteria;o__Pseudomonadales;f__Moraxellaceae</t>
  </si>
  <si>
    <t>d__Bacteria;p__Proteobacteria;c__Alphaproteobacteria;o__Caulobacterales;f__Caulobacteraceae</t>
  </si>
  <si>
    <t>d__Bacteria;p__Acidobacteriota;__;__;__</t>
  </si>
  <si>
    <t>d__Bacteria;p__Proteobacteria;c__Gammaproteobacteria;o__Oceanospirillales;f__Halomonadaceae</t>
  </si>
  <si>
    <t>d__Bacteria;p__Proteobacteria;c__Alphaproteobacteria;o__Parvibaculales;__</t>
  </si>
  <si>
    <t>d__Bacteria;p__Desulfobacterota;c__Desulfobacteria;o__Desulfobacterales;f__Desulfosarcinaceae</t>
  </si>
  <si>
    <t>d__Bacteria;p__Desulfobacterota;c__Desulfobacteria;o__Desulfobacterales;f__Desulfobacteraceae</t>
  </si>
  <si>
    <t>d__Bacteria;p__Actinobacteriota;c__Actinobacteria;o__Kineosporiales;f__Kineosporiaceae</t>
  </si>
  <si>
    <t>d__Bacteria;p__Proteobacteria;c__Alphaproteobacteria;o__NRL2;f__NRL2</t>
  </si>
  <si>
    <t>d__Bacteria;p__Proteobacteria;c__Alphaproteobacteria;o__Micavibrionales;__</t>
  </si>
  <si>
    <t>d__Bacteria;p__Bacteroidota;c__Bacteroidia;o__Bacteroidales;f__Marinifilaceae</t>
  </si>
  <si>
    <t>d__Bacteria;p__Bacteroidota;c__Bacteroidia;o__Cytophagales;f__Microscillaceae</t>
  </si>
  <si>
    <t>d__Bacteria;p__Deinococcota;c__Deinococci;o__Deinococcales;f__Deinococcaceae</t>
  </si>
  <si>
    <t>d__Bacteria;p__Bacteroidota;c__Bacteroidia;o__Flavobacteriales;f__NS9_marine_group</t>
  </si>
  <si>
    <t>d__Bacteria;p__Firmicutes;c__Clostridia;o__Clostridia_vadinBB60_group;f__Clostridia_vadinBB60_group</t>
  </si>
  <si>
    <t>d__Bacteria;p__Bacteroidota;c__Bacteroidia;o__Cytophagales;__</t>
  </si>
  <si>
    <t>d__Bacteria;p__Actinobacteriota;c__Acidimicrobiia;o__Microtrichales;f__Ilumatobacteraceae</t>
  </si>
  <si>
    <t>d__Bacteria;p__Bacteroidota;c__Bacteroidia;o__Cytophagales;f__Bernardetiaceae</t>
  </si>
  <si>
    <t>d__Bacteria;p__Bacteroidota;c__Bacteroidia;o__Bacteroidales;f__Tannerellaceae</t>
  </si>
  <si>
    <t>d__Bacteria;p__Firmicutes;c__Bacilli;o__Bacillales;f__Planococcaceae</t>
  </si>
  <si>
    <t>d__Bacteria;p__Desulfobacterota;c__Desulfobulbia;o__Desulfobulbales;f__Desulfocapsaceae</t>
  </si>
  <si>
    <t>d__Bacteria;p__Verrucomicrobiota;c__Lentisphaeria;o__P.palmC41;f__P.palmC41</t>
  </si>
  <si>
    <t>d__Bacteria;p__Proteobacteria;c__Alphaproteobacteria;o__Thalassobaculales;f__uncultured</t>
  </si>
  <si>
    <t>d__Bacteria;p__Verrucomicrobiota;c__Verrucomicrobiae;o__Methylacidiphilales;f__Methylacidiphilaceae</t>
  </si>
  <si>
    <t>d__Bacteria;p__Proteobacteria;c__Alphaproteobacteria;o__Rhizobiales;f__Rhodobiaceae</t>
  </si>
  <si>
    <t>d__Bacteria;p__Bacteroidota;c__Bacteroidia;o__Flavobacteriales;f__Weeksellaceae</t>
  </si>
  <si>
    <t>d__Bacteria;p__Bacteroidota;c__Bacteroidia;o__Bacteroidales;f__Marinilabiliaceae</t>
  </si>
  <si>
    <t>d__Bacteria;p__Planctomycetota;c__Planctomycetes;o__Planctomycetales;f__Gimesiaceae</t>
  </si>
  <si>
    <t>d__Bacteria;p__Proteobacteria;c__Gammaproteobacteria;o__Cardiobacteriales;f__Cardiobacteriaceae</t>
  </si>
  <si>
    <t>d__Bacteria;p__Myxococcota;c__Polyangia;o__Nannocystales;f__Nannocystaceae</t>
  </si>
  <si>
    <t>d__Bacteria;p__Bacteroidota;c__Chlorobia;o__Chlorobiales;f__Chlorobiaceae</t>
  </si>
  <si>
    <t>d__Bacteria;p__Firmicutes;c__Bacilli;o__Exiguobacterales;f__Exiguobacteraceae</t>
  </si>
  <si>
    <t>d__Bacteria;p__Patescibacteria;c__Parcubacteria;o__Candidatus_Kaiserbacteria;f__Candidatus_Kaiserbacteria</t>
  </si>
  <si>
    <t>d__Bacteria;p__Patescibacteria;c__Parcubacteria;o__Candidatus_Moranbacteria;f__Candidatus_Moranbacteria</t>
  </si>
  <si>
    <t>d__Bacteria;p__Myxococcota;c__Polyangia;o__UASB-TL25;f__UASB-TL25</t>
  </si>
  <si>
    <t>d__Bacteria;p__Actinobacteriota;c__Thermoleophilia;o__Gaiellales;f__uncultured</t>
  </si>
  <si>
    <t>d__Bacteria;p__Firmicutes;c__Clostridia;o__Oscillospirales;f__Oscillospiraceae</t>
  </si>
  <si>
    <t>d__Bacteria;p__Verrucomicrobiota;c__Verrucomicrobiae;o__Opitutales;f__Opitutaceae</t>
  </si>
  <si>
    <t>d__Bacteria;p__Proteobacteria;c__Gammaproteobacteria;o__Steroidobacterales;f__Woeseiaceae</t>
  </si>
  <si>
    <t>d__Bacteria;p__Proteobacteria;c__Gammaproteobacteria;o__Nitrosococcales;f__Nitrosococcaceae</t>
  </si>
  <si>
    <t>d__Archaea;p__Nanoarchaeota;c__Nanoarchaeia;o__Woesearchaeales;f__SCGC_AAA286-E23</t>
  </si>
  <si>
    <t>d__Bacteria;p__SAR324_clade(Marine_group_B);c__SAR324_clade(Marine_group_B);o__SAR324_clade(Marine_group_B);f__SAR324_clade(Marine_group_B)</t>
  </si>
  <si>
    <t>d__Bacteria;p__Proteobacteria;c__Alphaproteobacteria;o__Rhizobiales;f__Methyloligellaceae</t>
  </si>
  <si>
    <t>d__Bacteria;p__Proteobacteria;c__Gammaproteobacteria;o__Francisellales;f__Francisellaceae</t>
  </si>
  <si>
    <t>d__Bacteria;p__Planctomycetota;c__Phycisphaerae;o__CCM11a;f__CCM11a</t>
  </si>
  <si>
    <t>d__Bacteria;p__Cyanobacteria;c__Cyanobacteriia;o__Limnotrichales;f__Limnotrichaceae</t>
  </si>
  <si>
    <t>d__Bacteria;p__Proteobacteria;c__Gammaproteobacteria;o__Pasteurellales;f__Pasteurellaceae</t>
  </si>
  <si>
    <t>d__Bacteria;p__Proteobacteria;c__Alphaproteobacteria;o__Tistrellales;f__Geminicoccaceae</t>
  </si>
  <si>
    <t>d__Bacteria;p__Sumerlaeota;c__Sumerlaeia;o__Sumerlaeales;f__Sumerlaeaceae</t>
  </si>
  <si>
    <t>d__Bacteria;p__Bacteroidota;c__Rhodothermia;o__Rhodothermales;f__Rhodothermaceae</t>
  </si>
  <si>
    <t>d__Bacteria;p__Proteobacteria;c__Alphaproteobacteria;o__Rhizobiales;f__Beijerinckiaceae</t>
  </si>
  <si>
    <t>d__Bacteria;p__Cyanobacteria;c__Cyanobacteriia;o__Cyanobacteriales;f__Cyanobacteriaceae</t>
  </si>
  <si>
    <t>d__Bacteria;p__Proteobacteria;c__Gammaproteobacteria;o__UBA4486;f__UBA4486</t>
  </si>
  <si>
    <t>d__Bacteria;p__Campilobacterota;c__Campylobacteria;o__Campylobacterales;f__Sulfurimonadaceae</t>
  </si>
  <si>
    <t>d__Bacteria;p__Proteobacteria;c__Gammaproteobacteria;o__KI89A_clade;f__KI89A_clade</t>
  </si>
  <si>
    <t>d__Bacteria;p__Proteobacteria;c__Alphaproteobacteria;o__Rickettsiales;__</t>
  </si>
  <si>
    <t>d__Bacteria;p__Proteobacteria;c__Gammaproteobacteria;o__Oceanospirillales;f__Alcanivoracaceae1</t>
  </si>
  <si>
    <t>d__Bacteria;p__Actinobacteriota;c__Actinobacteria;o__Streptomycetales;f__Streptomycetaceae</t>
  </si>
  <si>
    <t>d__Bacteria;p__Bdellovibrionota;c__Oligoflexia;o__Silvanigrellales;f__Silvanigrellaceae</t>
  </si>
  <si>
    <t>d__Bacteria;p__Proteobacteria;c__Gammaproteobacteria;o__Burkholderiales;f__Nitrosomonadaceae</t>
  </si>
  <si>
    <t>d__Bacteria;p__Firmicutes;__;__;__</t>
  </si>
  <si>
    <t>d__Bacteria;p__Patescibacteria;c__Parcubacteria;o__Candidatus_Campbellbacteria;f__Candidatus_Campbellbacteria</t>
  </si>
  <si>
    <t>d__Bacteria;p__Cyanobacteria;c__Cyanobacteriia;o__Cyanobacteriales;f__Desertifilaceae</t>
  </si>
  <si>
    <t>d__Bacteria;p__Spirochaetota;c__Spirochaetia;o__Spirochaetales;f__Spirochaetaceae</t>
  </si>
  <si>
    <t>d__Bacteria;p__Cyanobacteria;c__Vampirivibrionia;o__Vampirovibrionales;f__Vampirovibrionales</t>
  </si>
  <si>
    <t>d__Bacteria;p__Cyanobacteria;c__Cyanobacteriia;o__Cyanobacteriales;f__Geitlerinemaceae</t>
  </si>
  <si>
    <t>d__Bacteria;p__Desulfobacterota;c__Desulfuromonadia;o__Bradymonadales;__</t>
  </si>
  <si>
    <t>d__Bacteria;p__Planctomycetota;c__Phycisphaerae;o__S-70;f__S-70</t>
  </si>
  <si>
    <t>d__Bacteria;p__Proteobacteria;c__Gammaproteobacteria;o__Burkholderiales;f__Burkholderiaceae</t>
  </si>
  <si>
    <t>d__Bacteria;p__Patescibacteria;c__Gracilibacteria;o__Candidatus_Peregrinibacteria;f__Candidatus_Peregrinibacteria</t>
  </si>
  <si>
    <t>d__Bacteria;p__Proteobacteria;c__Gammaproteobacteria;o__Thiotrichales;f__Thiotrichaceae</t>
  </si>
  <si>
    <t>d__Bacteria;p__Chloroflexi;c__Anaerolineae;o__Anaerolineales;f__Anaerolineaceae</t>
  </si>
  <si>
    <t>d__Bacteria;p__Proteobacteria;c__Gammaproteobacteria;o__HOC36;f__HOC36</t>
  </si>
  <si>
    <t>d__Bacteria;p__Proteobacteria;c__Gammaproteobacteria;o__Pseudomonadales;f__Pseudomonadaceae</t>
  </si>
  <si>
    <t>d__Bacteria;p__Proteobacteria;c__Alphaproteobacteria;o__Rickettsiales;f__Rickettsiales</t>
  </si>
  <si>
    <t>d__Bacteria;p__Proteobacteria;c__Alphaproteobacteria;o__Parvibaculales;f__Parvibaculaceae</t>
  </si>
  <si>
    <t>d__Bacteria;p__Proteobacteria;c__Alphaproteobacteria;o__Thalassobaculales;f__Thalassobaculaceae</t>
  </si>
  <si>
    <t>d__Bacteria;p__Calditrichota;c__Calditrichia;o__Calditrichales;f__Calditrichaceae</t>
  </si>
  <si>
    <t>d__Bacteria;p__Cyanobacteria;c__Vampirivibrionia;o__Caenarcaniphilales;f__Caenarcaniphilales</t>
  </si>
  <si>
    <t>d__Bacteria;p__Proteobacteria;c__Alphaproteobacteria;o__Rhizobiales;__</t>
  </si>
  <si>
    <t>d__Bacteria;p__Campilobacterota;c__Campylobacteria;o__Campylobacterales;f__Rs-M59_termite_group</t>
  </si>
  <si>
    <t>d__Bacteria;p__Myxococcota;c__Polyangia;o__Polyangiales;f__Eel-36e1D6</t>
  </si>
  <si>
    <t>d__Bacteria;p__Patescibacteria;c__Saccharimonadia;o__Saccharimonadales;f__Saccharimonadales</t>
  </si>
  <si>
    <t>d__Bacteria;p__Bdellovibrionota;c__Oligoflexia;o__Oligoflexales;f__Oligoflexales</t>
  </si>
  <si>
    <t>d__Bacteria;p__Proteobacteria;c__Gammaproteobacteria;o__Ectothiorhodospirales;f__Thioalkalispiraceae</t>
  </si>
  <si>
    <t>d__Bacteria;p__Proteobacteria;c__Gammaproteobacteria;o__Alteromonadales;f__Shewanellaceae</t>
  </si>
  <si>
    <t>d__Bacteria;p__Bacteroidota;c__Bacteroidia;o__Sphingobacteriales;f__Sphingobacteriaceae</t>
  </si>
  <si>
    <t>d__Bacteria;p__Proteobacteria;c__Gammaproteobacteria;o__Oceanospirillales;f__Oceanospirillaceae</t>
  </si>
  <si>
    <t>d__Bacteria;p__Cyanobacteria;c__Cyanobacteriia;o__Cyanobacteriales;f__uncultured</t>
  </si>
  <si>
    <t>d__Bacteria;p__Proteobacteria;c__Alphaproteobacteria;o__Kordiimonadales;f__uncultured</t>
  </si>
  <si>
    <t>d__Bacteria;p__Verrucomicrobiota;c__Kiritimatiellae;o__WCHB1-41;f__WCHB1-41</t>
  </si>
  <si>
    <t>d__Bacteria;p__Proteobacteria;c__Gammaproteobacteria;o__Alteromonadales;f__Moritellaceae</t>
  </si>
  <si>
    <t>d__Bacteria;p__Actinobacteriota;c__Actinobacteria;o__Micrococcales;f__Microbacteriaceae</t>
  </si>
  <si>
    <t>d__Bacteria;p__Latescibacterota;c__Latescibacterota;o__Latescibacterota;f__Latescibacterota</t>
  </si>
  <si>
    <t>d__Bacteria;p__Proteobacteria;c__Alphaproteobacteria;o__Alphaproteobacteria_Incertae_Sedis;f__Unknown_Family</t>
  </si>
  <si>
    <t>d__Bacteria;p__Desulfobacterota;c__Desulfuromonadia;__;__</t>
  </si>
  <si>
    <t>d__Bacteria;p__Proteobacteria;c__Gammaproteobacteria;o__SZB50;f__SZB50</t>
  </si>
  <si>
    <t>d__Bacteria;p__Actinobacteriota;c__Acidimicrobiia;o__Actinomarinales;f__uncultured</t>
  </si>
  <si>
    <t>d__Bacteria;p__Planctomycetota;c__Planctomycetes;o__Gemmatales;f__Gemmataceae</t>
  </si>
  <si>
    <t>d__Bacteria;p__Proteobacteria;c__Alphaproteobacteria;o__Rhodospirillales;f__Magnetospiraceae</t>
  </si>
  <si>
    <t>d__Bacteria;p__Proteobacteria;c__Alphaproteobacteria;o__Rhodospirillales;f__Thalassospiraceae</t>
  </si>
  <si>
    <t>d__Bacteria;p__Verrucomicrobiota;c__Chlamydiae;o__Chlamydiales;__</t>
  </si>
  <si>
    <t>d__Bacteria;p__Desulfobacterota;c__Desulfobacteria;o__Desulfobacterales;f__uncultured</t>
  </si>
  <si>
    <t>d__Bacteria;p__Proteobacteria;c__Gammaproteobacteria;o__Salinisphaerales;f__Salinisphaeraceae</t>
  </si>
  <si>
    <t>d__Bacteria;p__Bacteroidota;c__Bacteroidia;o__Bacteroidales;f__Bacteroidaceae</t>
  </si>
  <si>
    <t>d__Bacteria;p__Myxococcota;__;__;__</t>
  </si>
  <si>
    <t>d__Bacteria;p__Planctomycetota;c__028H05-P-BN-P5;o__028H05-P-BN-P5;f__028H05-P-BN-P5</t>
  </si>
  <si>
    <t>d__Bacteria;p__Acidobacteriota;c__Acidobacteriae;o__PAUC26f;f__PAUC26f</t>
  </si>
  <si>
    <t>d__Bacteria;p__Verrucomicrobiota;c__Verrucomicrobiae;o__Chthoniobacterales;f__Xiphinematobacteraceae</t>
  </si>
  <si>
    <t>d__Bacteria;p__Myxococcota;c__Polyangia;o__Haliangiales;f__Haliangiaceae</t>
  </si>
  <si>
    <t>d__Bacteria;p__Bacteroidota;c__Bacteroidia;o__Chitinophagales;f__37-13</t>
  </si>
  <si>
    <t>d__Bacteria;p__Gemmatimonadota;c__BD2-11_terrestrial_group;o__BD2-11_terrestrial_group;f__BD2-11_terrestrial_group</t>
  </si>
  <si>
    <t>d__Bacteria;p__Proteobacteria;c__Alphaproteobacteria;o__Kiloniellales;f__Fodinicurvataceae</t>
  </si>
  <si>
    <t>d__Bacteria;p__Dependentiae;c__Babeliae;o__Babeliales;f__Babeliaceae</t>
  </si>
  <si>
    <t>d__Bacteria;p__Proteobacteria;c__Gammaproteobacteria;o__Burkholderiales;f__Oxalobacteraceae</t>
  </si>
  <si>
    <t>d__Bacteria;p__Bacteroidota;c__Ignavibacteria;o__Ignavibacteriales;f__Melioribacteraceae</t>
  </si>
  <si>
    <t>d__Bacteria;p__Cyanobacteria;c__Cyanobacteriia;o__Thermosynechococcales;f__Acaryochloridaceae</t>
  </si>
  <si>
    <t>d__Bacteria;p__Cyanobacteria;c__Cyanobacteriia;o__Cyanobacteriales;f__Paraspirulinaceae</t>
  </si>
  <si>
    <t>d__Bacteria;p__Proteobacteria;c__Gammaproteobacteria;o__Xanthomonadales;f__Xanthomonadaceae</t>
  </si>
  <si>
    <t>d__Bacteria;p__Bacteroidota;c__Bacteroidia;o__Flavobacteriales;__</t>
  </si>
  <si>
    <t>d__Bacteria;p__Myxococcota;c__bacteriap25;o__bacteriap25;f__bacteriap25</t>
  </si>
  <si>
    <t>d__Bacteria;p__Bacteroidota;c__Bacteroidia;o__Bacteroidales;f__Paludibacteraceae</t>
  </si>
  <si>
    <t>d__Bacteria;p__Proteobacteria;c__Gammaproteobacteria;o__UBA10353_marine_group;f__UBA10353_marine_group</t>
  </si>
  <si>
    <t>d__Bacteria;p__Campilobacterota;c__Campylobacteria;o__Campylobacterales;__</t>
  </si>
  <si>
    <t>d__Bacteria;p__Deinococcota;c__Deinococci;o__Deinococcales;f__Trueperaceae</t>
  </si>
  <si>
    <t>d__Bacteria;p__Proteobacteria;c__Gammaproteobacteria;o__Chromatiales;f__Sedimenticolaceae</t>
  </si>
  <si>
    <t>d__Bacteria;p__Cyanobacteria;c__Sericytochromatia;o__Sericytochromatia;f__Sericytochromatia</t>
  </si>
  <si>
    <t>d__Bacteria;p__Desulfobacterota;c__Desulfobulbia;o__Desulfobulbales;f__Desulfobulbaceae</t>
  </si>
  <si>
    <t>d__Bacteria;p__Proteobacteria;c__Alphaproteobacteria;o__Thalassobaculales;__</t>
  </si>
  <si>
    <t>d__Bacteria;p__WPS-2;c__WPS-2;o__WPS-2;f__WPS-2</t>
  </si>
  <si>
    <t>d__Bacteria;p__MBNT15;c__MBNT15;o__MBNT15;f__MBNT15</t>
  </si>
  <si>
    <t>d__Bacteria;p__Firmicutes;c__Bacilli;o__Erysipelotrichales;f__Erysipelatoclostridiaceae</t>
  </si>
  <si>
    <t>d__Bacteria;p__Bacteroidota;c__Bacteroidia;o__Bacteroidales;f__Dysgonomonadaceae</t>
  </si>
  <si>
    <t>d__Bacteria;p__Actinobacteriota;c__Actinobacteria;o__Corynebacteriales;f__Dietziaceae</t>
  </si>
  <si>
    <t>d__Bacteria;p__Proteobacteria;c__Alphaproteobacteria;o__Parvibaculales;f__uncultured</t>
  </si>
  <si>
    <t>d__Bacteria;p__Actinobacteriota;c__Thermoleophilia;o__Solirubrobacterales;f__Solirubrobacteraceae</t>
  </si>
  <si>
    <t>d__Bacteria;p__Proteobacteria;c__Gammaproteobacteria;o__Oceanospirillales;f__Marinomonadaceae</t>
  </si>
  <si>
    <t>d__Bacteria;p__Bacteroidota;c__Bacteroidia;o__Cytophagales;f__Amoebophilaceae</t>
  </si>
  <si>
    <t>d__Bacteria;p__Chloroflexi;c__Chloroflexia;o__Thermomicrobiales;f__JG30-KF-CM45</t>
  </si>
  <si>
    <t>d__Bacteria;p__Planctomycetota;c__Pla3_lineage;o__Pla3_lineage;f__Pla3_lineage</t>
  </si>
  <si>
    <t>d__Bacteria;p__Firmicutes;c__Bacilli;o__Lactobacillales;f__Lactobacillaceae</t>
  </si>
  <si>
    <t>d__Bacteria;p__Nitrospirota;c__Nitrospiria;o__Nitrospirales;f__Nitrospiraceae</t>
  </si>
  <si>
    <t>d__Bacteria;p__Hydrogenedentes;c__Hydrogenedentia;o__Hydrogenedentiales;f__Hydrogenedensaceae</t>
  </si>
  <si>
    <t>d__Bacteria;p__Proteobacteria;c__Alphaproteobacteria;o__Defluviicoccales;f__uncultured</t>
  </si>
  <si>
    <t>d__Archaea;p__Halobacterota;c__Halobacteria;o__Halobacterales;f__Haloferacaceae</t>
  </si>
  <si>
    <t>d__Bacteria;p__Actinobacteriota;c__Actinobacteria;o__Bifidobacteriales;f__Bifidobacteriaceae</t>
  </si>
  <si>
    <t>d__Bacteria;p__Actinobacteriota;c__Actinobacteria;o__Propionibacteriales;f__Propionibacteriaceae</t>
  </si>
  <si>
    <t>d__Bacteria;p__Proteobacteria;c__Gammaproteobacteria;o__Oceanospirillales;f__Kangiellaceae</t>
  </si>
  <si>
    <t>d__Bacteria;p__Acidobacteriota;c__Aminicenantia;o__Aminicenantales;f__Aminicenantales</t>
  </si>
  <si>
    <t>d__Bacteria;p__Planctomycetota;c__Phycisphaerae;o__mle1-8;f__mle1-8</t>
  </si>
  <si>
    <t>d__Bacteria;p__Deinococcota;c__Deinococci;o__Thermales;f__Thermaceae</t>
  </si>
  <si>
    <t>d__Bacteria;p__Planctomycetota;c__Planctomycetes;o__uncultured;f__uncultured</t>
  </si>
  <si>
    <t>d__Bacteria;p__Desulfobacterota;c__Desulfuromonadia;o__Desulfuromonadia;f__Geopsychrobacteraceae</t>
  </si>
  <si>
    <t>d__Bacteria;p__Bacteroidota;c__Bacteroidia;o__Bacteroidales;f__Rikenellaceae</t>
  </si>
  <si>
    <t>d__Bacteria;p__Firmicutes;c__Clostridia;o__Clostridiales;f__Clostridiaceae</t>
  </si>
  <si>
    <t>d__Bacteria;p__Cyanobacteria;c__Cyanobacteriia;o__Cyanobacteriales;__</t>
  </si>
  <si>
    <t>d__Archaea;p__Nanoarchaeota;c__Nanoarchaeia;o__Woesearchaeales;f__SCGC_AAA011-D5</t>
  </si>
  <si>
    <t>d__Bacteria;p__Firmicutes;c__Clostridia;o__Peptostreptococcales-Tissierellales;f__Peptostreptococcaceae</t>
  </si>
  <si>
    <t>d__Bacteria;p__Firmicutes;c__Bacilli;o__Staphylococcales;f__Staphylococcaceae</t>
  </si>
  <si>
    <t>d__Bacteria;p__Proteobacteria;c__Gammaproteobacteria;o__Oceanospirillales;f__P13-46</t>
  </si>
  <si>
    <t>d__Bacteria;p__Proteobacteria;c__Gammaproteobacteria;o__SS1-B-07-19;f__SS1-B-07-19</t>
  </si>
  <si>
    <t>d__Bacteria;p__Cyanobacteria;c__Vampirivibrionia;o__Gastranaerophilales;f__Gastranaerophilales</t>
  </si>
  <si>
    <t>d__Bacteria;p__Proteobacteria;c__Gammaproteobacteria;o__Alteromonadales;f__Idiomarinaceae</t>
  </si>
  <si>
    <t>d__Bacteria;p__Bacteroidota;c__Bacteroidia;o__Sphingobacteriales;f__E6aC02</t>
  </si>
  <si>
    <t>d__Bacteria;p__Actinobacteriota;c__Coriobacteriia;o__Coriobacteriales;f__Coriobacteriaceae</t>
  </si>
  <si>
    <t>d__Bacteria;p__Desulfobacterota;c__uncultured;o__uncultured;f__uncultured</t>
  </si>
  <si>
    <t>d__Bacteria;p__Bacteroidota;c__Bacteroidia;o__Bacteroidales;f__uncultured</t>
  </si>
  <si>
    <t>d__Bacteria;p__Cyanobacteria;c__Cyanobacteriia;o__Cyanobacteriales;f__Oscillatoriaceae</t>
  </si>
  <si>
    <t>d__Bacteria;p__Firmicutes;c__Negativicutes;o__Veillonellales-Selenomonadales;f__Veillonellaceae</t>
  </si>
  <si>
    <t>d__Bacteria;p__Proteobacteria;c__Gammaproteobacteria;o__Beggiatoales;f__Beggiatoaceae</t>
  </si>
  <si>
    <t>d__Bacteria;p__Proteobacteria;c__Gammaproteobacteria;o__Cellvibrionales;f__Microbulbiferaceae</t>
  </si>
  <si>
    <t>d__Bacteria;p__Proteobacteria;c__Gammaproteobacteria;o__Thiohalorhabdales;f__Thiohalorhabdaceae</t>
  </si>
  <si>
    <t>d__Bacteria;p__Fusobacteriota;c__Fusobacteriia;o__Fusobacteriales;f__Leptotrichiaceae</t>
  </si>
  <si>
    <t>d__Bacteria;p__Cyanobacteria;c__Cyanobacteriia;o__Phormidesmiales;f__Nodosilineaceae</t>
  </si>
  <si>
    <t>d__Bacteria;p__Bacteroidota;c__Bacteroidia;o__Bacteroidales;f__Prevotellaceae</t>
  </si>
  <si>
    <t>d__Bacteria;p__Proteobacteria;c__Gammaproteobacteria;o__Burkholderiales;f__Methylophilaceae</t>
  </si>
  <si>
    <t>d__Bacteria;p__Cyanobacteria;c__Vampirivibrionia;o__Obscuribacterales;f__Obscuribacteraceae</t>
  </si>
  <si>
    <t>d__Bacteria;p__Proteobacteria;c__Gammaproteobacteria;o__Legionellales;f__Legionellaceae</t>
  </si>
  <si>
    <t>d__Bacteria;p__Dependentiae;c__Babeliae;o__Babeliales;f__Babeliales</t>
  </si>
  <si>
    <t>d__Bacteria;p__Proteobacteria;c__Gammaproteobacteria;o__Granulosicoccales;f__Granulosicoccaceae</t>
  </si>
  <si>
    <t>d__Bacteria;p__Bacteroidota;c__Bacteroidia;o__SM1A07;f__SM1A07</t>
  </si>
  <si>
    <t>d__Bacteria;p__Planctomycetota;c__Pla4_lineage;o__Pla4_lineage;f__Pla4_lineage</t>
  </si>
  <si>
    <t>d__Bacteria;p__Proteobacteria;c__Gammaproteobacteria;o__Alteromonadales;f__Psychromonadaceae</t>
  </si>
  <si>
    <t>d__Bacteria;p__Proteobacteria;c__Alphaproteobacteria;o__Puniceispirillales;f__EF100-94H03</t>
  </si>
  <si>
    <t>d__Bacteria;p__Proteobacteria;c__Alphaproteobacteria;o__Emcibacterales;f__Emcibacteraceae</t>
  </si>
  <si>
    <t>d__Bacteria;p__Proteobacteria;c__Gammaproteobacteria;o__Granulosicoccales;f__uncultured</t>
  </si>
  <si>
    <t>d__Bacteria;p__Proteobacteria;c__Gammaproteobacteria;o__Piscirickettsiales;f__Piscirickettsiaceae</t>
  </si>
  <si>
    <t>d__Bacteria;p__Proteobacteria;c__Gammaproteobacteria;o__Burkholderiales;__</t>
  </si>
  <si>
    <t>d__Bacteria;p__Elusimicrobiota;c__Elusimicrobia;o__Elusimicrobiales;f__Elusimicrobiaceae</t>
  </si>
  <si>
    <t>d__Bacteria;p__Proteobacteria;c__Gammaproteobacteria;o__CH2b56;f__CH2b56</t>
  </si>
  <si>
    <t>d__Bacteria;p__Firmicutes;c__Clostridia;o__Oscillospirales;f__Ruminococcaceae</t>
  </si>
  <si>
    <t>d__Bacteria;p__Proteobacteria;c__Gammaproteobacteria;o__Diplorickettsiales;f__Diplorickettsiaceae</t>
  </si>
  <si>
    <t>d__Bacteria;p__Proteobacteria;c__Gammaproteobacteria;o__Alteromonadales;f__uncultured</t>
  </si>
  <si>
    <t>d__Bacteria;p__Bdellovibrionota;c__Oligoflexia;o__0319-6G20;f__0319-6G20</t>
  </si>
  <si>
    <t>d__Bacteria;p__Bacteroidota;c__Bacteroidia;o__Flavobacteriales;f__NS7_marine_group</t>
  </si>
  <si>
    <t>d__Bacteria;p__Proteobacteria;c__Gammaproteobacteria;o__Thiomicrospirales;f__Thiomicrospiraceae</t>
  </si>
  <si>
    <t>d__Bacteria;p__Cyanobacteria;c__Cyanobacteriia;o__Cyanobacteriales;f__Nostocaceae</t>
  </si>
  <si>
    <t>d__Bacteria;p__Planctomycetota;__;__;__</t>
  </si>
  <si>
    <t>d__Bacteria;p__Proteobacteria;c__Alphaproteobacteria;o__Thalassobaculales;f__Nisaeaceae</t>
  </si>
  <si>
    <t>d__Bacteria;p__Firmicutes;c__Clostridia;o__Lachnospirales;f__Defluviitaleaceae</t>
  </si>
  <si>
    <t>d__Bacteria;p__Verrucomicrobiota;c__Chlamydiae;o__Chlamydiales;f__cvE6</t>
  </si>
  <si>
    <t>d__Bacteria;p__Firmicutes;c__Bacilli;o__Bacillales;f__Bacillaceae</t>
  </si>
  <si>
    <t>d__Bacteria;p__Firmicutes;c__Bacilli;o__Lactobacillales;f__Carnobacteriaceae</t>
  </si>
  <si>
    <t>d__Bacteria;p__Desulfobacterota;c__Desulfobacteria;o__Desulfobacterales;__</t>
  </si>
  <si>
    <t>d__Bacteria;p__Synergistota;c__Synergistia;o__Synergistales;f__Synergistaceae</t>
  </si>
  <si>
    <t>d__Bacteria;p__Desulfobacterota;c__Desulfuromonadia;o__Sva1033;f__Sva1033</t>
  </si>
  <si>
    <t>d__Bacteria;p__Proteobacteria;c__Gammaproteobacteria;o__Alteromonadales;__</t>
  </si>
  <si>
    <t>d__Bacteria;p__Firmicutes;c__Clostridia;o__Lachnospirales;f__Lachnospiraceae</t>
  </si>
  <si>
    <t>d__Bacteria;p__Verrucomicrobiota;c__Chlamydiae;o__Chlamydiales;f__Parachlamydiaceae</t>
  </si>
  <si>
    <t>d__Bacteria;p__Proteobacteria;c__Gammaproteobacteria;o__Milano-WF1B-44;f__Milano-WF1B-44</t>
  </si>
  <si>
    <t>d__Bacteria;p__Actinobacteriota;c__Actinobacteria;o__Corynebacteriales;f__Corynebacteriaceae</t>
  </si>
  <si>
    <t>d__Bacteria;p__Firmicutes;c__Clostridia;o__Peptostreptococcales-Tissierellales;f__Peptostreptococcales-Tissierellales</t>
  </si>
  <si>
    <t>d__Bacteria;p__Actinobacteriota;c__Actinobacteria;o__Micrococcales;f__Micrococcaceae</t>
  </si>
  <si>
    <t>d__Bacteria;p__Verrucomicrobiota;c__Verrucomicrobiae;o__Pedosphaerales;f__Pedosphaeraceae</t>
  </si>
  <si>
    <t>d__Bacteria;p__Proteobacteria;c__Gammaproteobacteria;o__pItb-vmat-80;f__pItb-vmat-80</t>
  </si>
  <si>
    <t>d__Bacteria;p__Acidobacteriota;c__Vicinamibacteria;o__Subgroup_9;f__Subgroup_9</t>
  </si>
  <si>
    <t>d__Bacteria;p__Verrucomicrobiota;c__Lentisphaeria;o__Victivallales;f__PRD18C08</t>
  </si>
  <si>
    <t>d__Bacteria;p__Campilobacterota;c__Campylobacteria;o__Campylobacterales;f__Campylobacteraceae</t>
  </si>
  <si>
    <t>d__Bacteria;p__Bacteroidota;c__Bacteroidia;o__Sphingobacteriales;f__Lentimicrobiaceae</t>
  </si>
  <si>
    <t>d__Bacteria;p__Actinobacteriota;c__Actinobacteria;o__Micrococcales;f__Dermacoccaceae</t>
  </si>
  <si>
    <t>d__Bacteria;p__Desulfobacterota;c__Desulfuromonadia;o__Desulfuromonadia;f__Desulfuromonadaceae</t>
  </si>
  <si>
    <t>d__Bacteria;p__Actinobacteriota;c__Actinobacteria;o__Corynebacteriales;f__Mycobacteriaceae</t>
  </si>
  <si>
    <t>d__Bacteria;p__Proteobacteria;c__Alphaproteobacteria;o__Rhizobiales;f__Rhizobiales_Incertae_Sedis</t>
  </si>
  <si>
    <t>d__Bacteria;p__Cyanobacteria;c__Cyanobacteriia;__;__</t>
  </si>
  <si>
    <t>d__Bacteria;p__Patescibacteria;c__Parcubacteria;__;__</t>
  </si>
  <si>
    <t>d__Bacteria;p__Proteobacteria;c__Gammaproteobacteria;o__Ectothiorhodospirales;f__Ectothiorhodospiraceae</t>
  </si>
  <si>
    <t>d__Bacteria;p__Proteobacteria;c__Alphaproteobacteria;o__Rhizobiales;f__Kaistiaceae</t>
  </si>
  <si>
    <t>d__Bacteria;p__Cyanobacteria;c__Cyanobacteriia;o__Synechococcales;f__Synechococcales_Incertae_Sedis</t>
  </si>
  <si>
    <t>d__Bacteria;p__Acidobacteriota;c__Subgroup_26;o__Subgroup_26;f__Subgroup_26</t>
  </si>
  <si>
    <t>d__Bacteria;p__Desulfobacterota;__;__;__</t>
  </si>
  <si>
    <t>d__Bacteria;p__Campilobacterota;c__Campylobacteria;o__Campylobacterales;f__Sulfurovaceae</t>
  </si>
  <si>
    <t>d__Bacteria;p__Margulisbacteria;c__Margulisbacteria;o__Margulisbacteria;f__Margulisbacteria</t>
  </si>
  <si>
    <t>d__Bacteria;p__Planctomycetota;c__Planctomycetes;o__Planctomycetales;f__uncultured</t>
  </si>
  <si>
    <t>d__Bacteria;p__Actinobacteriota;c__Actinobacteria;__;__</t>
  </si>
  <si>
    <t>d__Bacteria;p__Acidobacteriota;c__Holophagae;o__Holophagales;f__Holophagaceae</t>
  </si>
  <si>
    <t>d__Bacteria;p__Actinobacteriota;c__Acidimicrobiia;o__Microtrichales;f__uncultured</t>
  </si>
  <si>
    <t>d__Bacteria;p__Bacteroidota;c__Bacteroidia;o__Bacteroidales;__</t>
  </si>
  <si>
    <t>d__Bacteria;p__Dadabacteria;c__Dadabacteriia;o__Dadabacteriales;f__Dadabacteriales</t>
  </si>
  <si>
    <t>d__Bacteria;p__Myxococcota;c__Polyangia;o__Polyangiales;f__BIrii41</t>
  </si>
  <si>
    <t>d__Bacteria;p__Firmicutes;c__Negativicutes;o__Veillonellales-Selenomonadales;f__Sporomusaceae</t>
  </si>
  <si>
    <t>d__Bacteria;p__Proteobacteria;c__Gammaproteobacteria;o__Burkholderiales;f__Alcaligenaceae</t>
  </si>
  <si>
    <t>d__Bacteria;p__Actinobacteriota;c__Acidimicrobiia;o__Microtrichales;f__Iamiaceae</t>
  </si>
  <si>
    <t>d__Bacteria;p__Proteobacteria;c__Alphaproteobacteria;o__Kiloniellales;__</t>
  </si>
  <si>
    <t>d__Bacteria;p__Verrucomicrobiota;c__Omnitrophia;o__Omnitrophales;__</t>
  </si>
  <si>
    <t>d__Bacteria;p__Spirochaetota;c__MVP-15;o__MVP-15;f__MVP-15</t>
  </si>
  <si>
    <t>d__Bacteria;p__Proteobacteria;c__Gammaproteobacteria;o__Run-SP154;f__Run-SP154</t>
  </si>
  <si>
    <t>d__Bacteria;p__Actinobacteriota;__;__;__</t>
  </si>
  <si>
    <t>d__Bacteria;p__Bacteroidota;c__Bacteroidia;o__Cytophagales;f__Spirosomaceae</t>
  </si>
  <si>
    <t>d__Bacteria;p__Bdellovibrionota;c__Oligoflexia;o__053A03-B-DI-P58;f__053A03-B-DI-P58</t>
  </si>
  <si>
    <t>KF0052</t>
  </si>
  <si>
    <t>KF0053</t>
  </si>
  <si>
    <t>KF0054</t>
  </si>
  <si>
    <t>KF0060</t>
  </si>
  <si>
    <t>KF0070</t>
  </si>
  <si>
    <t>KF0077</t>
  </si>
  <si>
    <t>KF0123</t>
  </si>
  <si>
    <t>KF0129</t>
  </si>
  <si>
    <t>KF0136</t>
  </si>
  <si>
    <t>KF0147</t>
  </si>
  <si>
    <t>KF0150</t>
  </si>
  <si>
    <t>KF0168</t>
  </si>
  <si>
    <t>KF0170</t>
  </si>
  <si>
    <t>KF0177</t>
  </si>
  <si>
    <t>KF0178</t>
  </si>
  <si>
    <t>KF0179</t>
  </si>
  <si>
    <t>KF0181</t>
  </si>
  <si>
    <t>KF0182</t>
  </si>
  <si>
    <t>KF0183</t>
  </si>
  <si>
    <t>TB89</t>
  </si>
  <si>
    <t>TB90</t>
  </si>
  <si>
    <t>TB115</t>
  </si>
  <si>
    <t>TB139</t>
  </si>
  <si>
    <t>TB140</t>
  </si>
  <si>
    <t>TB155</t>
  </si>
  <si>
    <t>monosum</t>
  </si>
  <si>
    <t>sourcesum</t>
  </si>
  <si>
    <t>mono*source</t>
  </si>
  <si>
    <t>status</t>
  </si>
  <si>
    <t>Taxa</t>
  </si>
  <si>
    <t>statusmanual</t>
  </si>
  <si>
    <t xml:space="preserve">mono </t>
  </si>
  <si>
    <t>source</t>
  </si>
  <si>
    <t>shared</t>
  </si>
  <si>
    <t>total</t>
  </si>
  <si>
    <t>SOURCE</t>
  </si>
  <si>
    <t>BOTH</t>
  </si>
  <si>
    <t>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</si>
</sst>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H26"/>
  <sheetViews>
    <sheetView workbookViewId="0">
      <selection sqref="A1:NH26"/>
    </sheetView>
  </sheetViews>
  <sheetFormatPr baseColWidth="10" defaultRowHeight="16" x14ac:dyDescent="0.2"/>
  <sheetData>
    <row r="1" spans="1:3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</row>
    <row r="2" spans="1:372" x14ac:dyDescent="0.2">
      <c r="A2" t="s">
        <v>372</v>
      </c>
      <c r="B2">
        <v>0</v>
      </c>
      <c r="C2">
        <v>0</v>
      </c>
      <c r="D2">
        <v>21614</v>
      </c>
      <c r="E2">
        <v>554</v>
      </c>
      <c r="F2">
        <v>0</v>
      </c>
      <c r="G2">
        <v>0</v>
      </c>
      <c r="H2">
        <v>1923</v>
      </c>
      <c r="I2">
        <v>0</v>
      </c>
      <c r="J2">
        <v>0</v>
      </c>
      <c r="K2">
        <v>0</v>
      </c>
      <c r="L2">
        <v>1031</v>
      </c>
      <c r="M2">
        <v>0</v>
      </c>
      <c r="N2">
        <v>16</v>
      </c>
      <c r="O2">
        <v>0</v>
      </c>
      <c r="P2">
        <v>0</v>
      </c>
      <c r="Q2">
        <v>29</v>
      </c>
      <c r="R2">
        <v>0</v>
      </c>
      <c r="S2">
        <v>106</v>
      </c>
      <c r="T2">
        <v>25</v>
      </c>
      <c r="U2">
        <v>409</v>
      </c>
      <c r="V2">
        <v>0</v>
      </c>
      <c r="W2">
        <v>56</v>
      </c>
      <c r="X2">
        <v>0</v>
      </c>
      <c r="Y2">
        <v>0</v>
      </c>
      <c r="Z2">
        <v>4</v>
      </c>
      <c r="AA2">
        <v>0</v>
      </c>
      <c r="AB2">
        <v>0</v>
      </c>
      <c r="AC2">
        <v>0</v>
      </c>
      <c r="AD2">
        <v>0</v>
      </c>
      <c r="AE2">
        <v>0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2973</v>
      </c>
      <c r="AP2">
        <v>0</v>
      </c>
      <c r="AQ2">
        <v>0</v>
      </c>
      <c r="AR2">
        <v>0</v>
      </c>
      <c r="AS2">
        <v>0</v>
      </c>
      <c r="AT2">
        <v>1594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3548</v>
      </c>
      <c r="BI2">
        <v>0</v>
      </c>
      <c r="BJ2">
        <v>0</v>
      </c>
      <c r="BK2">
        <v>0</v>
      </c>
      <c r="BL2">
        <v>0</v>
      </c>
      <c r="BM2">
        <v>11745</v>
      </c>
      <c r="BN2">
        <v>462</v>
      </c>
      <c r="BO2">
        <v>1175</v>
      </c>
      <c r="BP2">
        <v>0</v>
      </c>
      <c r="BQ2">
        <v>0</v>
      </c>
      <c r="BR2">
        <v>212</v>
      </c>
      <c r="BS2">
        <v>0</v>
      </c>
      <c r="BT2">
        <v>5895</v>
      </c>
      <c r="BU2">
        <v>716</v>
      </c>
      <c r="BV2">
        <v>0</v>
      </c>
      <c r="BW2">
        <v>12</v>
      </c>
      <c r="BX2">
        <v>0</v>
      </c>
      <c r="BY2">
        <v>0</v>
      </c>
      <c r="BZ2">
        <v>0</v>
      </c>
      <c r="CA2">
        <v>0</v>
      </c>
      <c r="CB2">
        <v>3</v>
      </c>
      <c r="CC2">
        <v>323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19900</v>
      </c>
      <c r="CW2">
        <v>119</v>
      </c>
      <c r="CX2">
        <v>10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4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1795</v>
      </c>
      <c r="DX2">
        <v>0</v>
      </c>
      <c r="DY2">
        <v>0</v>
      </c>
      <c r="DZ2">
        <v>0</v>
      </c>
      <c r="EA2">
        <v>0</v>
      </c>
      <c r="EB2">
        <v>531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671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60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25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37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241</v>
      </c>
      <c r="GR2">
        <v>123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81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183</v>
      </c>
      <c r="HP2">
        <v>6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161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14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159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14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</row>
    <row r="3" spans="1:372" x14ac:dyDescent="0.2">
      <c r="A3" t="s">
        <v>373</v>
      </c>
      <c r="B3">
        <v>0</v>
      </c>
      <c r="C3">
        <v>0</v>
      </c>
      <c r="D3">
        <v>646</v>
      </c>
      <c r="E3">
        <v>0</v>
      </c>
      <c r="F3">
        <v>0</v>
      </c>
      <c r="G3">
        <v>0</v>
      </c>
      <c r="H3">
        <v>4860</v>
      </c>
      <c r="I3">
        <v>0</v>
      </c>
      <c r="J3">
        <v>0</v>
      </c>
      <c r="K3">
        <v>0</v>
      </c>
      <c r="L3">
        <v>1291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1929</v>
      </c>
      <c r="T3">
        <v>825</v>
      </c>
      <c r="U3">
        <v>0</v>
      </c>
      <c r="V3">
        <v>3495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2836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56</v>
      </c>
      <c r="BH3">
        <v>0</v>
      </c>
      <c r="BI3">
        <v>366</v>
      </c>
      <c r="BJ3">
        <v>0</v>
      </c>
      <c r="BK3">
        <v>1615</v>
      </c>
      <c r="BL3">
        <v>0</v>
      </c>
      <c r="BM3">
        <v>5578</v>
      </c>
      <c r="BN3">
        <v>461</v>
      </c>
      <c r="BO3">
        <v>0</v>
      </c>
      <c r="BP3">
        <v>0</v>
      </c>
      <c r="BQ3">
        <v>0</v>
      </c>
      <c r="BR3">
        <v>0</v>
      </c>
      <c r="BS3">
        <v>0</v>
      </c>
      <c r="BT3">
        <v>3255</v>
      </c>
      <c r="BU3">
        <v>4301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2761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1572</v>
      </c>
      <c r="CV3">
        <v>1995</v>
      </c>
      <c r="CW3">
        <v>105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4</v>
      </c>
      <c r="DF3">
        <v>0</v>
      </c>
      <c r="DG3">
        <v>0</v>
      </c>
      <c r="DH3">
        <v>0</v>
      </c>
      <c r="DI3">
        <v>0</v>
      </c>
      <c r="DJ3">
        <v>49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5309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12190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433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16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1964</v>
      </c>
      <c r="HP3">
        <v>3995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130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192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2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</row>
    <row r="4" spans="1:372" x14ac:dyDescent="0.2">
      <c r="A4" t="s">
        <v>374</v>
      </c>
      <c r="B4">
        <v>0</v>
      </c>
      <c r="C4">
        <v>0</v>
      </c>
      <c r="D4">
        <v>19995</v>
      </c>
      <c r="E4">
        <v>0</v>
      </c>
      <c r="F4">
        <v>0</v>
      </c>
      <c r="G4">
        <v>0</v>
      </c>
      <c r="H4">
        <v>167</v>
      </c>
      <c r="I4">
        <v>0</v>
      </c>
      <c r="J4">
        <v>0</v>
      </c>
      <c r="K4">
        <v>0</v>
      </c>
      <c r="L4">
        <v>343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32</v>
      </c>
      <c r="T4">
        <v>13</v>
      </c>
      <c r="U4">
        <v>248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2441</v>
      </c>
      <c r="AP4">
        <v>0</v>
      </c>
      <c r="AQ4">
        <v>0</v>
      </c>
      <c r="AR4">
        <v>0</v>
      </c>
      <c r="AS4">
        <v>0</v>
      </c>
      <c r="AT4">
        <v>1226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4383</v>
      </c>
      <c r="BI4">
        <v>44</v>
      </c>
      <c r="BJ4">
        <v>0</v>
      </c>
      <c r="BK4">
        <v>193</v>
      </c>
      <c r="BL4">
        <v>0</v>
      </c>
      <c r="BM4">
        <v>5639</v>
      </c>
      <c r="BN4">
        <v>908</v>
      </c>
      <c r="BO4">
        <v>1165</v>
      </c>
      <c r="BP4">
        <v>0</v>
      </c>
      <c r="BQ4">
        <v>0</v>
      </c>
      <c r="BR4">
        <v>25</v>
      </c>
      <c r="BS4">
        <v>0</v>
      </c>
      <c r="BT4">
        <v>1456</v>
      </c>
      <c r="BU4">
        <v>53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2</v>
      </c>
      <c r="CV4">
        <v>10256</v>
      </c>
      <c r="CW4">
        <v>145</v>
      </c>
      <c r="CX4">
        <v>147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155</v>
      </c>
      <c r="DI4">
        <v>0</v>
      </c>
      <c r="DJ4">
        <v>52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2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466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24347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334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274</v>
      </c>
      <c r="HP4">
        <v>684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57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27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1083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</row>
    <row r="5" spans="1:372" x14ac:dyDescent="0.2">
      <c r="A5" t="s">
        <v>375</v>
      </c>
      <c r="B5">
        <v>0</v>
      </c>
      <c r="C5">
        <v>0</v>
      </c>
      <c r="D5">
        <v>20238</v>
      </c>
      <c r="E5">
        <v>0</v>
      </c>
      <c r="F5">
        <v>0</v>
      </c>
      <c r="G5">
        <v>0</v>
      </c>
      <c r="H5">
        <v>16609</v>
      </c>
      <c r="I5">
        <v>0</v>
      </c>
      <c r="J5">
        <v>0</v>
      </c>
      <c r="K5">
        <v>0</v>
      </c>
      <c r="L5">
        <v>996</v>
      </c>
      <c r="M5">
        <v>0</v>
      </c>
      <c r="N5">
        <v>4</v>
      </c>
      <c r="O5">
        <v>0</v>
      </c>
      <c r="P5">
        <v>0</v>
      </c>
      <c r="Q5">
        <v>191</v>
      </c>
      <c r="R5">
        <v>0</v>
      </c>
      <c r="S5">
        <v>873</v>
      </c>
      <c r="T5">
        <v>0</v>
      </c>
      <c r="U5">
        <v>0</v>
      </c>
      <c r="V5">
        <v>0</v>
      </c>
      <c r="W5">
        <v>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227</v>
      </c>
      <c r="AK5">
        <v>0</v>
      </c>
      <c r="AL5">
        <v>0</v>
      </c>
      <c r="AM5">
        <v>0</v>
      </c>
      <c r="AN5">
        <v>0</v>
      </c>
      <c r="AO5">
        <v>1234</v>
      </c>
      <c r="AP5">
        <v>0</v>
      </c>
      <c r="AQ5">
        <v>0</v>
      </c>
      <c r="AR5">
        <v>0</v>
      </c>
      <c r="AS5">
        <v>0</v>
      </c>
      <c r="AT5">
        <v>202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4659</v>
      </c>
      <c r="BI5">
        <v>27</v>
      </c>
      <c r="BJ5">
        <v>0</v>
      </c>
      <c r="BK5">
        <v>0</v>
      </c>
      <c r="BL5">
        <v>0</v>
      </c>
      <c r="BM5">
        <v>21674</v>
      </c>
      <c r="BN5">
        <v>730</v>
      </c>
      <c r="BO5">
        <v>801</v>
      </c>
      <c r="BP5">
        <v>0</v>
      </c>
      <c r="BQ5">
        <v>1351</v>
      </c>
      <c r="BR5">
        <v>540</v>
      </c>
      <c r="BS5">
        <v>0</v>
      </c>
      <c r="BT5">
        <v>3845</v>
      </c>
      <c r="BU5">
        <v>0</v>
      </c>
      <c r="BV5">
        <v>0</v>
      </c>
      <c r="BW5">
        <v>26</v>
      </c>
      <c r="BX5">
        <v>0</v>
      </c>
      <c r="BY5">
        <v>0</v>
      </c>
      <c r="BZ5">
        <v>0</v>
      </c>
      <c r="CA5">
        <v>0</v>
      </c>
      <c r="CB5">
        <v>0</v>
      </c>
      <c r="CC5">
        <v>112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161</v>
      </c>
      <c r="CV5">
        <v>4</v>
      </c>
      <c r="CW5">
        <v>0</v>
      </c>
      <c r="CX5">
        <v>66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894</v>
      </c>
      <c r="DI5">
        <v>0</v>
      </c>
      <c r="DJ5">
        <v>39</v>
      </c>
      <c r="DK5">
        <v>0</v>
      </c>
      <c r="DL5">
        <v>0</v>
      </c>
      <c r="DM5">
        <v>0</v>
      </c>
      <c r="DN5">
        <v>0</v>
      </c>
      <c r="DO5">
        <v>0</v>
      </c>
      <c r="DP5">
        <v>4</v>
      </c>
      <c r="DQ5">
        <v>0</v>
      </c>
      <c r="DR5">
        <v>0</v>
      </c>
      <c r="DS5">
        <v>0</v>
      </c>
      <c r="DT5">
        <v>0</v>
      </c>
      <c r="DU5">
        <v>2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290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15040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136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254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681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9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</row>
    <row r="6" spans="1:372" x14ac:dyDescent="0.2">
      <c r="A6" t="s">
        <v>376</v>
      </c>
      <c r="B6">
        <v>0</v>
      </c>
      <c r="C6">
        <v>0</v>
      </c>
      <c r="D6">
        <v>31852</v>
      </c>
      <c r="E6">
        <v>0</v>
      </c>
      <c r="F6">
        <v>0</v>
      </c>
      <c r="G6">
        <v>0</v>
      </c>
      <c r="H6">
        <v>1112</v>
      </c>
      <c r="I6">
        <v>0</v>
      </c>
      <c r="J6">
        <v>0</v>
      </c>
      <c r="K6">
        <v>0</v>
      </c>
      <c r="L6">
        <v>871</v>
      </c>
      <c r="M6">
        <v>0</v>
      </c>
      <c r="N6">
        <v>0</v>
      </c>
      <c r="O6">
        <v>0</v>
      </c>
      <c r="P6">
        <v>0</v>
      </c>
      <c r="Q6">
        <v>689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8</v>
      </c>
      <c r="AM6">
        <v>0</v>
      </c>
      <c r="AN6">
        <v>0</v>
      </c>
      <c r="AO6">
        <v>5131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9972</v>
      </c>
      <c r="BI6">
        <v>117</v>
      </c>
      <c r="BJ6">
        <v>0</v>
      </c>
      <c r="BK6">
        <v>0</v>
      </c>
      <c r="BL6">
        <v>0</v>
      </c>
      <c r="BM6">
        <v>1764</v>
      </c>
      <c r="BN6">
        <v>935</v>
      </c>
      <c r="BO6">
        <v>2916</v>
      </c>
      <c r="BP6">
        <v>0</v>
      </c>
      <c r="BQ6">
        <v>0</v>
      </c>
      <c r="BR6">
        <v>0</v>
      </c>
      <c r="BS6">
        <v>0</v>
      </c>
      <c r="BT6">
        <v>4126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42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12657</v>
      </c>
      <c r="CW6">
        <v>0</v>
      </c>
      <c r="CX6">
        <v>258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870</v>
      </c>
      <c r="DI6">
        <v>0</v>
      </c>
      <c r="DJ6">
        <v>159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2131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8611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8858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568</v>
      </c>
      <c r="HP6">
        <v>2796</v>
      </c>
      <c r="HQ6">
        <v>0</v>
      </c>
      <c r="HR6">
        <v>0</v>
      </c>
      <c r="HS6">
        <v>3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550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</row>
    <row r="7" spans="1:372" x14ac:dyDescent="0.2">
      <c r="A7" t="s">
        <v>377</v>
      </c>
      <c r="B7">
        <v>11</v>
      </c>
      <c r="C7">
        <v>0</v>
      </c>
      <c r="D7">
        <v>14424</v>
      </c>
      <c r="E7">
        <v>0</v>
      </c>
      <c r="F7">
        <v>0</v>
      </c>
      <c r="G7">
        <v>0</v>
      </c>
      <c r="H7">
        <v>38470</v>
      </c>
      <c r="I7">
        <v>0</v>
      </c>
      <c r="J7">
        <v>0</v>
      </c>
      <c r="K7">
        <v>0</v>
      </c>
      <c r="L7">
        <v>431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964</v>
      </c>
      <c r="T7">
        <v>0</v>
      </c>
      <c r="U7">
        <v>191</v>
      </c>
      <c r="V7">
        <v>0</v>
      </c>
      <c r="W7">
        <v>41</v>
      </c>
      <c r="X7">
        <v>0</v>
      </c>
      <c r="Y7">
        <v>0</v>
      </c>
      <c r="Z7">
        <v>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2975</v>
      </c>
      <c r="AP7">
        <v>0</v>
      </c>
      <c r="AQ7">
        <v>0</v>
      </c>
      <c r="AR7">
        <v>0</v>
      </c>
      <c r="AS7">
        <v>0</v>
      </c>
      <c r="AT7">
        <v>474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23</v>
      </c>
      <c r="BJ7">
        <v>0</v>
      </c>
      <c r="BK7">
        <v>0</v>
      </c>
      <c r="BL7">
        <v>0</v>
      </c>
      <c r="BM7">
        <v>9970</v>
      </c>
      <c r="BN7">
        <v>226</v>
      </c>
      <c r="BO7">
        <v>368</v>
      </c>
      <c r="BP7">
        <v>0</v>
      </c>
      <c r="BQ7">
        <v>139</v>
      </c>
      <c r="BR7">
        <v>574</v>
      </c>
      <c r="BS7">
        <v>0</v>
      </c>
      <c r="BT7">
        <v>476</v>
      </c>
      <c r="BU7">
        <v>985</v>
      </c>
      <c r="BV7">
        <v>0</v>
      </c>
      <c r="BW7">
        <v>12</v>
      </c>
      <c r="BX7">
        <v>0</v>
      </c>
      <c r="BY7">
        <v>0</v>
      </c>
      <c r="BZ7">
        <v>0</v>
      </c>
      <c r="CA7">
        <v>0</v>
      </c>
      <c r="CB7">
        <v>0</v>
      </c>
      <c r="CC7">
        <v>5856</v>
      </c>
      <c r="CD7">
        <v>0</v>
      </c>
      <c r="CE7">
        <v>0</v>
      </c>
      <c r="CF7">
        <v>0</v>
      </c>
      <c r="CG7">
        <v>0</v>
      </c>
      <c r="CH7">
        <v>0</v>
      </c>
      <c r="CI7">
        <v>7436</v>
      </c>
      <c r="CJ7">
        <v>0</v>
      </c>
      <c r="CK7">
        <v>230</v>
      </c>
      <c r="CL7">
        <v>0</v>
      </c>
      <c r="CM7">
        <v>0</v>
      </c>
      <c r="CN7">
        <v>0</v>
      </c>
      <c r="CO7">
        <v>3</v>
      </c>
      <c r="CP7">
        <v>0</v>
      </c>
      <c r="CQ7">
        <v>0</v>
      </c>
      <c r="CR7">
        <v>0</v>
      </c>
      <c r="CS7">
        <v>0</v>
      </c>
      <c r="CT7">
        <v>0</v>
      </c>
      <c r="CU7">
        <v>87</v>
      </c>
      <c r="CV7">
        <v>4976</v>
      </c>
      <c r="CW7">
        <v>0</v>
      </c>
      <c r="CX7">
        <v>429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685</v>
      </c>
      <c r="DF7">
        <v>0</v>
      </c>
      <c r="DG7">
        <v>0</v>
      </c>
      <c r="DH7">
        <v>1137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3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276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5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1395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1953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7433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32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666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2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763</v>
      </c>
      <c r="HT7">
        <v>0</v>
      </c>
      <c r="HU7">
        <v>0</v>
      </c>
      <c r="HV7">
        <v>2358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156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70</v>
      </c>
      <c r="JG7">
        <v>0</v>
      </c>
      <c r="JH7">
        <v>0</v>
      </c>
      <c r="JI7">
        <v>0</v>
      </c>
      <c r="JJ7">
        <v>0</v>
      </c>
      <c r="JK7">
        <v>3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3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389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747</v>
      </c>
      <c r="NH7">
        <v>0</v>
      </c>
    </row>
    <row r="8" spans="1:372" x14ac:dyDescent="0.2">
      <c r="A8" t="s">
        <v>378</v>
      </c>
      <c r="B8">
        <v>0</v>
      </c>
      <c r="C8">
        <v>0</v>
      </c>
      <c r="D8">
        <v>6510</v>
      </c>
      <c r="E8">
        <v>0</v>
      </c>
      <c r="F8">
        <v>189</v>
      </c>
      <c r="G8">
        <v>0</v>
      </c>
      <c r="H8">
        <v>421</v>
      </c>
      <c r="I8">
        <v>681</v>
      </c>
      <c r="J8">
        <v>0</v>
      </c>
      <c r="K8">
        <v>0</v>
      </c>
      <c r="L8">
        <v>1669</v>
      </c>
      <c r="M8">
        <v>0</v>
      </c>
      <c r="N8">
        <v>160</v>
      </c>
      <c r="O8">
        <v>0</v>
      </c>
      <c r="P8">
        <v>0</v>
      </c>
      <c r="Q8">
        <v>139</v>
      </c>
      <c r="R8">
        <v>0</v>
      </c>
      <c r="S8">
        <v>27</v>
      </c>
      <c r="T8">
        <v>30</v>
      </c>
      <c r="U8">
        <v>1804</v>
      </c>
      <c r="V8">
        <v>0</v>
      </c>
      <c r="W8">
        <v>41</v>
      </c>
      <c r="X8">
        <v>0</v>
      </c>
      <c r="Y8">
        <v>0</v>
      </c>
      <c r="Z8">
        <v>36120</v>
      </c>
      <c r="AA8">
        <v>0</v>
      </c>
      <c r="AB8">
        <v>0</v>
      </c>
      <c r="AC8">
        <v>0</v>
      </c>
      <c r="AD8">
        <v>401</v>
      </c>
      <c r="AE8">
        <v>0</v>
      </c>
      <c r="AF8">
        <v>0</v>
      </c>
      <c r="AG8">
        <v>0</v>
      </c>
      <c r="AH8">
        <v>0</v>
      </c>
      <c r="AI8">
        <v>0</v>
      </c>
      <c r="AJ8">
        <v>460</v>
      </c>
      <c r="AK8">
        <v>0</v>
      </c>
      <c r="AL8">
        <v>0</v>
      </c>
      <c r="AM8">
        <v>144</v>
      </c>
      <c r="AN8">
        <v>0</v>
      </c>
      <c r="AO8">
        <v>2130</v>
      </c>
      <c r="AP8">
        <v>0</v>
      </c>
      <c r="AQ8">
        <v>0</v>
      </c>
      <c r="AR8">
        <v>0</v>
      </c>
      <c r="AS8">
        <v>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38</v>
      </c>
      <c r="BJ8">
        <v>0</v>
      </c>
      <c r="BK8">
        <v>0</v>
      </c>
      <c r="BL8">
        <v>0</v>
      </c>
      <c r="BM8">
        <v>141</v>
      </c>
      <c r="BN8">
        <v>3</v>
      </c>
      <c r="BO8">
        <v>556</v>
      </c>
      <c r="BP8">
        <v>0</v>
      </c>
      <c r="BQ8">
        <v>0</v>
      </c>
      <c r="BR8">
        <v>763</v>
      </c>
      <c r="BS8">
        <v>0</v>
      </c>
      <c r="BT8">
        <v>12142</v>
      </c>
      <c r="BU8">
        <v>1650</v>
      </c>
      <c r="BV8">
        <v>0</v>
      </c>
      <c r="BW8">
        <v>0</v>
      </c>
      <c r="BX8">
        <v>19</v>
      </c>
      <c r="BY8">
        <v>0</v>
      </c>
      <c r="BZ8">
        <v>0</v>
      </c>
      <c r="CA8">
        <v>0</v>
      </c>
      <c r="CB8">
        <v>0</v>
      </c>
      <c r="CC8">
        <v>54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3119</v>
      </c>
      <c r="CL8">
        <v>0</v>
      </c>
      <c r="CM8">
        <v>0</v>
      </c>
      <c r="CN8">
        <v>0</v>
      </c>
      <c r="CO8">
        <v>189</v>
      </c>
      <c r="CP8">
        <v>0</v>
      </c>
      <c r="CQ8">
        <v>0</v>
      </c>
      <c r="CR8">
        <v>0</v>
      </c>
      <c r="CS8">
        <v>0</v>
      </c>
      <c r="CT8">
        <v>70</v>
      </c>
      <c r="CU8">
        <v>92</v>
      </c>
      <c r="CV8">
        <v>4646</v>
      </c>
      <c r="CW8">
        <v>216</v>
      </c>
      <c r="CX8">
        <v>810</v>
      </c>
      <c r="CY8">
        <v>0</v>
      </c>
      <c r="CZ8">
        <v>0</v>
      </c>
      <c r="DA8">
        <v>262</v>
      </c>
      <c r="DB8">
        <v>0</v>
      </c>
      <c r="DC8">
        <v>0</v>
      </c>
      <c r="DD8">
        <v>0</v>
      </c>
      <c r="DE8">
        <v>0</v>
      </c>
      <c r="DF8">
        <v>0</v>
      </c>
      <c r="DG8">
        <v>522</v>
      </c>
      <c r="DH8">
        <v>0</v>
      </c>
      <c r="DI8">
        <v>0</v>
      </c>
      <c r="DJ8">
        <v>16</v>
      </c>
      <c r="DK8">
        <v>164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1846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145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14</v>
      </c>
      <c r="EV8">
        <v>0</v>
      </c>
      <c r="EW8">
        <v>4951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4</v>
      </c>
      <c r="FR8">
        <v>0</v>
      </c>
      <c r="FS8">
        <v>0</v>
      </c>
      <c r="FT8">
        <v>47</v>
      </c>
      <c r="FU8">
        <v>0</v>
      </c>
      <c r="FV8">
        <v>0</v>
      </c>
      <c r="FW8">
        <v>0</v>
      </c>
      <c r="FX8">
        <v>9874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268</v>
      </c>
      <c r="GR8">
        <v>100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511</v>
      </c>
      <c r="HP8">
        <v>4973</v>
      </c>
      <c r="HQ8">
        <v>0</v>
      </c>
      <c r="HR8">
        <v>0</v>
      </c>
      <c r="HS8">
        <v>672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3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19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304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499</v>
      </c>
      <c r="LK8">
        <v>0</v>
      </c>
      <c r="LL8">
        <v>0</v>
      </c>
      <c r="LM8">
        <v>1634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</row>
    <row r="9" spans="1:372" x14ac:dyDescent="0.2">
      <c r="A9" t="s">
        <v>379</v>
      </c>
      <c r="B9">
        <v>0</v>
      </c>
      <c r="C9">
        <v>0</v>
      </c>
      <c r="D9">
        <v>3570</v>
      </c>
      <c r="E9">
        <v>3</v>
      </c>
      <c r="F9">
        <v>0</v>
      </c>
      <c r="G9">
        <v>0</v>
      </c>
      <c r="H9">
        <v>7666</v>
      </c>
      <c r="I9">
        <v>95</v>
      </c>
      <c r="J9">
        <v>0</v>
      </c>
      <c r="K9">
        <v>0</v>
      </c>
      <c r="L9">
        <v>393</v>
      </c>
      <c r="M9">
        <v>0</v>
      </c>
      <c r="N9">
        <v>234</v>
      </c>
      <c r="O9">
        <v>0</v>
      </c>
      <c r="P9">
        <v>0</v>
      </c>
      <c r="Q9">
        <v>279</v>
      </c>
      <c r="R9">
        <v>0</v>
      </c>
      <c r="S9">
        <v>16</v>
      </c>
      <c r="T9">
        <v>67</v>
      </c>
      <c r="U9">
        <v>0</v>
      </c>
      <c r="V9">
        <v>0</v>
      </c>
      <c r="W9">
        <v>0</v>
      </c>
      <c r="X9">
        <v>0</v>
      </c>
      <c r="Y9">
        <v>0</v>
      </c>
      <c r="Z9">
        <v>31857</v>
      </c>
      <c r="AA9">
        <v>0</v>
      </c>
      <c r="AB9">
        <v>0</v>
      </c>
      <c r="AC9">
        <v>0</v>
      </c>
      <c r="AD9">
        <v>118</v>
      </c>
      <c r="AE9">
        <v>0</v>
      </c>
      <c r="AF9">
        <v>0</v>
      </c>
      <c r="AG9">
        <v>0</v>
      </c>
      <c r="AH9">
        <v>0</v>
      </c>
      <c r="AI9">
        <v>0</v>
      </c>
      <c r="AJ9">
        <v>324</v>
      </c>
      <c r="AK9">
        <v>0</v>
      </c>
      <c r="AL9">
        <v>0</v>
      </c>
      <c r="AM9">
        <v>157</v>
      </c>
      <c r="AN9">
        <v>0</v>
      </c>
      <c r="AO9">
        <v>1862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45</v>
      </c>
      <c r="BJ9">
        <v>0</v>
      </c>
      <c r="BK9">
        <v>0</v>
      </c>
      <c r="BL9">
        <v>0</v>
      </c>
      <c r="BM9">
        <v>103</v>
      </c>
      <c r="BN9">
        <v>0</v>
      </c>
      <c r="BO9">
        <v>875</v>
      </c>
      <c r="BP9">
        <v>0</v>
      </c>
      <c r="BQ9">
        <v>10</v>
      </c>
      <c r="BR9">
        <v>1751</v>
      </c>
      <c r="BS9">
        <v>0</v>
      </c>
      <c r="BT9">
        <v>5804</v>
      </c>
      <c r="BU9">
        <v>2376</v>
      </c>
      <c r="BV9">
        <v>0</v>
      </c>
      <c r="BW9">
        <v>0</v>
      </c>
      <c r="BX9">
        <v>11</v>
      </c>
      <c r="BY9">
        <v>0</v>
      </c>
      <c r="BZ9">
        <v>0</v>
      </c>
      <c r="CA9">
        <v>0</v>
      </c>
      <c r="CB9">
        <v>0</v>
      </c>
      <c r="CC9">
        <v>34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287</v>
      </c>
      <c r="CL9">
        <v>0</v>
      </c>
      <c r="CM9">
        <v>0</v>
      </c>
      <c r="CN9">
        <v>0</v>
      </c>
      <c r="CO9">
        <v>176</v>
      </c>
      <c r="CP9">
        <v>0</v>
      </c>
      <c r="CQ9">
        <v>0</v>
      </c>
      <c r="CR9">
        <v>0</v>
      </c>
      <c r="CS9">
        <v>0</v>
      </c>
      <c r="CT9">
        <v>0</v>
      </c>
      <c r="CU9">
        <v>83</v>
      </c>
      <c r="CV9">
        <v>6774</v>
      </c>
      <c r="CW9">
        <v>178</v>
      </c>
      <c r="CX9">
        <v>416</v>
      </c>
      <c r="CY9">
        <v>0</v>
      </c>
      <c r="CZ9">
        <v>0</v>
      </c>
      <c r="DA9">
        <v>526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4</v>
      </c>
      <c r="DK9">
        <v>193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6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2065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44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4101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4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85</v>
      </c>
      <c r="FU9">
        <v>0</v>
      </c>
      <c r="FV9">
        <v>0</v>
      </c>
      <c r="FW9">
        <v>0</v>
      </c>
      <c r="FX9">
        <v>6662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239</v>
      </c>
      <c r="GR9">
        <v>32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4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332</v>
      </c>
      <c r="HP9">
        <v>4989</v>
      </c>
      <c r="HQ9">
        <v>0</v>
      </c>
      <c r="HR9">
        <v>0</v>
      </c>
      <c r="HS9">
        <v>323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27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117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649</v>
      </c>
      <c r="LK9">
        <v>0</v>
      </c>
      <c r="LL9">
        <v>0</v>
      </c>
      <c r="LM9">
        <v>345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2478</v>
      </c>
      <c r="NG9">
        <v>0</v>
      </c>
      <c r="NH9">
        <v>0</v>
      </c>
    </row>
    <row r="10" spans="1:372" x14ac:dyDescent="0.2">
      <c r="A10" t="s">
        <v>380</v>
      </c>
      <c r="B10">
        <v>0</v>
      </c>
      <c r="C10">
        <v>0</v>
      </c>
      <c r="D10">
        <v>19982</v>
      </c>
      <c r="E10">
        <v>0</v>
      </c>
      <c r="F10">
        <v>0</v>
      </c>
      <c r="G10">
        <v>0</v>
      </c>
      <c r="H10">
        <v>11919</v>
      </c>
      <c r="I10">
        <v>0</v>
      </c>
      <c r="J10">
        <v>0</v>
      </c>
      <c r="K10">
        <v>0</v>
      </c>
      <c r="L10">
        <v>41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1776</v>
      </c>
      <c r="AP10">
        <v>0</v>
      </c>
      <c r="AQ10">
        <v>0</v>
      </c>
      <c r="AR10">
        <v>0</v>
      </c>
      <c r="AS10">
        <v>0</v>
      </c>
      <c r="AT10">
        <v>1924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109416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1249</v>
      </c>
      <c r="CL10">
        <v>0</v>
      </c>
      <c r="CM10">
        <v>0</v>
      </c>
      <c r="CN10">
        <v>0</v>
      </c>
      <c r="CO10">
        <v>38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2161</v>
      </c>
      <c r="CX10">
        <v>392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1961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9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40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5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720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156</v>
      </c>
      <c r="HP10">
        <v>1151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7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5758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</row>
    <row r="11" spans="1:372" x14ac:dyDescent="0.2">
      <c r="A11" t="s">
        <v>381</v>
      </c>
      <c r="B11">
        <v>0</v>
      </c>
      <c r="C11">
        <v>0</v>
      </c>
      <c r="D11">
        <v>2164</v>
      </c>
      <c r="E11">
        <v>0</v>
      </c>
      <c r="F11">
        <v>0</v>
      </c>
      <c r="G11">
        <v>0</v>
      </c>
      <c r="H11">
        <v>764</v>
      </c>
      <c r="I11">
        <v>0</v>
      </c>
      <c r="J11">
        <v>0</v>
      </c>
      <c r="K11">
        <v>0</v>
      </c>
      <c r="L11">
        <v>247</v>
      </c>
      <c r="M11">
        <v>0</v>
      </c>
      <c r="N11">
        <v>190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30</v>
      </c>
      <c r="AN11">
        <v>0</v>
      </c>
      <c r="AO11">
        <v>105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7</v>
      </c>
      <c r="BL11">
        <v>0</v>
      </c>
      <c r="BM11">
        <v>35</v>
      </c>
      <c r="BN11">
        <v>0</v>
      </c>
      <c r="BO11">
        <v>0</v>
      </c>
      <c r="BP11">
        <v>0</v>
      </c>
      <c r="BQ11">
        <v>397</v>
      </c>
      <c r="BR11">
        <v>656</v>
      </c>
      <c r="BS11">
        <v>0</v>
      </c>
      <c r="BT11">
        <v>72463</v>
      </c>
      <c r="BU11">
        <v>740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3</v>
      </c>
      <c r="CC11">
        <v>97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1003</v>
      </c>
      <c r="CL11">
        <v>0</v>
      </c>
      <c r="CM11">
        <v>0</v>
      </c>
      <c r="CN11">
        <v>0</v>
      </c>
      <c r="CO11">
        <v>83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9</v>
      </c>
      <c r="CX11">
        <v>41</v>
      </c>
      <c r="CY11">
        <v>0</v>
      </c>
      <c r="CZ11">
        <v>0</v>
      </c>
      <c r="DA11">
        <v>3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955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18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353</v>
      </c>
      <c r="GR11">
        <v>25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137</v>
      </c>
      <c r="HP11">
        <v>439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37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2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242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</row>
    <row r="12" spans="1:372" x14ac:dyDescent="0.2">
      <c r="A12" t="s">
        <v>382</v>
      </c>
      <c r="B12">
        <v>156</v>
      </c>
      <c r="C12">
        <v>0</v>
      </c>
      <c r="D12">
        <v>15556</v>
      </c>
      <c r="E12">
        <v>0</v>
      </c>
      <c r="F12">
        <v>0</v>
      </c>
      <c r="G12">
        <v>0</v>
      </c>
      <c r="H12">
        <v>24028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1252</v>
      </c>
      <c r="X12">
        <v>0</v>
      </c>
      <c r="Y12">
        <v>0</v>
      </c>
      <c r="Z12">
        <v>18551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442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1702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4919</v>
      </c>
      <c r="BN12">
        <v>1904</v>
      </c>
      <c r="BO12">
        <v>1424</v>
      </c>
      <c r="BP12">
        <v>0</v>
      </c>
      <c r="BQ12">
        <v>0</v>
      </c>
      <c r="BR12">
        <v>10</v>
      </c>
      <c r="BS12">
        <v>0</v>
      </c>
      <c r="BT12">
        <v>45</v>
      </c>
      <c r="BU12">
        <v>887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685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200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10988</v>
      </c>
      <c r="CW12">
        <v>0</v>
      </c>
      <c r="CX12">
        <v>111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4130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463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1340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318</v>
      </c>
      <c r="GP12">
        <v>0</v>
      </c>
      <c r="GQ12">
        <v>863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5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531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</row>
    <row r="13" spans="1:372" x14ac:dyDescent="0.2">
      <c r="A13" t="s">
        <v>383</v>
      </c>
      <c r="B13">
        <v>0</v>
      </c>
      <c r="C13">
        <v>0</v>
      </c>
      <c r="D13">
        <v>4765</v>
      </c>
      <c r="E13">
        <v>0</v>
      </c>
      <c r="F13">
        <v>0</v>
      </c>
      <c r="G13">
        <v>0</v>
      </c>
      <c r="H13">
        <v>2139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3132</v>
      </c>
      <c r="R13">
        <v>0</v>
      </c>
      <c r="S13">
        <v>43</v>
      </c>
      <c r="T13">
        <v>133</v>
      </c>
      <c r="U13">
        <v>0</v>
      </c>
      <c r="V13">
        <v>0</v>
      </c>
      <c r="W13">
        <v>0</v>
      </c>
      <c r="X13">
        <v>0</v>
      </c>
      <c r="Y13">
        <v>0</v>
      </c>
      <c r="Z13">
        <v>6263</v>
      </c>
      <c r="AA13">
        <v>0</v>
      </c>
      <c r="AB13">
        <v>0</v>
      </c>
      <c r="AC13">
        <v>0</v>
      </c>
      <c r="AD13">
        <v>50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9421</v>
      </c>
      <c r="BI13">
        <v>534</v>
      </c>
      <c r="BJ13">
        <v>0</v>
      </c>
      <c r="BK13">
        <v>679</v>
      </c>
      <c r="BL13">
        <v>0</v>
      </c>
      <c r="BM13">
        <v>3</v>
      </c>
      <c r="BN13">
        <v>236</v>
      </c>
      <c r="BO13">
        <v>998</v>
      </c>
      <c r="BP13">
        <v>0</v>
      </c>
      <c r="BQ13">
        <v>0</v>
      </c>
      <c r="BR13">
        <v>682</v>
      </c>
      <c r="BS13">
        <v>0</v>
      </c>
      <c r="BT13">
        <v>18</v>
      </c>
      <c r="BU13">
        <v>639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2040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891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925</v>
      </c>
      <c r="CV13">
        <v>83</v>
      </c>
      <c r="CW13">
        <v>276</v>
      </c>
      <c r="CX13">
        <v>3394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237</v>
      </c>
      <c r="DF13">
        <v>0</v>
      </c>
      <c r="DG13">
        <v>0</v>
      </c>
      <c r="DH13">
        <v>0</v>
      </c>
      <c r="DI13">
        <v>0</v>
      </c>
      <c r="DJ13">
        <v>430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18673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4438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37598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19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19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50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1459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223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960</v>
      </c>
      <c r="NH13">
        <v>0</v>
      </c>
    </row>
    <row r="14" spans="1:372" x14ac:dyDescent="0.2">
      <c r="A14" t="s">
        <v>384</v>
      </c>
      <c r="B14">
        <v>0</v>
      </c>
      <c r="C14">
        <v>0</v>
      </c>
      <c r="D14">
        <v>14594</v>
      </c>
      <c r="E14">
        <v>0</v>
      </c>
      <c r="F14">
        <v>0</v>
      </c>
      <c r="G14">
        <v>0</v>
      </c>
      <c r="H14">
        <v>451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454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25335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1454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13142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1052</v>
      </c>
      <c r="BO14">
        <v>1667</v>
      </c>
      <c r="BP14">
        <v>0</v>
      </c>
      <c r="BQ14">
        <v>125</v>
      </c>
      <c r="BR14">
        <v>5423</v>
      </c>
      <c r="BS14">
        <v>0</v>
      </c>
      <c r="BT14">
        <v>0</v>
      </c>
      <c r="BU14">
        <v>2131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16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30252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24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266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3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2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</row>
    <row r="15" spans="1:372" x14ac:dyDescent="0.2">
      <c r="A15" t="s">
        <v>385</v>
      </c>
      <c r="B15">
        <v>0</v>
      </c>
      <c r="C15">
        <v>0</v>
      </c>
      <c r="D15">
        <v>12051</v>
      </c>
      <c r="E15">
        <v>0</v>
      </c>
      <c r="F15">
        <v>0</v>
      </c>
      <c r="G15">
        <v>0</v>
      </c>
      <c r="H15">
        <v>22535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1091</v>
      </c>
      <c r="T15">
        <v>0</v>
      </c>
      <c r="U15">
        <v>0</v>
      </c>
      <c r="V15">
        <v>0</v>
      </c>
      <c r="W15">
        <v>802</v>
      </c>
      <c r="X15">
        <v>0</v>
      </c>
      <c r="Y15">
        <v>0</v>
      </c>
      <c r="Z15">
        <v>11945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198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1141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8623</v>
      </c>
      <c r="BL15">
        <v>0</v>
      </c>
      <c r="BM15">
        <v>2574</v>
      </c>
      <c r="BN15">
        <v>1389</v>
      </c>
      <c r="BO15">
        <v>864</v>
      </c>
      <c r="BP15">
        <v>0</v>
      </c>
      <c r="BQ15">
        <v>0</v>
      </c>
      <c r="BR15">
        <v>262</v>
      </c>
      <c r="BS15">
        <v>0</v>
      </c>
      <c r="BT15">
        <v>89</v>
      </c>
      <c r="BU15">
        <v>3058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1038</v>
      </c>
      <c r="CD15">
        <v>0</v>
      </c>
      <c r="CE15">
        <v>22203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4592</v>
      </c>
      <c r="CW15">
        <v>597</v>
      </c>
      <c r="CX15">
        <v>47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1959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19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3818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54</v>
      </c>
      <c r="GP15">
        <v>0</v>
      </c>
      <c r="GQ15">
        <v>530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302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</row>
    <row r="16" spans="1:372" x14ac:dyDescent="0.2">
      <c r="A16" t="s">
        <v>386</v>
      </c>
      <c r="B16">
        <v>0</v>
      </c>
      <c r="C16">
        <v>0</v>
      </c>
      <c r="D16">
        <v>2929</v>
      </c>
      <c r="E16">
        <v>322</v>
      </c>
      <c r="F16">
        <v>0</v>
      </c>
      <c r="G16">
        <v>0</v>
      </c>
      <c r="H16">
        <v>4804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>
        <v>0</v>
      </c>
      <c r="V16">
        <v>0</v>
      </c>
      <c r="W16">
        <v>121</v>
      </c>
      <c r="X16">
        <v>0</v>
      </c>
      <c r="Y16">
        <v>0</v>
      </c>
      <c r="Z16">
        <v>16080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855</v>
      </c>
      <c r="AP16">
        <v>0</v>
      </c>
      <c r="AQ16">
        <v>0</v>
      </c>
      <c r="AR16">
        <v>0</v>
      </c>
      <c r="AS16">
        <v>0</v>
      </c>
      <c r="AT16">
        <v>297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202</v>
      </c>
      <c r="BO16">
        <v>363</v>
      </c>
      <c r="BP16">
        <v>0</v>
      </c>
      <c r="BQ16">
        <v>0</v>
      </c>
      <c r="BR16">
        <v>100</v>
      </c>
      <c r="BS16">
        <v>0</v>
      </c>
      <c r="BT16">
        <v>932</v>
      </c>
      <c r="BU16">
        <v>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6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4045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1196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</row>
    <row r="17" spans="1:372" x14ac:dyDescent="0.2">
      <c r="A17" t="s">
        <v>387</v>
      </c>
      <c r="B17">
        <v>0</v>
      </c>
      <c r="C17">
        <v>0</v>
      </c>
      <c r="D17">
        <v>14347</v>
      </c>
      <c r="E17">
        <v>0</v>
      </c>
      <c r="F17">
        <v>0</v>
      </c>
      <c r="G17">
        <v>0</v>
      </c>
      <c r="H17">
        <v>1054</v>
      </c>
      <c r="I17">
        <v>0</v>
      </c>
      <c r="J17">
        <v>0</v>
      </c>
      <c r="K17">
        <v>0</v>
      </c>
      <c r="L17">
        <v>132</v>
      </c>
      <c r="M17">
        <v>0</v>
      </c>
      <c r="N17">
        <v>0</v>
      </c>
      <c r="O17">
        <v>0</v>
      </c>
      <c r="P17">
        <v>0</v>
      </c>
      <c r="Q17">
        <v>12</v>
      </c>
      <c r="R17">
        <v>0</v>
      </c>
      <c r="S17">
        <v>1940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53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1893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456</v>
      </c>
      <c r="BI17">
        <v>0</v>
      </c>
      <c r="BJ17">
        <v>0</v>
      </c>
      <c r="BK17">
        <v>3</v>
      </c>
      <c r="BL17">
        <v>0</v>
      </c>
      <c r="BM17">
        <v>1155</v>
      </c>
      <c r="BN17">
        <v>1667</v>
      </c>
      <c r="BO17">
        <v>0</v>
      </c>
      <c r="BP17">
        <v>0</v>
      </c>
      <c r="BQ17">
        <v>0</v>
      </c>
      <c r="BR17">
        <v>525</v>
      </c>
      <c r="BS17">
        <v>0</v>
      </c>
      <c r="BT17">
        <v>0</v>
      </c>
      <c r="BU17">
        <v>1078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67</v>
      </c>
      <c r="CV17">
        <v>27431</v>
      </c>
      <c r="CW17">
        <v>314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55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53371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86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863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</row>
    <row r="18" spans="1:372" x14ac:dyDescent="0.2">
      <c r="A18" t="s">
        <v>388</v>
      </c>
      <c r="B18">
        <v>0</v>
      </c>
      <c r="C18">
        <v>0</v>
      </c>
      <c r="D18">
        <v>10511</v>
      </c>
      <c r="E18">
        <v>838</v>
      </c>
      <c r="F18">
        <v>0</v>
      </c>
      <c r="G18">
        <v>0</v>
      </c>
      <c r="H18">
        <v>3183</v>
      </c>
      <c r="I18">
        <v>0</v>
      </c>
      <c r="J18">
        <v>0</v>
      </c>
      <c r="K18">
        <v>0</v>
      </c>
      <c r="L18">
        <v>583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2721</v>
      </c>
      <c r="AA18">
        <v>0</v>
      </c>
      <c r="AB18">
        <v>0</v>
      </c>
      <c r="AC18">
        <v>0</v>
      </c>
      <c r="AD18">
        <v>342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2091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3125</v>
      </c>
      <c r="BI18">
        <v>56</v>
      </c>
      <c r="BJ18">
        <v>0</v>
      </c>
      <c r="BK18">
        <v>148</v>
      </c>
      <c r="BL18">
        <v>0</v>
      </c>
      <c r="BM18">
        <v>48</v>
      </c>
      <c r="BN18">
        <v>277</v>
      </c>
      <c r="BO18">
        <v>682</v>
      </c>
      <c r="BP18">
        <v>0</v>
      </c>
      <c r="BQ18">
        <v>10856</v>
      </c>
      <c r="BR18">
        <v>914</v>
      </c>
      <c r="BS18">
        <v>0</v>
      </c>
      <c r="BT18">
        <v>0</v>
      </c>
      <c r="BU18">
        <v>1140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372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1951</v>
      </c>
      <c r="CL18">
        <v>0</v>
      </c>
      <c r="CM18">
        <v>0</v>
      </c>
      <c r="CN18">
        <v>0</v>
      </c>
      <c r="CO18">
        <v>388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940</v>
      </c>
      <c r="CV18">
        <v>4330</v>
      </c>
      <c r="CW18">
        <v>63</v>
      </c>
      <c r="CX18">
        <v>56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2037</v>
      </c>
      <c r="DF18">
        <v>0</v>
      </c>
      <c r="DG18">
        <v>0</v>
      </c>
      <c r="DH18">
        <v>0</v>
      </c>
      <c r="DI18">
        <v>0</v>
      </c>
      <c r="DJ18">
        <v>4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126</v>
      </c>
      <c r="FF18">
        <v>0</v>
      </c>
      <c r="FG18">
        <v>0</v>
      </c>
      <c r="FH18">
        <v>0</v>
      </c>
      <c r="FI18">
        <v>0</v>
      </c>
      <c r="FJ18">
        <v>2391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7792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62</v>
      </c>
      <c r="GP18">
        <v>0</v>
      </c>
      <c r="GQ18">
        <v>10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157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454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1039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259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480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</row>
    <row r="19" spans="1:372" x14ac:dyDescent="0.2">
      <c r="A19" t="s">
        <v>389</v>
      </c>
      <c r="B19">
        <v>0</v>
      </c>
      <c r="C19">
        <v>0</v>
      </c>
      <c r="D19">
        <v>5101</v>
      </c>
      <c r="E19">
        <v>0</v>
      </c>
      <c r="F19">
        <v>0</v>
      </c>
      <c r="G19">
        <v>0</v>
      </c>
      <c r="H19">
        <v>3917</v>
      </c>
      <c r="I19">
        <v>0</v>
      </c>
      <c r="J19">
        <v>0</v>
      </c>
      <c r="K19">
        <v>0</v>
      </c>
      <c r="L19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294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5033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994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118</v>
      </c>
      <c r="BR19">
        <v>605</v>
      </c>
      <c r="BS19">
        <v>0</v>
      </c>
      <c r="BT19">
        <v>8</v>
      </c>
      <c r="BU19">
        <v>10928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5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93671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83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</row>
    <row r="20" spans="1:372" x14ac:dyDescent="0.2">
      <c r="A20" t="s">
        <v>390</v>
      </c>
      <c r="B20">
        <v>0</v>
      </c>
      <c r="C20">
        <v>0</v>
      </c>
      <c r="D20">
        <v>6927</v>
      </c>
      <c r="E20">
        <v>0</v>
      </c>
      <c r="F20">
        <v>0</v>
      </c>
      <c r="G20">
        <v>0</v>
      </c>
      <c r="H20">
        <v>5094</v>
      </c>
      <c r="I20">
        <v>0</v>
      </c>
      <c r="J20">
        <v>0</v>
      </c>
      <c r="K20">
        <v>0</v>
      </c>
      <c r="L20">
        <v>47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4653</v>
      </c>
      <c r="AA20">
        <v>0</v>
      </c>
      <c r="AB20">
        <v>0</v>
      </c>
      <c r="AC20">
        <v>0</v>
      </c>
      <c r="AD20">
        <v>369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1003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443</v>
      </c>
      <c r="BD20">
        <v>0</v>
      </c>
      <c r="BE20">
        <v>0</v>
      </c>
      <c r="BF20">
        <v>0</v>
      </c>
      <c r="BG20">
        <v>0</v>
      </c>
      <c r="BH20">
        <v>5237</v>
      </c>
      <c r="BI20">
        <v>15</v>
      </c>
      <c r="BJ20">
        <v>0</v>
      </c>
      <c r="BK20">
        <v>2</v>
      </c>
      <c r="BL20">
        <v>0</v>
      </c>
      <c r="BM20">
        <v>14</v>
      </c>
      <c r="BN20">
        <v>142</v>
      </c>
      <c r="BO20">
        <v>518</v>
      </c>
      <c r="BP20">
        <v>0</v>
      </c>
      <c r="BQ20">
        <v>2</v>
      </c>
      <c r="BR20">
        <v>88</v>
      </c>
      <c r="BS20">
        <v>0</v>
      </c>
      <c r="BT20">
        <v>0</v>
      </c>
      <c r="BU20">
        <v>995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38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634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122</v>
      </c>
      <c r="CR20">
        <v>0</v>
      </c>
      <c r="CS20">
        <v>0</v>
      </c>
      <c r="CT20">
        <v>0</v>
      </c>
      <c r="CU20">
        <v>268</v>
      </c>
      <c r="CV20">
        <v>696</v>
      </c>
      <c r="CW20">
        <v>53</v>
      </c>
      <c r="CX20">
        <v>54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694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72</v>
      </c>
      <c r="FF20">
        <v>0</v>
      </c>
      <c r="FG20">
        <v>0</v>
      </c>
      <c r="FH20">
        <v>0</v>
      </c>
      <c r="FI20">
        <v>0</v>
      </c>
      <c r="FJ20">
        <v>51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6861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18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106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3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8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222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</row>
    <row r="21" spans="1:372" x14ac:dyDescent="0.2">
      <c r="A21" t="s">
        <v>391</v>
      </c>
      <c r="B21">
        <v>171</v>
      </c>
      <c r="C21">
        <v>0</v>
      </c>
      <c r="D21">
        <v>14126</v>
      </c>
      <c r="E21">
        <v>759</v>
      </c>
      <c r="F21">
        <v>632</v>
      </c>
      <c r="G21">
        <v>0</v>
      </c>
      <c r="H21">
        <v>7905</v>
      </c>
      <c r="I21">
        <v>2214</v>
      </c>
      <c r="J21">
        <v>14</v>
      </c>
      <c r="K21">
        <v>8</v>
      </c>
      <c r="L21">
        <v>652</v>
      </c>
      <c r="M21">
        <v>0</v>
      </c>
      <c r="N21">
        <v>829</v>
      </c>
      <c r="O21">
        <v>0</v>
      </c>
      <c r="P21">
        <v>0</v>
      </c>
      <c r="Q21">
        <v>27</v>
      </c>
      <c r="R21">
        <v>189</v>
      </c>
      <c r="S21">
        <v>199</v>
      </c>
      <c r="T21">
        <v>49</v>
      </c>
      <c r="U21">
        <v>0</v>
      </c>
      <c r="V21">
        <v>1482</v>
      </c>
      <c r="W21">
        <v>339</v>
      </c>
      <c r="X21">
        <v>46</v>
      </c>
      <c r="Y21">
        <v>490</v>
      </c>
      <c r="Z21">
        <v>62</v>
      </c>
      <c r="AA21">
        <v>9591</v>
      </c>
      <c r="AB21">
        <v>0</v>
      </c>
      <c r="AC21">
        <v>0</v>
      </c>
      <c r="AD21">
        <v>14</v>
      </c>
      <c r="AE21">
        <v>0</v>
      </c>
      <c r="AF21">
        <v>439</v>
      </c>
      <c r="AG21">
        <v>0</v>
      </c>
      <c r="AH21">
        <v>0</v>
      </c>
      <c r="AI21">
        <v>259</v>
      </c>
      <c r="AJ21">
        <v>0</v>
      </c>
      <c r="AK21">
        <v>5</v>
      </c>
      <c r="AL21">
        <v>0</v>
      </c>
      <c r="AM21">
        <v>0</v>
      </c>
      <c r="AN21">
        <v>381</v>
      </c>
      <c r="AO21">
        <v>47</v>
      </c>
      <c r="AP21">
        <v>0</v>
      </c>
      <c r="AQ21">
        <v>0</v>
      </c>
      <c r="AR21">
        <v>0</v>
      </c>
      <c r="AS21">
        <v>0</v>
      </c>
      <c r="AT21">
        <v>471</v>
      </c>
      <c r="AU21">
        <v>0</v>
      </c>
      <c r="AV21">
        <v>0</v>
      </c>
      <c r="AW21">
        <v>0</v>
      </c>
      <c r="AX21">
        <v>58</v>
      </c>
      <c r="AY21">
        <v>0</v>
      </c>
      <c r="AZ21">
        <v>20</v>
      </c>
      <c r="BA21">
        <v>0</v>
      </c>
      <c r="BB21">
        <v>0</v>
      </c>
      <c r="BC21">
        <v>20</v>
      </c>
      <c r="BD21">
        <v>33</v>
      </c>
      <c r="BE21">
        <v>0</v>
      </c>
      <c r="BF21">
        <v>14</v>
      </c>
      <c r="BG21">
        <v>0</v>
      </c>
      <c r="BH21">
        <v>622</v>
      </c>
      <c r="BI21">
        <v>28</v>
      </c>
      <c r="BJ21">
        <v>112</v>
      </c>
      <c r="BK21">
        <v>20</v>
      </c>
      <c r="BL21">
        <v>20</v>
      </c>
      <c r="BM21">
        <v>2</v>
      </c>
      <c r="BN21">
        <v>0</v>
      </c>
      <c r="BO21">
        <v>255</v>
      </c>
      <c r="BP21">
        <v>0</v>
      </c>
      <c r="BQ21">
        <v>15</v>
      </c>
      <c r="BR21">
        <v>88</v>
      </c>
      <c r="BS21">
        <v>0</v>
      </c>
      <c r="BT21">
        <v>0</v>
      </c>
      <c r="BU21">
        <v>355</v>
      </c>
      <c r="BV21">
        <v>0</v>
      </c>
      <c r="BW21">
        <v>0</v>
      </c>
      <c r="BX21">
        <v>20</v>
      </c>
      <c r="BY21">
        <v>0</v>
      </c>
      <c r="BZ21">
        <v>0</v>
      </c>
      <c r="CA21">
        <v>34</v>
      </c>
      <c r="CB21">
        <v>102</v>
      </c>
      <c r="CC21">
        <v>88</v>
      </c>
      <c r="CD21">
        <v>0</v>
      </c>
      <c r="CE21">
        <v>52</v>
      </c>
      <c r="CF21">
        <v>0</v>
      </c>
      <c r="CG21">
        <v>15</v>
      </c>
      <c r="CH21">
        <v>0</v>
      </c>
      <c r="CI21">
        <v>3</v>
      </c>
      <c r="CJ21">
        <v>94</v>
      </c>
      <c r="CK21">
        <v>86</v>
      </c>
      <c r="CL21">
        <v>10</v>
      </c>
      <c r="CM21">
        <v>11</v>
      </c>
      <c r="CN21">
        <v>0</v>
      </c>
      <c r="CO21">
        <v>36</v>
      </c>
      <c r="CP21">
        <v>7</v>
      </c>
      <c r="CQ21">
        <v>9</v>
      </c>
      <c r="CR21">
        <v>232</v>
      </c>
      <c r="CS21">
        <v>0</v>
      </c>
      <c r="CT21">
        <v>0</v>
      </c>
      <c r="CU21">
        <v>0</v>
      </c>
      <c r="CV21">
        <v>306</v>
      </c>
      <c r="CW21">
        <v>26</v>
      </c>
      <c r="CX21">
        <v>0</v>
      </c>
      <c r="CY21">
        <v>24</v>
      </c>
      <c r="CZ21">
        <v>0</v>
      </c>
      <c r="DA21">
        <v>235</v>
      </c>
      <c r="DB21">
        <v>62</v>
      </c>
      <c r="DC21">
        <v>15</v>
      </c>
      <c r="DD21">
        <v>25</v>
      </c>
      <c r="DE21">
        <v>168</v>
      </c>
      <c r="DF21">
        <v>21</v>
      </c>
      <c r="DG21">
        <v>0</v>
      </c>
      <c r="DH21">
        <v>0</v>
      </c>
      <c r="DI21">
        <v>17</v>
      </c>
      <c r="DJ21">
        <v>109</v>
      </c>
      <c r="DK21">
        <v>14</v>
      </c>
      <c r="DL21">
        <v>0</v>
      </c>
      <c r="DM21">
        <v>0</v>
      </c>
      <c r="DN21">
        <v>18</v>
      </c>
      <c r="DO21">
        <v>8</v>
      </c>
      <c r="DP21">
        <v>0</v>
      </c>
      <c r="DQ21">
        <v>179</v>
      </c>
      <c r="DR21">
        <v>0</v>
      </c>
      <c r="DS21">
        <v>5</v>
      </c>
      <c r="DT21">
        <v>177</v>
      </c>
      <c r="DU21">
        <v>274</v>
      </c>
      <c r="DV21">
        <v>0</v>
      </c>
      <c r="DW21">
        <v>0</v>
      </c>
      <c r="DX21">
        <v>0</v>
      </c>
      <c r="DY21">
        <v>0</v>
      </c>
      <c r="DZ21">
        <v>50</v>
      </c>
      <c r="EA21">
        <v>1913</v>
      </c>
      <c r="EB21">
        <v>16</v>
      </c>
      <c r="EC21">
        <v>0</v>
      </c>
      <c r="ED21">
        <v>108</v>
      </c>
      <c r="EE21">
        <v>0</v>
      </c>
      <c r="EF21">
        <v>2297</v>
      </c>
      <c r="EG21">
        <v>16</v>
      </c>
      <c r="EH21">
        <v>0</v>
      </c>
      <c r="EI21">
        <v>0</v>
      </c>
      <c r="EJ21">
        <v>73</v>
      </c>
      <c r="EK21">
        <v>7</v>
      </c>
      <c r="EL21">
        <v>0</v>
      </c>
      <c r="EM21">
        <v>0</v>
      </c>
      <c r="EN21">
        <v>190</v>
      </c>
      <c r="EO21">
        <v>8</v>
      </c>
      <c r="EP21">
        <v>39</v>
      </c>
      <c r="EQ21">
        <v>0</v>
      </c>
      <c r="ER21">
        <v>0</v>
      </c>
      <c r="ES21">
        <v>4</v>
      </c>
      <c r="ET21">
        <v>0</v>
      </c>
      <c r="EU21">
        <v>17</v>
      </c>
      <c r="EV21">
        <v>185</v>
      </c>
      <c r="EW21">
        <v>1319</v>
      </c>
      <c r="EX21">
        <v>16</v>
      </c>
      <c r="EY21">
        <v>0</v>
      </c>
      <c r="EZ21">
        <v>0</v>
      </c>
      <c r="FA21">
        <v>0</v>
      </c>
      <c r="FB21">
        <v>0</v>
      </c>
      <c r="FC21">
        <v>32</v>
      </c>
      <c r="FD21">
        <v>0</v>
      </c>
      <c r="FE21">
        <v>0</v>
      </c>
      <c r="FF21">
        <v>125</v>
      </c>
      <c r="FG21">
        <v>2</v>
      </c>
      <c r="FH21">
        <v>0</v>
      </c>
      <c r="FI21">
        <v>8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9</v>
      </c>
      <c r="FU21">
        <v>0</v>
      </c>
      <c r="FV21">
        <v>32</v>
      </c>
      <c r="FW21">
        <v>58</v>
      </c>
      <c r="FX21">
        <v>0</v>
      </c>
      <c r="FY21">
        <v>0</v>
      </c>
      <c r="FZ21">
        <v>4</v>
      </c>
      <c r="GA21">
        <v>239</v>
      </c>
      <c r="GB21">
        <v>6</v>
      </c>
      <c r="GC21">
        <v>0</v>
      </c>
      <c r="GD21">
        <v>0</v>
      </c>
      <c r="GE21">
        <v>21</v>
      </c>
      <c r="GF21">
        <v>0</v>
      </c>
      <c r="GG21">
        <v>11</v>
      </c>
      <c r="GH21">
        <v>0</v>
      </c>
      <c r="GI21">
        <v>0</v>
      </c>
      <c r="GJ21">
        <v>0</v>
      </c>
      <c r="GK21">
        <v>0</v>
      </c>
      <c r="GL21">
        <v>405</v>
      </c>
      <c r="GM21">
        <v>0</v>
      </c>
      <c r="GN21">
        <v>0</v>
      </c>
      <c r="GO21">
        <v>70</v>
      </c>
      <c r="GP21">
        <v>0</v>
      </c>
      <c r="GQ21">
        <v>11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142</v>
      </c>
      <c r="HC21">
        <v>0</v>
      </c>
      <c r="HD21">
        <v>0</v>
      </c>
      <c r="HE21">
        <v>261</v>
      </c>
      <c r="HF21">
        <v>0</v>
      </c>
      <c r="HG21">
        <v>0</v>
      </c>
      <c r="HH21">
        <v>85</v>
      </c>
      <c r="HI21">
        <v>0</v>
      </c>
      <c r="HJ21">
        <v>16</v>
      </c>
      <c r="HK21">
        <v>0</v>
      </c>
      <c r="HL21">
        <v>0</v>
      </c>
      <c r="HM21">
        <v>18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23</v>
      </c>
      <c r="HZ21">
        <v>0</v>
      </c>
      <c r="IA21">
        <v>5</v>
      </c>
      <c r="IB21">
        <v>0</v>
      </c>
      <c r="IC21">
        <v>0</v>
      </c>
      <c r="ID21">
        <v>17</v>
      </c>
      <c r="IE21">
        <v>2</v>
      </c>
      <c r="IF21">
        <v>0</v>
      </c>
      <c r="IG21">
        <v>61</v>
      </c>
      <c r="IH21">
        <v>108</v>
      </c>
      <c r="II21">
        <v>0</v>
      </c>
      <c r="IJ21">
        <v>0</v>
      </c>
      <c r="IK21">
        <v>0</v>
      </c>
      <c r="IL21">
        <v>38</v>
      </c>
      <c r="IM21">
        <v>9</v>
      </c>
      <c r="IN21">
        <v>0</v>
      </c>
      <c r="IO21">
        <v>274</v>
      </c>
      <c r="IP21">
        <v>6</v>
      </c>
      <c r="IQ21">
        <v>47</v>
      </c>
      <c r="IR21">
        <v>0</v>
      </c>
      <c r="IS21">
        <v>0</v>
      </c>
      <c r="IT21">
        <v>0</v>
      </c>
      <c r="IU21">
        <v>0</v>
      </c>
      <c r="IV21">
        <v>7</v>
      </c>
      <c r="IW21">
        <v>0</v>
      </c>
      <c r="IX21">
        <v>0</v>
      </c>
      <c r="IY21">
        <v>10</v>
      </c>
      <c r="IZ21">
        <v>13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392</v>
      </c>
      <c r="JL21">
        <v>0</v>
      </c>
      <c r="JM21">
        <v>0</v>
      </c>
      <c r="JN21">
        <v>0</v>
      </c>
      <c r="JO21">
        <v>0</v>
      </c>
      <c r="JP21">
        <v>32</v>
      </c>
      <c r="JQ21">
        <v>73</v>
      </c>
      <c r="JR21">
        <v>0</v>
      </c>
      <c r="JS21">
        <v>14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117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44</v>
      </c>
      <c r="LB21">
        <v>0</v>
      </c>
      <c r="LC21">
        <v>0</v>
      </c>
      <c r="LD21">
        <v>11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3</v>
      </c>
      <c r="LP21">
        <v>0</v>
      </c>
      <c r="LQ21">
        <v>29</v>
      </c>
      <c r="LR21">
        <v>0</v>
      </c>
      <c r="LS21">
        <v>0</v>
      </c>
      <c r="LT21">
        <v>0</v>
      </c>
      <c r="LU21">
        <v>10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23</v>
      </c>
      <c r="MI21">
        <v>0</v>
      </c>
      <c r="MJ21">
        <v>0</v>
      </c>
      <c r="MK21">
        <v>0</v>
      </c>
      <c r="ML21">
        <v>14</v>
      </c>
      <c r="MM21">
        <v>4</v>
      </c>
      <c r="MN21">
        <v>0</v>
      </c>
      <c r="MO21">
        <v>0</v>
      </c>
      <c r="MP21">
        <v>15</v>
      </c>
      <c r="MQ21">
        <v>0</v>
      </c>
      <c r="MR21">
        <v>0</v>
      </c>
      <c r="MS21">
        <v>0</v>
      </c>
      <c r="MT21">
        <v>9</v>
      </c>
      <c r="MU21">
        <v>0</v>
      </c>
      <c r="MV21">
        <v>9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</row>
    <row r="22" spans="1:372" x14ac:dyDescent="0.2">
      <c r="A22" t="s">
        <v>392</v>
      </c>
      <c r="B22">
        <v>84</v>
      </c>
      <c r="C22">
        <v>0</v>
      </c>
      <c r="D22">
        <v>7724</v>
      </c>
      <c r="E22">
        <v>2279</v>
      </c>
      <c r="F22">
        <v>340</v>
      </c>
      <c r="G22">
        <v>21</v>
      </c>
      <c r="H22">
        <v>3941</v>
      </c>
      <c r="I22">
        <v>748</v>
      </c>
      <c r="J22">
        <v>72</v>
      </c>
      <c r="K22">
        <v>0</v>
      </c>
      <c r="L22">
        <v>220</v>
      </c>
      <c r="M22">
        <v>0</v>
      </c>
      <c r="N22">
        <v>3133</v>
      </c>
      <c r="O22">
        <v>0</v>
      </c>
      <c r="P22">
        <v>0</v>
      </c>
      <c r="Q22">
        <v>0</v>
      </c>
      <c r="R22">
        <v>574</v>
      </c>
      <c r="S22">
        <v>175</v>
      </c>
      <c r="T22">
        <v>0</v>
      </c>
      <c r="U22">
        <v>433</v>
      </c>
      <c r="V22">
        <v>335</v>
      </c>
      <c r="W22">
        <v>119</v>
      </c>
      <c r="X22">
        <v>281</v>
      </c>
      <c r="Y22">
        <v>38</v>
      </c>
      <c r="Z22">
        <v>232</v>
      </c>
      <c r="AA22">
        <v>29437</v>
      </c>
      <c r="AB22">
        <v>0</v>
      </c>
      <c r="AC22">
        <v>0</v>
      </c>
      <c r="AD22">
        <v>0</v>
      </c>
      <c r="AE22">
        <v>0</v>
      </c>
      <c r="AF22">
        <v>1446</v>
      </c>
      <c r="AG22">
        <v>0</v>
      </c>
      <c r="AH22">
        <v>0</v>
      </c>
      <c r="AI22">
        <v>206</v>
      </c>
      <c r="AJ22">
        <v>0</v>
      </c>
      <c r="AK22">
        <v>14</v>
      </c>
      <c r="AL22">
        <v>0</v>
      </c>
      <c r="AM22">
        <v>0</v>
      </c>
      <c r="AN22">
        <v>141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884</v>
      </c>
      <c r="AU22">
        <v>0</v>
      </c>
      <c r="AV22">
        <v>0</v>
      </c>
      <c r="AW22">
        <v>0</v>
      </c>
      <c r="AX22">
        <v>69</v>
      </c>
      <c r="AY22">
        <v>5</v>
      </c>
      <c r="AZ22">
        <v>55</v>
      </c>
      <c r="BA22">
        <v>2</v>
      </c>
      <c r="BB22">
        <v>0</v>
      </c>
      <c r="BC22">
        <v>25</v>
      </c>
      <c r="BD22">
        <v>52</v>
      </c>
      <c r="BE22">
        <v>0</v>
      </c>
      <c r="BF22">
        <v>0</v>
      </c>
      <c r="BG22">
        <v>0</v>
      </c>
      <c r="BH22">
        <v>629</v>
      </c>
      <c r="BI22">
        <v>0</v>
      </c>
      <c r="BJ22">
        <v>0</v>
      </c>
      <c r="BK22">
        <v>26</v>
      </c>
      <c r="BL22">
        <v>92</v>
      </c>
      <c r="BM22">
        <v>0</v>
      </c>
      <c r="BN22">
        <v>0</v>
      </c>
      <c r="BO22">
        <v>156</v>
      </c>
      <c r="BP22">
        <v>0</v>
      </c>
      <c r="BQ22">
        <v>13</v>
      </c>
      <c r="BR22">
        <v>45</v>
      </c>
      <c r="BS22">
        <v>0</v>
      </c>
      <c r="BT22">
        <v>0</v>
      </c>
      <c r="BU22">
        <v>174</v>
      </c>
      <c r="BV22">
        <v>0</v>
      </c>
      <c r="BW22">
        <v>0</v>
      </c>
      <c r="BX22">
        <v>14</v>
      </c>
      <c r="BY22">
        <v>0</v>
      </c>
      <c r="BZ22">
        <v>0</v>
      </c>
      <c r="CA22">
        <v>40</v>
      </c>
      <c r="CB22">
        <v>292</v>
      </c>
      <c r="CC22">
        <v>29</v>
      </c>
      <c r="CD22">
        <v>0</v>
      </c>
      <c r="CE22">
        <v>63</v>
      </c>
      <c r="CF22">
        <v>0</v>
      </c>
      <c r="CG22">
        <v>0</v>
      </c>
      <c r="CH22">
        <v>0</v>
      </c>
      <c r="CI22">
        <v>0</v>
      </c>
      <c r="CJ22">
        <v>189</v>
      </c>
      <c r="CK22">
        <v>105</v>
      </c>
      <c r="CL22">
        <v>0</v>
      </c>
      <c r="CM22">
        <v>9</v>
      </c>
      <c r="CN22">
        <v>4</v>
      </c>
      <c r="CO22">
        <v>13</v>
      </c>
      <c r="CP22">
        <v>6</v>
      </c>
      <c r="CQ22">
        <v>0</v>
      </c>
      <c r="CR22">
        <v>61</v>
      </c>
      <c r="CS22">
        <v>0</v>
      </c>
      <c r="CT22">
        <v>0</v>
      </c>
      <c r="CU22">
        <v>0</v>
      </c>
      <c r="CV22">
        <v>6</v>
      </c>
      <c r="CW22">
        <v>0</v>
      </c>
      <c r="CX22">
        <v>7</v>
      </c>
      <c r="CY22">
        <v>96</v>
      </c>
      <c r="CZ22">
        <v>47</v>
      </c>
      <c r="DA22">
        <v>0</v>
      </c>
      <c r="DB22">
        <v>0</v>
      </c>
      <c r="DC22">
        <v>0</v>
      </c>
      <c r="DD22">
        <v>21</v>
      </c>
      <c r="DE22">
        <v>67</v>
      </c>
      <c r="DF22">
        <v>72</v>
      </c>
      <c r="DG22">
        <v>0</v>
      </c>
      <c r="DH22">
        <v>0</v>
      </c>
      <c r="DI22">
        <v>26</v>
      </c>
      <c r="DJ22">
        <v>125</v>
      </c>
      <c r="DK22">
        <v>14</v>
      </c>
      <c r="DL22">
        <v>0</v>
      </c>
      <c r="DM22">
        <v>0</v>
      </c>
      <c r="DN22">
        <v>23</v>
      </c>
      <c r="DO22">
        <v>46</v>
      </c>
      <c r="DP22">
        <v>31</v>
      </c>
      <c r="DQ22">
        <v>0</v>
      </c>
      <c r="DR22">
        <v>0</v>
      </c>
      <c r="DS22">
        <v>0</v>
      </c>
      <c r="DT22">
        <v>898</v>
      </c>
      <c r="DU22">
        <v>186</v>
      </c>
      <c r="DV22">
        <v>0</v>
      </c>
      <c r="DW22">
        <v>13</v>
      </c>
      <c r="DX22">
        <v>0</v>
      </c>
      <c r="DY22">
        <v>0</v>
      </c>
      <c r="DZ22">
        <v>17</v>
      </c>
      <c r="EA22">
        <v>1354</v>
      </c>
      <c r="EB22">
        <v>53</v>
      </c>
      <c r="EC22">
        <v>0</v>
      </c>
      <c r="ED22">
        <v>65</v>
      </c>
      <c r="EE22">
        <v>0</v>
      </c>
      <c r="EF22">
        <v>167</v>
      </c>
      <c r="EG22">
        <v>11</v>
      </c>
      <c r="EH22">
        <v>0</v>
      </c>
      <c r="EI22">
        <v>0</v>
      </c>
      <c r="EJ22">
        <v>430</v>
      </c>
      <c r="EK22">
        <v>0</v>
      </c>
      <c r="EL22">
        <v>0</v>
      </c>
      <c r="EM22">
        <v>0</v>
      </c>
      <c r="EN22">
        <v>147</v>
      </c>
      <c r="EO22">
        <v>0</v>
      </c>
      <c r="EP22">
        <v>0</v>
      </c>
      <c r="EQ22">
        <v>0</v>
      </c>
      <c r="ER22">
        <v>0</v>
      </c>
      <c r="ES22">
        <v>18</v>
      </c>
      <c r="ET22">
        <v>0</v>
      </c>
      <c r="EU22">
        <v>0</v>
      </c>
      <c r="EV22">
        <v>936</v>
      </c>
      <c r="EW22">
        <v>878</v>
      </c>
      <c r="EX22">
        <v>13</v>
      </c>
      <c r="EY22">
        <v>0</v>
      </c>
      <c r="EZ22">
        <v>5</v>
      </c>
      <c r="FA22">
        <v>0</v>
      </c>
      <c r="FB22">
        <v>0</v>
      </c>
      <c r="FC22">
        <v>326</v>
      </c>
      <c r="FD22">
        <v>0</v>
      </c>
      <c r="FE22">
        <v>0</v>
      </c>
      <c r="FF22">
        <v>197</v>
      </c>
      <c r="FG22">
        <v>0</v>
      </c>
      <c r="FH22">
        <v>0</v>
      </c>
      <c r="FI22">
        <v>7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14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594</v>
      </c>
      <c r="GB22">
        <v>0</v>
      </c>
      <c r="GC22">
        <v>5</v>
      </c>
      <c r="GD22">
        <v>0</v>
      </c>
      <c r="GE22">
        <v>35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747</v>
      </c>
      <c r="GM22">
        <v>0</v>
      </c>
      <c r="GN22">
        <v>0</v>
      </c>
      <c r="GO22">
        <v>40</v>
      </c>
      <c r="GP22">
        <v>0</v>
      </c>
      <c r="GQ22">
        <v>18</v>
      </c>
      <c r="GR22">
        <v>8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73</v>
      </c>
      <c r="HC22">
        <v>0</v>
      </c>
      <c r="HD22">
        <v>0</v>
      </c>
      <c r="HE22">
        <v>93</v>
      </c>
      <c r="HF22">
        <v>22</v>
      </c>
      <c r="HG22">
        <v>0</v>
      </c>
      <c r="HH22">
        <v>121</v>
      </c>
      <c r="HI22">
        <v>0</v>
      </c>
      <c r="HJ22">
        <v>0</v>
      </c>
      <c r="HK22">
        <v>0</v>
      </c>
      <c r="HL22">
        <v>0</v>
      </c>
      <c r="HM22">
        <v>6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37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323</v>
      </c>
      <c r="IH22">
        <v>65</v>
      </c>
      <c r="II22">
        <v>0</v>
      </c>
      <c r="IJ22">
        <v>0</v>
      </c>
      <c r="IK22">
        <v>5</v>
      </c>
      <c r="IL22">
        <v>35</v>
      </c>
      <c r="IM22">
        <v>76</v>
      </c>
      <c r="IN22">
        <v>211</v>
      </c>
      <c r="IO22">
        <v>284</v>
      </c>
      <c r="IP22">
        <v>0</v>
      </c>
      <c r="IQ22">
        <v>38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55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6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125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3</v>
      </c>
      <c r="KN22">
        <v>0</v>
      </c>
      <c r="KO22">
        <v>0</v>
      </c>
      <c r="KP22">
        <v>0</v>
      </c>
      <c r="KQ22">
        <v>2185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21</v>
      </c>
      <c r="LR22">
        <v>0</v>
      </c>
      <c r="LS22">
        <v>0</v>
      </c>
      <c r="LT22">
        <v>0</v>
      </c>
      <c r="LU22">
        <v>23</v>
      </c>
      <c r="LV22">
        <v>0</v>
      </c>
      <c r="LW22">
        <v>0</v>
      </c>
      <c r="LX22">
        <v>7</v>
      </c>
      <c r="LY22">
        <v>7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619</v>
      </c>
      <c r="MT22">
        <v>5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84</v>
      </c>
      <c r="NA22">
        <v>0</v>
      </c>
      <c r="NB22">
        <v>0</v>
      </c>
      <c r="NC22">
        <v>0</v>
      </c>
      <c r="ND22">
        <v>0</v>
      </c>
      <c r="NE22">
        <v>25</v>
      </c>
      <c r="NF22">
        <v>0</v>
      </c>
      <c r="NG22">
        <v>0</v>
      </c>
      <c r="NH22">
        <v>0</v>
      </c>
    </row>
    <row r="23" spans="1:372" x14ac:dyDescent="0.2">
      <c r="A23" t="s">
        <v>393</v>
      </c>
      <c r="B23">
        <v>3454</v>
      </c>
      <c r="C23">
        <v>138</v>
      </c>
      <c r="D23">
        <v>20738</v>
      </c>
      <c r="E23">
        <v>3993</v>
      </c>
      <c r="F23">
        <v>2126</v>
      </c>
      <c r="G23">
        <v>125</v>
      </c>
      <c r="H23">
        <v>16135</v>
      </c>
      <c r="I23">
        <v>2092</v>
      </c>
      <c r="J23">
        <v>207</v>
      </c>
      <c r="K23">
        <v>296</v>
      </c>
      <c r="L23">
        <v>4177</v>
      </c>
      <c r="M23">
        <v>67</v>
      </c>
      <c r="N23">
        <v>1005</v>
      </c>
      <c r="O23">
        <v>364</v>
      </c>
      <c r="P23">
        <v>270</v>
      </c>
      <c r="Q23">
        <v>221</v>
      </c>
      <c r="R23">
        <v>2150</v>
      </c>
      <c r="S23">
        <v>2158</v>
      </c>
      <c r="T23">
        <v>514</v>
      </c>
      <c r="U23">
        <v>622</v>
      </c>
      <c r="V23">
        <v>540</v>
      </c>
      <c r="W23">
        <v>5876</v>
      </c>
      <c r="X23">
        <v>2776</v>
      </c>
      <c r="Y23">
        <v>2230</v>
      </c>
      <c r="Z23">
        <v>356</v>
      </c>
      <c r="AA23">
        <v>1585</v>
      </c>
      <c r="AB23">
        <v>95</v>
      </c>
      <c r="AC23">
        <v>17</v>
      </c>
      <c r="AD23">
        <v>37</v>
      </c>
      <c r="AE23">
        <v>50</v>
      </c>
      <c r="AF23">
        <v>1279</v>
      </c>
      <c r="AG23">
        <v>55</v>
      </c>
      <c r="AH23">
        <v>9</v>
      </c>
      <c r="AI23">
        <v>3443</v>
      </c>
      <c r="AJ23">
        <v>638</v>
      </c>
      <c r="AK23">
        <v>385</v>
      </c>
      <c r="AL23">
        <v>49</v>
      </c>
      <c r="AM23">
        <v>26</v>
      </c>
      <c r="AN23">
        <v>1299</v>
      </c>
      <c r="AO23">
        <v>116</v>
      </c>
      <c r="AP23">
        <v>4</v>
      </c>
      <c r="AQ23">
        <v>76</v>
      </c>
      <c r="AR23">
        <v>0</v>
      </c>
      <c r="AS23">
        <v>411</v>
      </c>
      <c r="AT23">
        <v>3029</v>
      </c>
      <c r="AU23">
        <v>43</v>
      </c>
      <c r="AV23">
        <v>0</v>
      </c>
      <c r="AW23">
        <v>3</v>
      </c>
      <c r="AX23">
        <v>11</v>
      </c>
      <c r="AY23">
        <v>50</v>
      </c>
      <c r="AZ23">
        <v>43</v>
      </c>
      <c r="BA23">
        <v>0</v>
      </c>
      <c r="BB23">
        <v>6</v>
      </c>
      <c r="BC23">
        <v>462</v>
      </c>
      <c r="BD23">
        <v>3471</v>
      </c>
      <c r="BE23">
        <v>133</v>
      </c>
      <c r="BF23">
        <v>0</v>
      </c>
      <c r="BG23">
        <v>510</v>
      </c>
      <c r="BH23">
        <v>1125</v>
      </c>
      <c r="BI23">
        <v>313</v>
      </c>
      <c r="BJ23">
        <v>2091</v>
      </c>
      <c r="BK23">
        <v>319</v>
      </c>
      <c r="BL23">
        <v>236</v>
      </c>
      <c r="BM23">
        <v>539</v>
      </c>
      <c r="BN23">
        <v>59</v>
      </c>
      <c r="BO23">
        <v>367</v>
      </c>
      <c r="BP23">
        <v>133</v>
      </c>
      <c r="BQ23">
        <v>244</v>
      </c>
      <c r="BR23">
        <v>3507</v>
      </c>
      <c r="BS23">
        <v>5</v>
      </c>
      <c r="BT23">
        <v>233</v>
      </c>
      <c r="BU23">
        <v>406</v>
      </c>
      <c r="BV23">
        <v>19</v>
      </c>
      <c r="BW23">
        <v>105</v>
      </c>
      <c r="BX23">
        <v>95</v>
      </c>
      <c r="BY23">
        <v>2</v>
      </c>
      <c r="BZ23">
        <v>27</v>
      </c>
      <c r="CA23">
        <v>10</v>
      </c>
      <c r="CB23">
        <v>0</v>
      </c>
      <c r="CC23">
        <v>1803</v>
      </c>
      <c r="CD23">
        <v>1667</v>
      </c>
      <c r="CE23">
        <v>1219</v>
      </c>
      <c r="CF23">
        <v>63</v>
      </c>
      <c r="CG23">
        <v>24</v>
      </c>
      <c r="CH23">
        <v>5112</v>
      </c>
      <c r="CI23">
        <v>189</v>
      </c>
      <c r="CJ23">
        <v>329</v>
      </c>
      <c r="CK23">
        <v>1316</v>
      </c>
      <c r="CL23">
        <v>42</v>
      </c>
      <c r="CM23">
        <v>0</v>
      </c>
      <c r="CN23">
        <v>215</v>
      </c>
      <c r="CO23">
        <v>808</v>
      </c>
      <c r="CP23">
        <v>134</v>
      </c>
      <c r="CQ23">
        <v>218</v>
      </c>
      <c r="CR23">
        <v>221</v>
      </c>
      <c r="CS23">
        <v>135</v>
      </c>
      <c r="CT23">
        <v>11</v>
      </c>
      <c r="CU23">
        <v>448</v>
      </c>
      <c r="CV23">
        <v>10722</v>
      </c>
      <c r="CW23">
        <v>377</v>
      </c>
      <c r="CX23">
        <v>200</v>
      </c>
      <c r="CY23">
        <v>32</v>
      </c>
      <c r="CZ23">
        <v>152</v>
      </c>
      <c r="DA23">
        <v>2499</v>
      </c>
      <c r="DB23">
        <v>72</v>
      </c>
      <c r="DC23">
        <v>143</v>
      </c>
      <c r="DD23">
        <v>0</v>
      </c>
      <c r="DE23">
        <v>87</v>
      </c>
      <c r="DF23">
        <v>153</v>
      </c>
      <c r="DG23">
        <v>6</v>
      </c>
      <c r="DH23">
        <v>0</v>
      </c>
      <c r="DI23">
        <v>43</v>
      </c>
      <c r="DJ23">
        <v>214</v>
      </c>
      <c r="DK23">
        <v>152</v>
      </c>
      <c r="DL23">
        <v>85</v>
      </c>
      <c r="DM23">
        <v>25</v>
      </c>
      <c r="DN23">
        <v>722</v>
      </c>
      <c r="DO23">
        <v>5</v>
      </c>
      <c r="DP23">
        <v>582</v>
      </c>
      <c r="DQ23">
        <v>487</v>
      </c>
      <c r="DR23">
        <v>0</v>
      </c>
      <c r="DS23">
        <v>0</v>
      </c>
      <c r="DT23">
        <v>2155</v>
      </c>
      <c r="DU23">
        <v>0</v>
      </c>
      <c r="DV23">
        <v>7</v>
      </c>
      <c r="DW23">
        <v>184</v>
      </c>
      <c r="DX23">
        <v>0</v>
      </c>
      <c r="DY23">
        <v>5</v>
      </c>
      <c r="DZ23">
        <v>82</v>
      </c>
      <c r="EA23">
        <v>30</v>
      </c>
      <c r="EB23">
        <v>38</v>
      </c>
      <c r="EC23">
        <v>0</v>
      </c>
      <c r="ED23">
        <v>316</v>
      </c>
      <c r="EE23">
        <v>139</v>
      </c>
      <c r="EF23">
        <v>916</v>
      </c>
      <c r="EG23">
        <v>54</v>
      </c>
      <c r="EH23">
        <v>0</v>
      </c>
      <c r="EI23">
        <v>38</v>
      </c>
      <c r="EJ23">
        <v>57</v>
      </c>
      <c r="EK23">
        <v>42</v>
      </c>
      <c r="EL23">
        <v>0</v>
      </c>
      <c r="EM23">
        <v>24</v>
      </c>
      <c r="EN23">
        <v>82</v>
      </c>
      <c r="EO23">
        <v>0</v>
      </c>
      <c r="EP23">
        <v>21</v>
      </c>
      <c r="EQ23">
        <v>2864</v>
      </c>
      <c r="ER23">
        <v>0</v>
      </c>
      <c r="ES23">
        <v>23</v>
      </c>
      <c r="ET23">
        <v>73</v>
      </c>
      <c r="EU23">
        <v>222</v>
      </c>
      <c r="EV23">
        <v>143</v>
      </c>
      <c r="EW23">
        <v>408</v>
      </c>
      <c r="EX23">
        <v>14</v>
      </c>
      <c r="EY23">
        <v>31</v>
      </c>
      <c r="EZ23">
        <v>0</v>
      </c>
      <c r="FA23">
        <v>0</v>
      </c>
      <c r="FB23">
        <v>18</v>
      </c>
      <c r="FC23">
        <v>0</v>
      </c>
      <c r="FD23">
        <v>0</v>
      </c>
      <c r="FE23">
        <v>2</v>
      </c>
      <c r="FF23">
        <v>245</v>
      </c>
      <c r="FG23">
        <v>41</v>
      </c>
      <c r="FH23">
        <v>12</v>
      </c>
      <c r="FI23">
        <v>56</v>
      </c>
      <c r="FJ23">
        <v>38</v>
      </c>
      <c r="FK23">
        <v>10</v>
      </c>
      <c r="FL23">
        <v>5</v>
      </c>
      <c r="FM23">
        <v>9</v>
      </c>
      <c r="FN23">
        <v>2</v>
      </c>
      <c r="FO23">
        <v>9</v>
      </c>
      <c r="FP23">
        <v>0</v>
      </c>
      <c r="FQ23">
        <v>69</v>
      </c>
      <c r="FR23">
        <v>10</v>
      </c>
      <c r="FS23">
        <v>0</v>
      </c>
      <c r="FT23">
        <v>30</v>
      </c>
      <c r="FU23">
        <v>71</v>
      </c>
      <c r="FV23">
        <v>118</v>
      </c>
      <c r="FW23">
        <v>20</v>
      </c>
      <c r="FX23">
        <v>0</v>
      </c>
      <c r="FY23">
        <v>0</v>
      </c>
      <c r="FZ23">
        <v>0</v>
      </c>
      <c r="GA23">
        <v>20</v>
      </c>
      <c r="GB23">
        <v>61</v>
      </c>
      <c r="GC23">
        <v>0</v>
      </c>
      <c r="GD23">
        <v>0</v>
      </c>
      <c r="GE23">
        <v>32</v>
      </c>
      <c r="GF23">
        <v>0</v>
      </c>
      <c r="GG23">
        <v>0</v>
      </c>
      <c r="GH23">
        <v>11</v>
      </c>
      <c r="GI23">
        <v>0</v>
      </c>
      <c r="GJ23">
        <v>8</v>
      </c>
      <c r="GK23">
        <v>0</v>
      </c>
      <c r="GL23">
        <v>62</v>
      </c>
      <c r="GM23">
        <v>5</v>
      </c>
      <c r="GN23">
        <v>4</v>
      </c>
      <c r="GO23">
        <v>36</v>
      </c>
      <c r="GP23">
        <v>13</v>
      </c>
      <c r="GQ23">
        <v>126</v>
      </c>
      <c r="GR23">
        <v>0</v>
      </c>
      <c r="GS23">
        <v>60</v>
      </c>
      <c r="GT23">
        <v>9</v>
      </c>
      <c r="GU23">
        <v>0</v>
      </c>
      <c r="GV23">
        <v>21</v>
      </c>
      <c r="GW23">
        <v>119</v>
      </c>
      <c r="GX23">
        <v>0</v>
      </c>
      <c r="GY23">
        <v>0</v>
      </c>
      <c r="GZ23">
        <v>0</v>
      </c>
      <c r="HA23">
        <v>227</v>
      </c>
      <c r="HB23">
        <v>0</v>
      </c>
      <c r="HC23">
        <v>270</v>
      </c>
      <c r="HD23">
        <v>0</v>
      </c>
      <c r="HE23">
        <v>321</v>
      </c>
      <c r="HF23">
        <v>8</v>
      </c>
      <c r="HG23">
        <v>43</v>
      </c>
      <c r="HH23">
        <v>0</v>
      </c>
      <c r="HI23">
        <v>0</v>
      </c>
      <c r="HJ23">
        <v>49</v>
      </c>
      <c r="HK23">
        <v>0</v>
      </c>
      <c r="HL23">
        <v>0</v>
      </c>
      <c r="HM23">
        <v>35</v>
      </c>
      <c r="HN23">
        <v>6</v>
      </c>
      <c r="HO23">
        <v>21</v>
      </c>
      <c r="HP23">
        <v>102</v>
      </c>
      <c r="HQ23">
        <v>16</v>
      </c>
      <c r="HR23">
        <v>17</v>
      </c>
      <c r="HS23">
        <v>0</v>
      </c>
      <c r="HT23">
        <v>7</v>
      </c>
      <c r="HU23">
        <v>26</v>
      </c>
      <c r="HV23">
        <v>19</v>
      </c>
      <c r="HW23">
        <v>2</v>
      </c>
      <c r="HX23">
        <v>0</v>
      </c>
      <c r="HY23">
        <v>158</v>
      </c>
      <c r="HZ23">
        <v>0</v>
      </c>
      <c r="IA23">
        <v>0</v>
      </c>
      <c r="IB23">
        <v>14</v>
      </c>
      <c r="IC23">
        <v>3</v>
      </c>
      <c r="ID23">
        <v>0</v>
      </c>
      <c r="IE23">
        <v>3</v>
      </c>
      <c r="IF23">
        <v>0</v>
      </c>
      <c r="IG23">
        <v>35</v>
      </c>
      <c r="IH23">
        <v>14</v>
      </c>
      <c r="II23">
        <v>6</v>
      </c>
      <c r="IJ23">
        <v>6</v>
      </c>
      <c r="IK23">
        <v>0</v>
      </c>
      <c r="IL23">
        <v>0</v>
      </c>
      <c r="IM23">
        <v>4</v>
      </c>
      <c r="IN23">
        <v>115</v>
      </c>
      <c r="IO23">
        <v>1115</v>
      </c>
      <c r="IP23">
        <v>22</v>
      </c>
      <c r="IQ23">
        <v>21</v>
      </c>
      <c r="IR23">
        <v>0</v>
      </c>
      <c r="IS23">
        <v>49</v>
      </c>
      <c r="IT23">
        <v>3</v>
      </c>
      <c r="IU23">
        <v>8</v>
      </c>
      <c r="IV23">
        <v>7</v>
      </c>
      <c r="IW23">
        <v>8</v>
      </c>
      <c r="IX23">
        <v>75</v>
      </c>
      <c r="IY23">
        <v>0</v>
      </c>
      <c r="IZ23">
        <v>0</v>
      </c>
      <c r="JA23">
        <v>164</v>
      </c>
      <c r="JB23">
        <v>0</v>
      </c>
      <c r="JC23">
        <v>9</v>
      </c>
      <c r="JD23">
        <v>4</v>
      </c>
      <c r="JE23">
        <v>27</v>
      </c>
      <c r="JF23">
        <v>0</v>
      </c>
      <c r="JG23">
        <v>53</v>
      </c>
      <c r="JH23">
        <v>12</v>
      </c>
      <c r="JI23">
        <v>4</v>
      </c>
      <c r="JJ23">
        <v>0</v>
      </c>
      <c r="JK23">
        <v>1887</v>
      </c>
      <c r="JL23">
        <v>3</v>
      </c>
      <c r="JM23">
        <v>0</v>
      </c>
      <c r="JN23">
        <v>0</v>
      </c>
      <c r="JO23">
        <v>0</v>
      </c>
      <c r="JP23">
        <v>32</v>
      </c>
      <c r="JQ23">
        <v>0</v>
      </c>
      <c r="JR23">
        <v>4</v>
      </c>
      <c r="JS23">
        <v>0</v>
      </c>
      <c r="JT23">
        <v>12</v>
      </c>
      <c r="JU23">
        <v>11</v>
      </c>
      <c r="JV23">
        <v>0</v>
      </c>
      <c r="JW23">
        <v>343</v>
      </c>
      <c r="JX23">
        <v>0</v>
      </c>
      <c r="JY23">
        <v>2</v>
      </c>
      <c r="JZ23">
        <v>100</v>
      </c>
      <c r="KA23">
        <v>19</v>
      </c>
      <c r="KB23">
        <v>0</v>
      </c>
      <c r="KC23">
        <v>3</v>
      </c>
      <c r="KD23">
        <v>0</v>
      </c>
      <c r="KE23">
        <v>34</v>
      </c>
      <c r="KF23">
        <v>0</v>
      </c>
      <c r="KG23">
        <v>542</v>
      </c>
      <c r="KH23">
        <v>19</v>
      </c>
      <c r="KI23">
        <v>0</v>
      </c>
      <c r="KJ23">
        <v>7</v>
      </c>
      <c r="KK23">
        <v>2</v>
      </c>
      <c r="KL23">
        <v>0</v>
      </c>
      <c r="KM23">
        <v>0</v>
      </c>
      <c r="KN23">
        <v>6</v>
      </c>
      <c r="KO23">
        <v>6</v>
      </c>
      <c r="KP23">
        <v>12</v>
      </c>
      <c r="KQ23">
        <v>63</v>
      </c>
      <c r="KR23">
        <v>0</v>
      </c>
      <c r="KS23">
        <v>0</v>
      </c>
      <c r="KT23">
        <v>44</v>
      </c>
      <c r="KU23">
        <v>13</v>
      </c>
      <c r="KV23">
        <v>0</v>
      </c>
      <c r="KW23">
        <v>0</v>
      </c>
      <c r="KX23">
        <v>4</v>
      </c>
      <c r="KY23">
        <v>0</v>
      </c>
      <c r="KZ23">
        <v>0</v>
      </c>
      <c r="LA23">
        <v>18</v>
      </c>
      <c r="LB23">
        <v>0</v>
      </c>
      <c r="LC23">
        <v>33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103</v>
      </c>
      <c r="LK23">
        <v>0</v>
      </c>
      <c r="LL23">
        <v>0</v>
      </c>
      <c r="LM23">
        <v>0</v>
      </c>
      <c r="LN23">
        <v>8</v>
      </c>
      <c r="LO23">
        <v>0</v>
      </c>
      <c r="LP23">
        <v>0</v>
      </c>
      <c r="LQ23">
        <v>0</v>
      </c>
      <c r="LR23">
        <v>2</v>
      </c>
      <c r="LS23">
        <v>8</v>
      </c>
      <c r="LT23">
        <v>3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6</v>
      </c>
      <c r="MA23">
        <v>4</v>
      </c>
      <c r="MB23">
        <v>7</v>
      </c>
      <c r="MC23">
        <v>2</v>
      </c>
      <c r="MD23">
        <v>22</v>
      </c>
      <c r="ME23">
        <v>0</v>
      </c>
      <c r="MF23">
        <v>4</v>
      </c>
      <c r="MG23">
        <v>8</v>
      </c>
      <c r="MH23">
        <v>16</v>
      </c>
      <c r="MI23">
        <v>31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15</v>
      </c>
      <c r="MS23">
        <v>9</v>
      </c>
      <c r="MT23">
        <v>0</v>
      </c>
      <c r="MU23">
        <v>0</v>
      </c>
      <c r="MV23">
        <v>39</v>
      </c>
      <c r="MW23">
        <v>5</v>
      </c>
      <c r="MX23">
        <v>6</v>
      </c>
      <c r="MY23">
        <v>0</v>
      </c>
      <c r="MZ23">
        <v>0</v>
      </c>
      <c r="NA23">
        <v>18</v>
      </c>
      <c r="NB23">
        <v>0</v>
      </c>
      <c r="NC23">
        <v>0</v>
      </c>
      <c r="ND23">
        <v>8</v>
      </c>
      <c r="NE23">
        <v>0</v>
      </c>
      <c r="NF23">
        <v>0</v>
      </c>
      <c r="NG23">
        <v>7</v>
      </c>
      <c r="NH23">
        <v>5</v>
      </c>
    </row>
    <row r="24" spans="1:372" x14ac:dyDescent="0.2">
      <c r="A24" t="s">
        <v>394</v>
      </c>
      <c r="B24">
        <v>1345</v>
      </c>
      <c r="C24">
        <v>11</v>
      </c>
      <c r="D24">
        <v>37599</v>
      </c>
      <c r="E24">
        <v>3871</v>
      </c>
      <c r="F24">
        <v>369</v>
      </c>
      <c r="G24">
        <v>794</v>
      </c>
      <c r="H24">
        <v>17914</v>
      </c>
      <c r="I24">
        <v>5984</v>
      </c>
      <c r="J24">
        <v>218</v>
      </c>
      <c r="K24">
        <v>23</v>
      </c>
      <c r="L24">
        <v>1380</v>
      </c>
      <c r="M24">
        <v>65</v>
      </c>
      <c r="N24">
        <v>426</v>
      </c>
      <c r="O24">
        <v>24</v>
      </c>
      <c r="P24">
        <v>2646</v>
      </c>
      <c r="Q24">
        <v>714</v>
      </c>
      <c r="R24">
        <v>2526</v>
      </c>
      <c r="S24">
        <v>2058</v>
      </c>
      <c r="T24">
        <v>1174</v>
      </c>
      <c r="U24">
        <v>495</v>
      </c>
      <c r="V24">
        <v>290</v>
      </c>
      <c r="W24">
        <v>6670</v>
      </c>
      <c r="X24">
        <v>1332</v>
      </c>
      <c r="Y24">
        <v>191</v>
      </c>
      <c r="Z24">
        <v>109</v>
      </c>
      <c r="AA24">
        <v>4096</v>
      </c>
      <c r="AB24">
        <v>0</v>
      </c>
      <c r="AC24">
        <v>75</v>
      </c>
      <c r="AD24">
        <v>44</v>
      </c>
      <c r="AE24">
        <v>0</v>
      </c>
      <c r="AF24">
        <v>8504</v>
      </c>
      <c r="AG24">
        <v>10</v>
      </c>
      <c r="AH24">
        <v>10</v>
      </c>
      <c r="AI24">
        <v>185</v>
      </c>
      <c r="AJ24">
        <v>87</v>
      </c>
      <c r="AK24">
        <v>674</v>
      </c>
      <c r="AL24">
        <v>31</v>
      </c>
      <c r="AM24">
        <v>225</v>
      </c>
      <c r="AN24">
        <v>802</v>
      </c>
      <c r="AO24">
        <v>110</v>
      </c>
      <c r="AP24">
        <v>0</v>
      </c>
      <c r="AQ24">
        <v>13</v>
      </c>
      <c r="AR24">
        <v>4</v>
      </c>
      <c r="AS24">
        <v>291</v>
      </c>
      <c r="AT24">
        <v>597</v>
      </c>
      <c r="AU24">
        <v>0</v>
      </c>
      <c r="AV24">
        <v>7</v>
      </c>
      <c r="AW24">
        <v>3</v>
      </c>
      <c r="AX24">
        <v>79</v>
      </c>
      <c r="AY24">
        <v>0</v>
      </c>
      <c r="AZ24">
        <v>12</v>
      </c>
      <c r="BA24">
        <v>0</v>
      </c>
      <c r="BB24">
        <v>0</v>
      </c>
      <c r="BC24">
        <v>891</v>
      </c>
      <c r="BD24">
        <v>628</v>
      </c>
      <c r="BE24">
        <v>2</v>
      </c>
      <c r="BF24">
        <v>1227</v>
      </c>
      <c r="BG24">
        <v>643</v>
      </c>
      <c r="BH24">
        <v>142</v>
      </c>
      <c r="BI24">
        <v>47</v>
      </c>
      <c r="BJ24">
        <v>134</v>
      </c>
      <c r="BK24">
        <v>175</v>
      </c>
      <c r="BL24">
        <v>157</v>
      </c>
      <c r="BM24">
        <v>2350</v>
      </c>
      <c r="BN24">
        <v>24</v>
      </c>
      <c r="BO24">
        <v>0</v>
      </c>
      <c r="BP24">
        <v>33</v>
      </c>
      <c r="BQ24">
        <v>10</v>
      </c>
      <c r="BR24">
        <v>2345</v>
      </c>
      <c r="BS24">
        <v>0</v>
      </c>
      <c r="BT24">
        <v>50</v>
      </c>
      <c r="BU24">
        <v>485</v>
      </c>
      <c r="BV24">
        <v>0</v>
      </c>
      <c r="BW24">
        <v>146</v>
      </c>
      <c r="BX24">
        <v>57</v>
      </c>
      <c r="BY24">
        <v>0</v>
      </c>
      <c r="BZ24">
        <v>36</v>
      </c>
      <c r="CA24">
        <v>17</v>
      </c>
      <c r="CB24">
        <v>52</v>
      </c>
      <c r="CC24">
        <v>1743</v>
      </c>
      <c r="CD24">
        <v>1309</v>
      </c>
      <c r="CE24">
        <v>1111</v>
      </c>
      <c r="CF24">
        <v>20</v>
      </c>
      <c r="CG24">
        <v>34</v>
      </c>
      <c r="CH24">
        <v>8</v>
      </c>
      <c r="CI24">
        <v>9</v>
      </c>
      <c r="CJ24">
        <v>257</v>
      </c>
      <c r="CK24">
        <v>220</v>
      </c>
      <c r="CL24">
        <v>6</v>
      </c>
      <c r="CM24">
        <v>71</v>
      </c>
      <c r="CN24">
        <v>3</v>
      </c>
      <c r="CO24">
        <v>78</v>
      </c>
      <c r="CP24">
        <v>13</v>
      </c>
      <c r="CQ24">
        <v>191</v>
      </c>
      <c r="CR24">
        <v>147</v>
      </c>
      <c r="CS24">
        <v>649</v>
      </c>
      <c r="CT24">
        <v>0</v>
      </c>
      <c r="CU24">
        <v>118</v>
      </c>
      <c r="CV24">
        <v>1486</v>
      </c>
      <c r="CW24">
        <v>136</v>
      </c>
      <c r="CX24">
        <v>36</v>
      </c>
      <c r="CY24">
        <v>17</v>
      </c>
      <c r="CZ24">
        <v>24</v>
      </c>
      <c r="DA24">
        <v>822</v>
      </c>
      <c r="DB24">
        <v>10609</v>
      </c>
      <c r="DC24">
        <v>27</v>
      </c>
      <c r="DD24">
        <v>8</v>
      </c>
      <c r="DE24">
        <v>68</v>
      </c>
      <c r="DF24">
        <v>10</v>
      </c>
      <c r="DG24">
        <v>35</v>
      </c>
      <c r="DH24">
        <v>0</v>
      </c>
      <c r="DI24">
        <v>0</v>
      </c>
      <c r="DJ24">
        <v>301</v>
      </c>
      <c r="DK24">
        <v>9</v>
      </c>
      <c r="DL24">
        <v>90</v>
      </c>
      <c r="DM24">
        <v>0</v>
      </c>
      <c r="DN24">
        <v>171</v>
      </c>
      <c r="DO24">
        <v>26</v>
      </c>
      <c r="DP24">
        <v>126</v>
      </c>
      <c r="DQ24">
        <v>561</v>
      </c>
      <c r="DR24">
        <v>0</v>
      </c>
      <c r="DS24">
        <v>0</v>
      </c>
      <c r="DT24">
        <v>400</v>
      </c>
      <c r="DU24">
        <v>0</v>
      </c>
      <c r="DV24">
        <v>0</v>
      </c>
      <c r="DW24">
        <v>11</v>
      </c>
      <c r="DX24">
        <v>66</v>
      </c>
      <c r="DY24">
        <v>0</v>
      </c>
      <c r="DZ24">
        <v>87</v>
      </c>
      <c r="EA24">
        <v>77</v>
      </c>
      <c r="EB24">
        <v>0</v>
      </c>
      <c r="EC24">
        <v>40</v>
      </c>
      <c r="ED24">
        <v>44</v>
      </c>
      <c r="EE24">
        <v>4</v>
      </c>
      <c r="EF24">
        <v>11</v>
      </c>
      <c r="EG24">
        <v>19</v>
      </c>
      <c r="EH24">
        <v>0</v>
      </c>
      <c r="EI24">
        <v>13</v>
      </c>
      <c r="EJ24">
        <v>1307</v>
      </c>
      <c r="EK24">
        <v>0</v>
      </c>
      <c r="EL24">
        <v>0</v>
      </c>
      <c r="EM24">
        <v>0</v>
      </c>
      <c r="EN24">
        <v>14</v>
      </c>
      <c r="EO24">
        <v>0</v>
      </c>
      <c r="EP24">
        <v>310</v>
      </c>
      <c r="EQ24">
        <v>14</v>
      </c>
      <c r="ER24">
        <v>9</v>
      </c>
      <c r="ES24">
        <v>9</v>
      </c>
      <c r="ET24">
        <v>3</v>
      </c>
      <c r="EU24">
        <v>118</v>
      </c>
      <c r="EV24">
        <v>85</v>
      </c>
      <c r="EW24">
        <v>890</v>
      </c>
      <c r="EX24">
        <v>7</v>
      </c>
      <c r="EY24">
        <v>34</v>
      </c>
      <c r="EZ24">
        <v>18</v>
      </c>
      <c r="FA24">
        <v>0</v>
      </c>
      <c r="FB24">
        <v>26</v>
      </c>
      <c r="FC24">
        <v>0</v>
      </c>
      <c r="FD24">
        <v>0</v>
      </c>
      <c r="FE24">
        <v>2</v>
      </c>
      <c r="FF24">
        <v>1480</v>
      </c>
      <c r="FG24">
        <v>9</v>
      </c>
      <c r="FH24">
        <v>8</v>
      </c>
      <c r="FI24">
        <v>63</v>
      </c>
      <c r="FJ24">
        <v>30</v>
      </c>
      <c r="FK24">
        <v>0</v>
      </c>
      <c r="FL24">
        <v>3</v>
      </c>
      <c r="FM24">
        <v>12</v>
      </c>
      <c r="FN24">
        <v>0</v>
      </c>
      <c r="FO24">
        <v>2</v>
      </c>
      <c r="FP24">
        <v>17</v>
      </c>
      <c r="FQ24">
        <v>102</v>
      </c>
      <c r="FR24">
        <v>0</v>
      </c>
      <c r="FS24">
        <v>14</v>
      </c>
      <c r="FT24">
        <v>0</v>
      </c>
      <c r="FU24">
        <v>0</v>
      </c>
      <c r="FV24">
        <v>72</v>
      </c>
      <c r="FW24">
        <v>0</v>
      </c>
      <c r="FX24">
        <v>14</v>
      </c>
      <c r="FY24">
        <v>16</v>
      </c>
      <c r="FZ24">
        <v>0</v>
      </c>
      <c r="GA24">
        <v>336</v>
      </c>
      <c r="GB24">
        <v>0</v>
      </c>
      <c r="GC24">
        <v>0</v>
      </c>
      <c r="GD24">
        <v>0</v>
      </c>
      <c r="GE24">
        <v>18</v>
      </c>
      <c r="GF24">
        <v>0</v>
      </c>
      <c r="GG24">
        <v>411</v>
      </c>
      <c r="GH24">
        <v>0</v>
      </c>
      <c r="GI24">
        <v>9</v>
      </c>
      <c r="GJ24">
        <v>54</v>
      </c>
      <c r="GK24">
        <v>0</v>
      </c>
      <c r="GL24">
        <v>49</v>
      </c>
      <c r="GM24">
        <v>7</v>
      </c>
      <c r="GN24">
        <v>0</v>
      </c>
      <c r="GO24">
        <v>251</v>
      </c>
      <c r="GP24">
        <v>0</v>
      </c>
      <c r="GQ24">
        <v>28</v>
      </c>
      <c r="GR24">
        <v>0</v>
      </c>
      <c r="GS24">
        <v>0</v>
      </c>
      <c r="GT24">
        <v>30</v>
      </c>
      <c r="GU24">
        <v>195</v>
      </c>
      <c r="GV24">
        <v>0</v>
      </c>
      <c r="GW24">
        <v>21</v>
      </c>
      <c r="GX24">
        <v>0</v>
      </c>
      <c r="GY24">
        <v>23</v>
      </c>
      <c r="GZ24">
        <v>3</v>
      </c>
      <c r="HA24">
        <v>63</v>
      </c>
      <c r="HB24">
        <v>0</v>
      </c>
      <c r="HC24">
        <v>29</v>
      </c>
      <c r="HD24">
        <v>8</v>
      </c>
      <c r="HE24">
        <v>52</v>
      </c>
      <c r="HF24">
        <v>5</v>
      </c>
      <c r="HG24">
        <v>0</v>
      </c>
      <c r="HH24">
        <v>0</v>
      </c>
      <c r="HI24">
        <v>5</v>
      </c>
      <c r="HJ24">
        <v>237</v>
      </c>
      <c r="HK24">
        <v>0</v>
      </c>
      <c r="HL24">
        <v>73</v>
      </c>
      <c r="HM24">
        <v>24</v>
      </c>
      <c r="HN24">
        <v>5</v>
      </c>
      <c r="HO24">
        <v>0</v>
      </c>
      <c r="HP24">
        <v>102</v>
      </c>
      <c r="HQ24">
        <v>0</v>
      </c>
      <c r="HR24">
        <v>3</v>
      </c>
      <c r="HS24">
        <v>0</v>
      </c>
      <c r="HT24">
        <v>19</v>
      </c>
      <c r="HU24">
        <v>0</v>
      </c>
      <c r="HV24">
        <v>33</v>
      </c>
      <c r="HW24">
        <v>13</v>
      </c>
      <c r="HX24">
        <v>14</v>
      </c>
      <c r="HY24">
        <v>53</v>
      </c>
      <c r="HZ24">
        <v>0</v>
      </c>
      <c r="IA24">
        <v>58</v>
      </c>
      <c r="IB24">
        <v>15</v>
      </c>
      <c r="IC24">
        <v>0</v>
      </c>
      <c r="ID24">
        <v>8</v>
      </c>
      <c r="IE24">
        <v>0</v>
      </c>
      <c r="IF24">
        <v>377</v>
      </c>
      <c r="IG24">
        <v>273</v>
      </c>
      <c r="IH24">
        <v>584</v>
      </c>
      <c r="II24">
        <v>92</v>
      </c>
      <c r="IJ24">
        <v>0</v>
      </c>
      <c r="IK24">
        <v>0</v>
      </c>
      <c r="IL24">
        <v>7</v>
      </c>
      <c r="IM24">
        <v>11</v>
      </c>
      <c r="IN24">
        <v>25</v>
      </c>
      <c r="IO24">
        <v>138</v>
      </c>
      <c r="IP24">
        <v>0</v>
      </c>
      <c r="IQ24">
        <v>5</v>
      </c>
      <c r="IR24">
        <v>0</v>
      </c>
      <c r="IS24">
        <v>13</v>
      </c>
      <c r="IT24">
        <v>4</v>
      </c>
      <c r="IU24">
        <v>0</v>
      </c>
      <c r="IV24">
        <v>28</v>
      </c>
      <c r="IW24">
        <v>0</v>
      </c>
      <c r="IX24">
        <v>31</v>
      </c>
      <c r="IY24">
        <v>0</v>
      </c>
      <c r="IZ24">
        <v>23</v>
      </c>
      <c r="JA24">
        <v>40</v>
      </c>
      <c r="JB24">
        <v>0</v>
      </c>
      <c r="JC24">
        <v>2</v>
      </c>
      <c r="JD24">
        <v>0</v>
      </c>
      <c r="JE24">
        <v>19</v>
      </c>
      <c r="JF24">
        <v>7</v>
      </c>
      <c r="JG24">
        <v>42</v>
      </c>
      <c r="JH24">
        <v>0</v>
      </c>
      <c r="JI24">
        <v>0</v>
      </c>
      <c r="JJ24">
        <v>0</v>
      </c>
      <c r="JK24">
        <v>250</v>
      </c>
      <c r="JL24">
        <v>0</v>
      </c>
      <c r="JM24">
        <v>0</v>
      </c>
      <c r="JN24">
        <v>5</v>
      </c>
      <c r="JO24">
        <v>4</v>
      </c>
      <c r="JP24">
        <v>0</v>
      </c>
      <c r="JQ24">
        <v>6</v>
      </c>
      <c r="JR24">
        <v>12</v>
      </c>
      <c r="JS24">
        <v>14</v>
      </c>
      <c r="JT24">
        <v>6</v>
      </c>
      <c r="JU24">
        <v>9</v>
      </c>
      <c r="JV24">
        <v>0</v>
      </c>
      <c r="JW24">
        <v>10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7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5</v>
      </c>
      <c r="KL24">
        <v>2</v>
      </c>
      <c r="KM24">
        <v>10</v>
      </c>
      <c r="KN24">
        <v>3</v>
      </c>
      <c r="KO24">
        <v>0</v>
      </c>
      <c r="KP24">
        <v>0</v>
      </c>
      <c r="KQ24">
        <v>1318</v>
      </c>
      <c r="KR24">
        <v>0</v>
      </c>
      <c r="KS24">
        <v>0</v>
      </c>
      <c r="KT24">
        <v>0</v>
      </c>
      <c r="KU24">
        <v>4</v>
      </c>
      <c r="KV24">
        <v>9</v>
      </c>
      <c r="KW24">
        <v>0</v>
      </c>
      <c r="KX24">
        <v>0</v>
      </c>
      <c r="KY24">
        <v>6</v>
      </c>
      <c r="KZ24">
        <v>0</v>
      </c>
      <c r="LA24">
        <v>0</v>
      </c>
      <c r="LB24">
        <v>7</v>
      </c>
      <c r="LC24">
        <v>0</v>
      </c>
      <c r="LD24">
        <v>0</v>
      </c>
      <c r="LE24">
        <v>0</v>
      </c>
      <c r="LF24">
        <v>0</v>
      </c>
      <c r="LG24">
        <v>13</v>
      </c>
      <c r="LH24">
        <v>6</v>
      </c>
      <c r="LI24">
        <v>4</v>
      </c>
      <c r="LJ24">
        <v>34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2</v>
      </c>
      <c r="LQ24">
        <v>0</v>
      </c>
      <c r="LR24">
        <v>0</v>
      </c>
      <c r="LS24">
        <v>6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6</v>
      </c>
      <c r="ME24">
        <v>4</v>
      </c>
      <c r="MF24">
        <v>0</v>
      </c>
      <c r="MG24">
        <v>0</v>
      </c>
      <c r="MH24">
        <v>633</v>
      </c>
      <c r="MI24">
        <v>33</v>
      </c>
      <c r="MJ24">
        <v>2</v>
      </c>
      <c r="MK24">
        <v>17</v>
      </c>
      <c r="ML24">
        <v>0</v>
      </c>
      <c r="MM24">
        <v>278</v>
      </c>
      <c r="MN24">
        <v>6</v>
      </c>
      <c r="MO24">
        <v>36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3</v>
      </c>
      <c r="MV24">
        <v>7</v>
      </c>
      <c r="MW24">
        <v>6</v>
      </c>
      <c r="MX24">
        <v>0</v>
      </c>
      <c r="MY24">
        <v>7</v>
      </c>
      <c r="MZ24">
        <v>7</v>
      </c>
      <c r="NA24">
        <v>4</v>
      </c>
      <c r="NB24">
        <v>0</v>
      </c>
      <c r="NC24">
        <v>2</v>
      </c>
      <c r="ND24">
        <v>0</v>
      </c>
      <c r="NE24">
        <v>0</v>
      </c>
      <c r="NF24">
        <v>0</v>
      </c>
      <c r="NG24">
        <v>0</v>
      </c>
      <c r="NH24">
        <v>0</v>
      </c>
    </row>
    <row r="25" spans="1:372" x14ac:dyDescent="0.2">
      <c r="A25" t="s">
        <v>395</v>
      </c>
      <c r="B25">
        <v>361</v>
      </c>
      <c r="C25">
        <v>16</v>
      </c>
      <c r="D25">
        <v>21586</v>
      </c>
      <c r="E25">
        <v>13016</v>
      </c>
      <c r="F25">
        <v>627</v>
      </c>
      <c r="G25">
        <v>736</v>
      </c>
      <c r="H25">
        <v>6483</v>
      </c>
      <c r="I25">
        <v>6877</v>
      </c>
      <c r="J25">
        <v>500</v>
      </c>
      <c r="K25">
        <v>36</v>
      </c>
      <c r="L25">
        <v>1285</v>
      </c>
      <c r="M25">
        <v>88</v>
      </c>
      <c r="N25">
        <v>2906</v>
      </c>
      <c r="O25">
        <v>39</v>
      </c>
      <c r="P25">
        <v>44</v>
      </c>
      <c r="Q25">
        <v>327</v>
      </c>
      <c r="R25">
        <v>8869</v>
      </c>
      <c r="S25">
        <v>1736</v>
      </c>
      <c r="T25">
        <v>259</v>
      </c>
      <c r="U25">
        <v>1153</v>
      </c>
      <c r="V25">
        <v>44</v>
      </c>
      <c r="W25">
        <v>898</v>
      </c>
      <c r="X25">
        <v>3031</v>
      </c>
      <c r="Y25">
        <v>86</v>
      </c>
      <c r="Z25">
        <v>82</v>
      </c>
      <c r="AA25">
        <v>15555</v>
      </c>
      <c r="AB25">
        <v>0</v>
      </c>
      <c r="AC25">
        <v>9</v>
      </c>
      <c r="AD25">
        <v>49</v>
      </c>
      <c r="AE25">
        <v>110</v>
      </c>
      <c r="AF25">
        <v>8962</v>
      </c>
      <c r="AG25">
        <v>0</v>
      </c>
      <c r="AH25">
        <v>19</v>
      </c>
      <c r="AI25">
        <v>140</v>
      </c>
      <c r="AJ25">
        <v>57</v>
      </c>
      <c r="AK25">
        <v>437</v>
      </c>
      <c r="AL25">
        <v>0</v>
      </c>
      <c r="AM25">
        <v>38</v>
      </c>
      <c r="AN25">
        <v>936</v>
      </c>
      <c r="AO25">
        <v>99</v>
      </c>
      <c r="AP25">
        <v>0</v>
      </c>
      <c r="AQ25">
        <v>22</v>
      </c>
      <c r="AR25">
        <v>50</v>
      </c>
      <c r="AS25">
        <v>33</v>
      </c>
      <c r="AT25">
        <v>6085</v>
      </c>
      <c r="AU25">
        <v>2</v>
      </c>
      <c r="AV25">
        <v>0</v>
      </c>
      <c r="AW25">
        <v>0</v>
      </c>
      <c r="AX25">
        <v>447</v>
      </c>
      <c r="AY25">
        <v>0</v>
      </c>
      <c r="AZ25">
        <v>4</v>
      </c>
      <c r="BA25">
        <v>0</v>
      </c>
      <c r="BB25">
        <v>0</v>
      </c>
      <c r="BC25">
        <v>409</v>
      </c>
      <c r="BD25">
        <v>689</v>
      </c>
      <c r="BE25">
        <v>27</v>
      </c>
      <c r="BF25">
        <v>31</v>
      </c>
      <c r="BG25">
        <v>950</v>
      </c>
      <c r="BH25">
        <v>293</v>
      </c>
      <c r="BI25">
        <v>30</v>
      </c>
      <c r="BJ25">
        <v>184</v>
      </c>
      <c r="BK25">
        <v>191</v>
      </c>
      <c r="BL25">
        <v>367</v>
      </c>
      <c r="BM25">
        <v>202</v>
      </c>
      <c r="BN25">
        <v>6</v>
      </c>
      <c r="BO25">
        <v>263</v>
      </c>
      <c r="BP25">
        <v>12</v>
      </c>
      <c r="BQ25">
        <v>0</v>
      </c>
      <c r="BR25">
        <v>1597</v>
      </c>
      <c r="BS25">
        <v>0</v>
      </c>
      <c r="BT25">
        <v>32</v>
      </c>
      <c r="BU25">
        <v>148</v>
      </c>
      <c r="BV25">
        <v>55</v>
      </c>
      <c r="BW25">
        <v>101</v>
      </c>
      <c r="BX25">
        <v>41</v>
      </c>
      <c r="BY25">
        <v>0</v>
      </c>
      <c r="BZ25">
        <v>105</v>
      </c>
      <c r="CA25">
        <v>11</v>
      </c>
      <c r="CB25">
        <v>946</v>
      </c>
      <c r="CC25">
        <v>534</v>
      </c>
      <c r="CD25">
        <v>181</v>
      </c>
      <c r="CE25">
        <v>177</v>
      </c>
      <c r="CF25">
        <v>30</v>
      </c>
      <c r="CG25">
        <v>0</v>
      </c>
      <c r="CH25">
        <v>13</v>
      </c>
      <c r="CI25">
        <v>13</v>
      </c>
      <c r="CJ25">
        <v>134</v>
      </c>
      <c r="CK25">
        <v>362</v>
      </c>
      <c r="CL25">
        <v>0</v>
      </c>
      <c r="CM25">
        <v>34</v>
      </c>
      <c r="CN25">
        <v>16</v>
      </c>
      <c r="CO25">
        <v>166</v>
      </c>
      <c r="CP25">
        <v>80</v>
      </c>
      <c r="CQ25">
        <v>219</v>
      </c>
      <c r="CR25">
        <v>28</v>
      </c>
      <c r="CS25">
        <v>666</v>
      </c>
      <c r="CT25">
        <v>4</v>
      </c>
      <c r="CU25">
        <v>18</v>
      </c>
      <c r="CV25">
        <v>1431</v>
      </c>
      <c r="CW25">
        <v>137</v>
      </c>
      <c r="CX25">
        <v>68</v>
      </c>
      <c r="CY25">
        <v>37</v>
      </c>
      <c r="CZ25">
        <v>9</v>
      </c>
      <c r="DA25">
        <v>153</v>
      </c>
      <c r="DB25">
        <v>909</v>
      </c>
      <c r="DC25">
        <v>6</v>
      </c>
      <c r="DD25">
        <v>477</v>
      </c>
      <c r="DE25">
        <v>182</v>
      </c>
      <c r="DF25">
        <v>45</v>
      </c>
      <c r="DG25">
        <v>30</v>
      </c>
      <c r="DH25">
        <v>0</v>
      </c>
      <c r="DI25">
        <v>0</v>
      </c>
      <c r="DJ25">
        <v>1217</v>
      </c>
      <c r="DK25">
        <v>16</v>
      </c>
      <c r="DL25">
        <v>0</v>
      </c>
      <c r="DM25">
        <v>9</v>
      </c>
      <c r="DN25">
        <v>88</v>
      </c>
      <c r="DO25">
        <v>169</v>
      </c>
      <c r="DP25">
        <v>295</v>
      </c>
      <c r="DQ25">
        <v>198</v>
      </c>
      <c r="DR25">
        <v>10</v>
      </c>
      <c r="DS25">
        <v>0</v>
      </c>
      <c r="DT25">
        <v>9192</v>
      </c>
      <c r="DU25">
        <v>0</v>
      </c>
      <c r="DV25">
        <v>0</v>
      </c>
      <c r="DW25">
        <v>16</v>
      </c>
      <c r="DX25">
        <v>30</v>
      </c>
      <c r="DY25">
        <v>0</v>
      </c>
      <c r="DZ25">
        <v>0</v>
      </c>
      <c r="EA25">
        <v>2805</v>
      </c>
      <c r="EB25">
        <v>118</v>
      </c>
      <c r="EC25">
        <v>20</v>
      </c>
      <c r="ED25">
        <v>29</v>
      </c>
      <c r="EE25">
        <v>4</v>
      </c>
      <c r="EF25">
        <v>18</v>
      </c>
      <c r="EG25">
        <v>62</v>
      </c>
      <c r="EH25">
        <v>0</v>
      </c>
      <c r="EI25">
        <v>0</v>
      </c>
      <c r="EJ25">
        <v>1147</v>
      </c>
      <c r="EK25">
        <v>0</v>
      </c>
      <c r="EL25">
        <v>0</v>
      </c>
      <c r="EM25">
        <v>29</v>
      </c>
      <c r="EN25">
        <v>10</v>
      </c>
      <c r="EO25">
        <v>0</v>
      </c>
      <c r="EP25">
        <v>26</v>
      </c>
      <c r="EQ25">
        <v>0</v>
      </c>
      <c r="ER25">
        <v>0</v>
      </c>
      <c r="ES25">
        <v>103</v>
      </c>
      <c r="ET25">
        <v>3</v>
      </c>
      <c r="EU25">
        <v>29</v>
      </c>
      <c r="EV25">
        <v>1624</v>
      </c>
      <c r="EW25">
        <v>2323</v>
      </c>
      <c r="EX25">
        <v>0</v>
      </c>
      <c r="EY25">
        <v>33</v>
      </c>
      <c r="EZ25">
        <v>17</v>
      </c>
      <c r="FA25">
        <v>0</v>
      </c>
      <c r="FB25">
        <v>4</v>
      </c>
      <c r="FC25">
        <v>53</v>
      </c>
      <c r="FD25">
        <v>6</v>
      </c>
      <c r="FE25">
        <v>10</v>
      </c>
      <c r="FF25">
        <v>1280</v>
      </c>
      <c r="FG25">
        <v>35</v>
      </c>
      <c r="FH25">
        <v>0</v>
      </c>
      <c r="FI25">
        <v>37</v>
      </c>
      <c r="FJ25">
        <v>12</v>
      </c>
      <c r="FK25">
        <v>11</v>
      </c>
      <c r="FL25">
        <v>0</v>
      </c>
      <c r="FM25">
        <v>43</v>
      </c>
      <c r="FN25">
        <v>0</v>
      </c>
      <c r="FO25">
        <v>8</v>
      </c>
      <c r="FP25">
        <v>0</v>
      </c>
      <c r="FQ25">
        <v>47</v>
      </c>
      <c r="FR25">
        <v>0</v>
      </c>
      <c r="FS25">
        <v>163</v>
      </c>
      <c r="FT25">
        <v>23</v>
      </c>
      <c r="FU25">
        <v>0</v>
      </c>
      <c r="FV25">
        <v>43</v>
      </c>
      <c r="FW25">
        <v>0</v>
      </c>
      <c r="FX25">
        <v>2</v>
      </c>
      <c r="FY25">
        <v>5</v>
      </c>
      <c r="FZ25">
        <v>4</v>
      </c>
      <c r="GA25">
        <v>453</v>
      </c>
      <c r="GB25">
        <v>53</v>
      </c>
      <c r="GC25">
        <v>35</v>
      </c>
      <c r="GD25">
        <v>5</v>
      </c>
      <c r="GE25">
        <v>6</v>
      </c>
      <c r="GF25">
        <v>5</v>
      </c>
      <c r="GG25">
        <v>447</v>
      </c>
      <c r="GH25">
        <v>0</v>
      </c>
      <c r="GI25">
        <v>0</v>
      </c>
      <c r="GJ25">
        <v>10</v>
      </c>
      <c r="GK25">
        <v>3</v>
      </c>
      <c r="GL25">
        <v>574</v>
      </c>
      <c r="GM25">
        <v>0</v>
      </c>
      <c r="GN25">
        <v>24</v>
      </c>
      <c r="GO25">
        <v>66</v>
      </c>
      <c r="GP25">
        <v>0</v>
      </c>
      <c r="GQ25">
        <v>35</v>
      </c>
      <c r="GR25">
        <v>27</v>
      </c>
      <c r="GS25">
        <v>16</v>
      </c>
      <c r="GT25">
        <v>6</v>
      </c>
      <c r="GU25">
        <v>24</v>
      </c>
      <c r="GV25">
        <v>0</v>
      </c>
      <c r="GW25">
        <v>42</v>
      </c>
      <c r="GX25">
        <v>2</v>
      </c>
      <c r="GY25">
        <v>14</v>
      </c>
      <c r="GZ25">
        <v>0</v>
      </c>
      <c r="HA25">
        <v>41</v>
      </c>
      <c r="HB25">
        <v>0</v>
      </c>
      <c r="HC25">
        <v>28</v>
      </c>
      <c r="HD25">
        <v>18</v>
      </c>
      <c r="HE25">
        <v>0</v>
      </c>
      <c r="HF25">
        <v>4</v>
      </c>
      <c r="HG25">
        <v>0</v>
      </c>
      <c r="HH25">
        <v>0</v>
      </c>
      <c r="HI25">
        <v>0</v>
      </c>
      <c r="HJ25">
        <v>26</v>
      </c>
      <c r="HK25">
        <v>0</v>
      </c>
      <c r="HL25">
        <v>6</v>
      </c>
      <c r="HM25">
        <v>11</v>
      </c>
      <c r="HN25">
        <v>0</v>
      </c>
      <c r="HO25">
        <v>12</v>
      </c>
      <c r="HP25">
        <v>21</v>
      </c>
      <c r="HQ25">
        <v>0</v>
      </c>
      <c r="HR25">
        <v>0</v>
      </c>
      <c r="HS25">
        <v>5</v>
      </c>
      <c r="HT25">
        <v>26</v>
      </c>
      <c r="HU25">
        <v>0</v>
      </c>
      <c r="HV25">
        <v>14</v>
      </c>
      <c r="HW25">
        <v>11</v>
      </c>
      <c r="HX25">
        <v>6</v>
      </c>
      <c r="HY25">
        <v>13</v>
      </c>
      <c r="HZ25">
        <v>8</v>
      </c>
      <c r="IA25">
        <v>0</v>
      </c>
      <c r="IB25">
        <v>2</v>
      </c>
      <c r="IC25">
        <v>0</v>
      </c>
      <c r="ID25">
        <v>7</v>
      </c>
      <c r="IE25">
        <v>0</v>
      </c>
      <c r="IF25">
        <v>0</v>
      </c>
      <c r="IG25">
        <v>581</v>
      </c>
      <c r="IH25">
        <v>34</v>
      </c>
      <c r="II25">
        <v>38</v>
      </c>
      <c r="IJ25">
        <v>0</v>
      </c>
      <c r="IK25">
        <v>0</v>
      </c>
      <c r="IL25">
        <v>56</v>
      </c>
      <c r="IM25">
        <v>32</v>
      </c>
      <c r="IN25">
        <v>243</v>
      </c>
      <c r="IO25">
        <v>2534</v>
      </c>
      <c r="IP25">
        <v>4</v>
      </c>
      <c r="IQ25">
        <v>0</v>
      </c>
      <c r="IR25">
        <v>10</v>
      </c>
      <c r="IS25">
        <v>14</v>
      </c>
      <c r="IT25">
        <v>0</v>
      </c>
      <c r="IU25">
        <v>0</v>
      </c>
      <c r="IV25">
        <v>0</v>
      </c>
      <c r="IW25">
        <v>0</v>
      </c>
      <c r="IX25">
        <v>8</v>
      </c>
      <c r="IY25">
        <v>0</v>
      </c>
      <c r="IZ25">
        <v>27</v>
      </c>
      <c r="JA25">
        <v>12</v>
      </c>
      <c r="JB25">
        <v>2</v>
      </c>
      <c r="JC25">
        <v>4</v>
      </c>
      <c r="JD25">
        <v>0</v>
      </c>
      <c r="JE25">
        <v>0</v>
      </c>
      <c r="JF25">
        <v>0</v>
      </c>
      <c r="JG25">
        <v>9</v>
      </c>
      <c r="JH25">
        <v>0</v>
      </c>
      <c r="JI25">
        <v>0</v>
      </c>
      <c r="JJ25">
        <v>0</v>
      </c>
      <c r="JK25">
        <v>89</v>
      </c>
      <c r="JL25">
        <v>0</v>
      </c>
      <c r="JM25">
        <v>0</v>
      </c>
      <c r="JN25">
        <v>0</v>
      </c>
      <c r="JO25">
        <v>3</v>
      </c>
      <c r="JP25">
        <v>0</v>
      </c>
      <c r="JQ25">
        <v>11</v>
      </c>
      <c r="JR25">
        <v>10</v>
      </c>
      <c r="JS25">
        <v>61</v>
      </c>
      <c r="JT25">
        <v>0</v>
      </c>
      <c r="JU25">
        <v>0</v>
      </c>
      <c r="JV25">
        <v>0</v>
      </c>
      <c r="JW25">
        <v>590</v>
      </c>
      <c r="JX25">
        <v>0</v>
      </c>
      <c r="JY25">
        <v>0</v>
      </c>
      <c r="JZ25">
        <v>0</v>
      </c>
      <c r="KA25">
        <v>0</v>
      </c>
      <c r="KB25">
        <v>3</v>
      </c>
      <c r="KC25">
        <v>0</v>
      </c>
      <c r="KD25">
        <v>15</v>
      </c>
      <c r="KE25">
        <v>81</v>
      </c>
      <c r="KF25">
        <v>0</v>
      </c>
      <c r="KG25">
        <v>0</v>
      </c>
      <c r="KH25">
        <v>0</v>
      </c>
      <c r="KI25">
        <v>6</v>
      </c>
      <c r="KJ25">
        <v>2</v>
      </c>
      <c r="KK25">
        <v>81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457</v>
      </c>
      <c r="KR25">
        <v>0</v>
      </c>
      <c r="KS25">
        <v>2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10</v>
      </c>
      <c r="LI25">
        <v>12</v>
      </c>
      <c r="LJ25">
        <v>111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3</v>
      </c>
      <c r="LW25">
        <v>6</v>
      </c>
      <c r="LX25">
        <v>25</v>
      </c>
      <c r="LY25">
        <v>0</v>
      </c>
      <c r="LZ25">
        <v>6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36</v>
      </c>
      <c r="MI25">
        <v>22</v>
      </c>
      <c r="MJ25">
        <v>0</v>
      </c>
      <c r="MK25">
        <v>0</v>
      </c>
      <c r="ML25">
        <v>0</v>
      </c>
      <c r="MM25">
        <v>57</v>
      </c>
      <c r="MN25">
        <v>0</v>
      </c>
      <c r="MO25">
        <v>15</v>
      </c>
      <c r="MP25">
        <v>0</v>
      </c>
      <c r="MQ25">
        <v>4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8</v>
      </c>
      <c r="MZ25">
        <v>0</v>
      </c>
      <c r="NA25">
        <v>0</v>
      </c>
      <c r="NB25">
        <v>8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</row>
    <row r="26" spans="1:372" x14ac:dyDescent="0.2">
      <c r="A26" t="s">
        <v>396</v>
      </c>
      <c r="B26">
        <v>299</v>
      </c>
      <c r="C26">
        <v>101</v>
      </c>
      <c r="D26">
        <v>17969</v>
      </c>
      <c r="E26">
        <v>1831</v>
      </c>
      <c r="F26">
        <v>493</v>
      </c>
      <c r="G26">
        <v>21</v>
      </c>
      <c r="H26">
        <v>7393</v>
      </c>
      <c r="I26">
        <v>3377</v>
      </c>
      <c r="J26">
        <v>506</v>
      </c>
      <c r="K26">
        <v>211</v>
      </c>
      <c r="L26">
        <v>24027</v>
      </c>
      <c r="M26">
        <v>67</v>
      </c>
      <c r="N26">
        <v>1630</v>
      </c>
      <c r="O26">
        <v>29</v>
      </c>
      <c r="P26">
        <v>0</v>
      </c>
      <c r="Q26">
        <v>71</v>
      </c>
      <c r="R26">
        <v>3410</v>
      </c>
      <c r="S26">
        <v>1702</v>
      </c>
      <c r="T26">
        <v>141</v>
      </c>
      <c r="U26">
        <v>591</v>
      </c>
      <c r="V26">
        <v>213</v>
      </c>
      <c r="W26">
        <v>781</v>
      </c>
      <c r="X26">
        <v>515</v>
      </c>
      <c r="Y26">
        <v>1339</v>
      </c>
      <c r="Z26">
        <v>1776</v>
      </c>
      <c r="AA26">
        <v>524</v>
      </c>
      <c r="AB26">
        <v>16</v>
      </c>
      <c r="AC26">
        <v>6</v>
      </c>
      <c r="AD26">
        <v>92</v>
      </c>
      <c r="AE26">
        <v>124</v>
      </c>
      <c r="AF26">
        <v>1885</v>
      </c>
      <c r="AG26">
        <v>54</v>
      </c>
      <c r="AH26">
        <v>109</v>
      </c>
      <c r="AI26">
        <v>22415</v>
      </c>
      <c r="AJ26">
        <v>130</v>
      </c>
      <c r="AK26">
        <v>653</v>
      </c>
      <c r="AL26">
        <v>4</v>
      </c>
      <c r="AM26">
        <v>0</v>
      </c>
      <c r="AN26">
        <v>8587</v>
      </c>
      <c r="AO26">
        <v>17</v>
      </c>
      <c r="AP26">
        <v>0</v>
      </c>
      <c r="AQ26">
        <v>20</v>
      </c>
      <c r="AR26">
        <v>18</v>
      </c>
      <c r="AS26">
        <v>4</v>
      </c>
      <c r="AT26">
        <v>9411</v>
      </c>
      <c r="AU26">
        <v>0</v>
      </c>
      <c r="AV26">
        <v>0</v>
      </c>
      <c r="AW26">
        <v>0</v>
      </c>
      <c r="AX26">
        <v>5</v>
      </c>
      <c r="AY26">
        <v>25</v>
      </c>
      <c r="AZ26">
        <v>100</v>
      </c>
      <c r="BA26">
        <v>0</v>
      </c>
      <c r="BB26">
        <v>3</v>
      </c>
      <c r="BC26">
        <v>300</v>
      </c>
      <c r="BD26">
        <v>286</v>
      </c>
      <c r="BE26">
        <v>22</v>
      </c>
      <c r="BF26">
        <v>0</v>
      </c>
      <c r="BG26">
        <v>171</v>
      </c>
      <c r="BH26">
        <v>1562</v>
      </c>
      <c r="BI26">
        <v>122</v>
      </c>
      <c r="BJ26">
        <v>64</v>
      </c>
      <c r="BK26">
        <v>128</v>
      </c>
      <c r="BL26">
        <v>161</v>
      </c>
      <c r="BM26">
        <v>113</v>
      </c>
      <c r="BN26">
        <v>0</v>
      </c>
      <c r="BO26">
        <v>140</v>
      </c>
      <c r="BP26">
        <v>11</v>
      </c>
      <c r="BQ26">
        <v>19</v>
      </c>
      <c r="BR26">
        <v>769</v>
      </c>
      <c r="BS26">
        <v>0</v>
      </c>
      <c r="BT26">
        <v>34</v>
      </c>
      <c r="BU26">
        <v>690</v>
      </c>
      <c r="BV26">
        <v>16</v>
      </c>
      <c r="BW26">
        <v>16</v>
      </c>
      <c r="BX26">
        <v>6</v>
      </c>
      <c r="BY26">
        <v>41</v>
      </c>
      <c r="BZ26">
        <v>249</v>
      </c>
      <c r="CA26">
        <v>15</v>
      </c>
      <c r="CB26">
        <v>0</v>
      </c>
      <c r="CC26">
        <v>349</v>
      </c>
      <c r="CD26">
        <v>56</v>
      </c>
      <c r="CE26">
        <v>3115</v>
      </c>
      <c r="CF26">
        <v>44</v>
      </c>
      <c r="CG26">
        <v>154</v>
      </c>
      <c r="CH26">
        <v>206</v>
      </c>
      <c r="CI26">
        <v>136</v>
      </c>
      <c r="CJ26">
        <v>4142</v>
      </c>
      <c r="CK26">
        <v>1536</v>
      </c>
      <c r="CL26">
        <v>25</v>
      </c>
      <c r="CM26">
        <v>0</v>
      </c>
      <c r="CN26">
        <v>370</v>
      </c>
      <c r="CO26">
        <v>57</v>
      </c>
      <c r="CP26">
        <v>73</v>
      </c>
      <c r="CQ26">
        <v>391</v>
      </c>
      <c r="CR26">
        <v>4164</v>
      </c>
      <c r="CS26">
        <v>0</v>
      </c>
      <c r="CT26">
        <v>224</v>
      </c>
      <c r="CU26">
        <v>100</v>
      </c>
      <c r="CV26">
        <v>2051</v>
      </c>
      <c r="CW26">
        <v>549</v>
      </c>
      <c r="CX26">
        <v>0</v>
      </c>
      <c r="CY26">
        <v>0</v>
      </c>
      <c r="CZ26">
        <v>366</v>
      </c>
      <c r="DA26">
        <v>4826</v>
      </c>
      <c r="DB26">
        <v>5</v>
      </c>
      <c r="DC26">
        <v>51</v>
      </c>
      <c r="DD26">
        <v>7</v>
      </c>
      <c r="DE26">
        <v>41</v>
      </c>
      <c r="DF26">
        <v>12</v>
      </c>
      <c r="DG26">
        <v>0</v>
      </c>
      <c r="DH26">
        <v>0</v>
      </c>
      <c r="DI26">
        <v>2</v>
      </c>
      <c r="DJ26">
        <v>91</v>
      </c>
      <c r="DK26">
        <v>0</v>
      </c>
      <c r="DL26">
        <v>12</v>
      </c>
      <c r="DM26">
        <v>59</v>
      </c>
      <c r="DN26">
        <v>191</v>
      </c>
      <c r="DO26">
        <v>6</v>
      </c>
      <c r="DP26">
        <v>303</v>
      </c>
      <c r="DQ26">
        <v>409</v>
      </c>
      <c r="DR26">
        <v>0</v>
      </c>
      <c r="DS26">
        <v>0</v>
      </c>
      <c r="DT26">
        <v>4914</v>
      </c>
      <c r="DU26">
        <v>0</v>
      </c>
      <c r="DV26">
        <v>0</v>
      </c>
      <c r="DW26">
        <v>11</v>
      </c>
      <c r="DX26">
        <v>0</v>
      </c>
      <c r="DY26">
        <v>0</v>
      </c>
      <c r="DZ26">
        <v>36</v>
      </c>
      <c r="EA26">
        <v>27</v>
      </c>
      <c r="EB26">
        <v>27</v>
      </c>
      <c r="EC26">
        <v>0</v>
      </c>
      <c r="ED26">
        <v>5041</v>
      </c>
      <c r="EE26">
        <v>168</v>
      </c>
      <c r="EF26">
        <v>7205</v>
      </c>
      <c r="EG26">
        <v>65</v>
      </c>
      <c r="EH26">
        <v>0</v>
      </c>
      <c r="EI26">
        <v>64</v>
      </c>
      <c r="EJ26">
        <v>109</v>
      </c>
      <c r="EK26">
        <v>28</v>
      </c>
      <c r="EL26">
        <v>3</v>
      </c>
      <c r="EM26">
        <v>0</v>
      </c>
      <c r="EN26">
        <v>21</v>
      </c>
      <c r="EO26">
        <v>0</v>
      </c>
      <c r="EP26">
        <v>20</v>
      </c>
      <c r="EQ26">
        <v>203</v>
      </c>
      <c r="ER26">
        <v>0</v>
      </c>
      <c r="ES26">
        <v>19</v>
      </c>
      <c r="ET26">
        <v>13</v>
      </c>
      <c r="EU26">
        <v>36</v>
      </c>
      <c r="EV26">
        <v>3076</v>
      </c>
      <c r="EW26">
        <v>460</v>
      </c>
      <c r="EX26">
        <v>0</v>
      </c>
      <c r="EY26">
        <v>20</v>
      </c>
      <c r="EZ26">
        <v>43</v>
      </c>
      <c r="FA26">
        <v>4</v>
      </c>
      <c r="FB26">
        <v>2</v>
      </c>
      <c r="FC26">
        <v>0</v>
      </c>
      <c r="FD26">
        <v>0</v>
      </c>
      <c r="FE26">
        <v>0</v>
      </c>
      <c r="FF26">
        <v>0</v>
      </c>
      <c r="FG26">
        <v>2</v>
      </c>
      <c r="FH26">
        <v>64</v>
      </c>
      <c r="FI26">
        <v>3</v>
      </c>
      <c r="FJ26">
        <v>7</v>
      </c>
      <c r="FK26">
        <v>0</v>
      </c>
      <c r="FL26">
        <v>0</v>
      </c>
      <c r="FM26">
        <v>40</v>
      </c>
      <c r="FN26">
        <v>0</v>
      </c>
      <c r="FO26">
        <v>0</v>
      </c>
      <c r="FP26">
        <v>7</v>
      </c>
      <c r="FQ26">
        <v>0</v>
      </c>
      <c r="FR26">
        <v>819</v>
      </c>
      <c r="FS26">
        <v>0</v>
      </c>
      <c r="FT26">
        <v>0</v>
      </c>
      <c r="FU26">
        <v>98</v>
      </c>
      <c r="FV26">
        <v>9</v>
      </c>
      <c r="FW26">
        <v>0</v>
      </c>
      <c r="FX26">
        <v>18</v>
      </c>
      <c r="FY26">
        <v>0</v>
      </c>
      <c r="FZ26">
        <v>19</v>
      </c>
      <c r="GA26">
        <v>0</v>
      </c>
      <c r="GB26">
        <v>66</v>
      </c>
      <c r="GC26">
        <v>7</v>
      </c>
      <c r="GD26">
        <v>0</v>
      </c>
      <c r="GE26">
        <v>231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482</v>
      </c>
      <c r="GM26">
        <v>0</v>
      </c>
      <c r="GN26">
        <v>2</v>
      </c>
      <c r="GO26">
        <v>13</v>
      </c>
      <c r="GP26">
        <v>3</v>
      </c>
      <c r="GQ26">
        <v>50</v>
      </c>
      <c r="GR26">
        <v>0</v>
      </c>
      <c r="GS26">
        <v>5</v>
      </c>
      <c r="GT26">
        <v>8</v>
      </c>
      <c r="GU26">
        <v>0</v>
      </c>
      <c r="GV26">
        <v>19</v>
      </c>
      <c r="GW26">
        <v>28</v>
      </c>
      <c r="GX26">
        <v>0</v>
      </c>
      <c r="GY26">
        <v>0</v>
      </c>
      <c r="GZ26">
        <v>0</v>
      </c>
      <c r="HA26">
        <v>23</v>
      </c>
      <c r="HB26">
        <v>0</v>
      </c>
      <c r="HC26">
        <v>61</v>
      </c>
      <c r="HD26">
        <v>0</v>
      </c>
      <c r="HE26">
        <v>26</v>
      </c>
      <c r="HF26">
        <v>0</v>
      </c>
      <c r="HG26">
        <v>39</v>
      </c>
      <c r="HH26">
        <v>0</v>
      </c>
      <c r="HI26">
        <v>0</v>
      </c>
      <c r="HJ26">
        <v>0</v>
      </c>
      <c r="HK26">
        <v>4</v>
      </c>
      <c r="HL26">
        <v>0</v>
      </c>
      <c r="HM26">
        <v>0</v>
      </c>
      <c r="HN26">
        <v>0</v>
      </c>
      <c r="HO26">
        <v>4</v>
      </c>
      <c r="HP26">
        <v>0</v>
      </c>
      <c r="HQ26">
        <v>4</v>
      </c>
      <c r="HR26">
        <v>0</v>
      </c>
      <c r="HS26">
        <v>0</v>
      </c>
      <c r="HT26">
        <v>12</v>
      </c>
      <c r="HU26">
        <v>37</v>
      </c>
      <c r="HV26">
        <v>5</v>
      </c>
      <c r="HW26">
        <v>0</v>
      </c>
      <c r="HX26">
        <v>0</v>
      </c>
      <c r="HY26">
        <v>64</v>
      </c>
      <c r="HZ26">
        <v>9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122</v>
      </c>
      <c r="IH26">
        <v>3</v>
      </c>
      <c r="II26">
        <v>91</v>
      </c>
      <c r="IJ26">
        <v>4</v>
      </c>
      <c r="IK26">
        <v>0</v>
      </c>
      <c r="IL26">
        <v>0</v>
      </c>
      <c r="IM26">
        <v>15</v>
      </c>
      <c r="IN26">
        <v>103</v>
      </c>
      <c r="IO26">
        <v>5504</v>
      </c>
      <c r="IP26">
        <v>69</v>
      </c>
      <c r="IQ26">
        <v>7</v>
      </c>
      <c r="IR26">
        <v>7</v>
      </c>
      <c r="IS26">
        <v>43</v>
      </c>
      <c r="IT26">
        <v>0</v>
      </c>
      <c r="IU26">
        <v>0</v>
      </c>
      <c r="IV26">
        <v>232</v>
      </c>
      <c r="IW26">
        <v>0</v>
      </c>
      <c r="IX26">
        <v>0</v>
      </c>
      <c r="IY26">
        <v>0</v>
      </c>
      <c r="IZ26">
        <v>35</v>
      </c>
      <c r="JA26">
        <v>19</v>
      </c>
      <c r="JB26">
        <v>0</v>
      </c>
      <c r="JC26">
        <v>5</v>
      </c>
      <c r="JD26">
        <v>0</v>
      </c>
      <c r="JE26">
        <v>5</v>
      </c>
      <c r="JF26">
        <v>0</v>
      </c>
      <c r="JG26">
        <v>0</v>
      </c>
      <c r="JH26">
        <v>0</v>
      </c>
      <c r="JI26">
        <v>6</v>
      </c>
      <c r="JJ26">
        <v>0</v>
      </c>
      <c r="JK26">
        <v>311</v>
      </c>
      <c r="JL26">
        <v>0</v>
      </c>
      <c r="JM26">
        <v>2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8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4</v>
      </c>
      <c r="KE26">
        <v>0</v>
      </c>
      <c r="KF26">
        <v>2</v>
      </c>
      <c r="KG26">
        <v>1529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10</v>
      </c>
      <c r="KN26">
        <v>0</v>
      </c>
      <c r="KO26">
        <v>0</v>
      </c>
      <c r="KP26">
        <v>7</v>
      </c>
      <c r="KQ26">
        <v>0</v>
      </c>
      <c r="KR26">
        <v>7</v>
      </c>
      <c r="KS26">
        <v>0</v>
      </c>
      <c r="KT26">
        <v>9</v>
      </c>
      <c r="KU26">
        <v>0</v>
      </c>
      <c r="KV26">
        <v>0</v>
      </c>
      <c r="KW26">
        <v>10</v>
      </c>
      <c r="KX26">
        <v>3</v>
      </c>
      <c r="KY26">
        <v>0</v>
      </c>
      <c r="KZ26">
        <v>0</v>
      </c>
      <c r="LA26">
        <v>0</v>
      </c>
      <c r="LB26">
        <v>0</v>
      </c>
      <c r="LC26">
        <v>28</v>
      </c>
      <c r="LD26">
        <v>0</v>
      </c>
      <c r="LE26">
        <v>49</v>
      </c>
      <c r="LF26">
        <v>6</v>
      </c>
      <c r="LG26">
        <v>0</v>
      </c>
      <c r="LH26">
        <v>0</v>
      </c>
      <c r="LI26">
        <v>4</v>
      </c>
      <c r="LJ26">
        <v>48</v>
      </c>
      <c r="LK26">
        <v>164</v>
      </c>
      <c r="LL26">
        <v>4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34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101</v>
      </c>
      <c r="MJ26">
        <v>0</v>
      </c>
      <c r="MK26">
        <v>6</v>
      </c>
      <c r="ML26">
        <v>0</v>
      </c>
      <c r="MM26">
        <v>0</v>
      </c>
      <c r="MN26">
        <v>2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882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2"/>
  <sheetViews>
    <sheetView tabSelected="1" topLeftCell="U1" workbookViewId="0">
      <selection activeCell="AE277" sqref="AE277"/>
    </sheetView>
  </sheetViews>
  <sheetFormatPr baseColWidth="10" defaultRowHeight="16" x14ac:dyDescent="0.2"/>
  <cols>
    <col min="31" max="31" width="87.83203125" customWidth="1"/>
  </cols>
  <sheetData>
    <row r="1" spans="1:35" x14ac:dyDescent="0.2">
      <c r="A1" t="s">
        <v>0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  <c r="U1" t="s">
        <v>391</v>
      </c>
      <c r="V1" t="s">
        <v>392</v>
      </c>
      <c r="W1" t="s">
        <v>393</v>
      </c>
      <c r="X1" t="s">
        <v>394</v>
      </c>
      <c r="Y1" t="s">
        <v>395</v>
      </c>
      <c r="Z1" t="s">
        <v>396</v>
      </c>
      <c r="AA1" t="s">
        <v>397</v>
      </c>
      <c r="AB1" t="s">
        <v>398</v>
      </c>
      <c r="AC1" t="s">
        <v>399</v>
      </c>
      <c r="AD1" t="s">
        <v>400</v>
      </c>
      <c r="AE1" t="s">
        <v>401</v>
      </c>
      <c r="AF1" t="s">
        <v>402</v>
      </c>
      <c r="AH1" t="s">
        <v>403</v>
      </c>
      <c r="AI1">
        <f>COUNTIF(AF2:AF372,"MONO")+COUNTIF(AF2:AF372,"BOTH")</f>
        <v>99</v>
      </c>
    </row>
    <row r="2" spans="1:35" x14ac:dyDescent="0.2">
      <c r="A2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f>SUM(B2:T2)</f>
        <v>0</v>
      </c>
      <c r="AB2">
        <f>SUM(U2:Z2)</f>
        <v>2</v>
      </c>
      <c r="AC2">
        <f>AB2*AA2</f>
        <v>0</v>
      </c>
      <c r="AD2">
        <f>IF(AC2 &gt; 0, "BOTH", 0)</f>
        <v>0</v>
      </c>
      <c r="AE2" t="str">
        <f>A2</f>
        <v>d__Bacteria;p__Proteobacteria;c__Gammaproteobacteria;o__Burkholderiales;f__T34</v>
      </c>
      <c r="AF2" t="s">
        <v>407</v>
      </c>
      <c r="AH2" t="s">
        <v>404</v>
      </c>
      <c r="AI2">
        <f>COUNTIF(AF2:AF372,"SOURCE")+COUNTIF(AF2:AF372,"BOTH")</f>
        <v>364</v>
      </c>
    </row>
    <row r="3" spans="1:35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138</v>
      </c>
      <c r="X3">
        <v>11</v>
      </c>
      <c r="Y3">
        <v>16</v>
      </c>
      <c r="Z3">
        <v>101</v>
      </c>
      <c r="AA3">
        <f>SUM(B3:T3)</f>
        <v>0</v>
      </c>
      <c r="AB3">
        <f>SUM(U3:Z3)</f>
        <v>266</v>
      </c>
      <c r="AC3">
        <f>AB3*AA3</f>
        <v>0</v>
      </c>
      <c r="AD3">
        <f>IF(AC3 &gt; 0, "BOTH", 0)</f>
        <v>0</v>
      </c>
      <c r="AE3" t="str">
        <f>A3</f>
        <v>d__Bacteria;p__Proteobacteria;c__Alphaproteobacteria;o__Rickettsiales;f__Rickettsiaceae</v>
      </c>
      <c r="AF3" t="s">
        <v>407</v>
      </c>
      <c r="AH3" t="s">
        <v>405</v>
      </c>
      <c r="AI3">
        <f>COUNTIF(AF2:AF372, "BOTH")</f>
        <v>92</v>
      </c>
    </row>
    <row r="4" spans="1:35" x14ac:dyDescent="0.2">
      <c r="A4" t="s">
        <v>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  <c r="Z4">
        <v>0</v>
      </c>
      <c r="AA4">
        <f>SUM(B4:T4)</f>
        <v>0</v>
      </c>
      <c r="AB4">
        <f>SUM(U4:Z4)</f>
        <v>2</v>
      </c>
      <c r="AC4">
        <f>AB4*AA4</f>
        <v>0</v>
      </c>
      <c r="AD4">
        <f>IF(AC4 &gt; 0, "BOTH", 0)</f>
        <v>0</v>
      </c>
      <c r="AE4" t="str">
        <f>A4</f>
        <v>d__Bacteria;p__Proteobacteria;c__Gammaproteobacteria;o__Pasteurellales;f__Pasteurellaceae</v>
      </c>
      <c r="AF4" t="s">
        <v>407</v>
      </c>
      <c r="AH4" t="s">
        <v>406</v>
      </c>
      <c r="AI4">
        <f>COUNTA(AF2:AF372)</f>
        <v>371</v>
      </c>
    </row>
    <row r="5" spans="1:35" x14ac:dyDescent="0.2">
      <c r="A5" t="s">
        <v>205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f>SUM(B5:T5)</f>
        <v>0</v>
      </c>
      <c r="AB5">
        <f>SUM(U5:Z5)</f>
        <v>2</v>
      </c>
      <c r="AC5">
        <f>AB5*AA5</f>
        <v>0</v>
      </c>
      <c r="AD5">
        <f>IF(AC5 &gt; 0, "BOTH", 0)</f>
        <v>0</v>
      </c>
      <c r="AE5" t="str">
        <f>A5</f>
        <v>d__Bacteria;p__Patescibacteria;c__Saccharimonadia;o__Saccharimonadales;f__Saccharimonadales</v>
      </c>
      <c r="AF5" t="s">
        <v>407</v>
      </c>
    </row>
    <row r="6" spans="1:35" x14ac:dyDescent="0.2">
      <c r="A6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f>SUM(B6:T6)</f>
        <v>0</v>
      </c>
      <c r="AB6">
        <f>SUM(U6:Z6)</f>
        <v>2</v>
      </c>
      <c r="AC6">
        <f>AB6*AA6</f>
        <v>0</v>
      </c>
      <c r="AD6">
        <f>IF(AC6 &gt; 0, "BOTH", 0)</f>
        <v>0</v>
      </c>
      <c r="AE6" t="str">
        <f>A6</f>
        <v>d__Bacteria;p__Chloroflexi;c__Chloroflexia;o__Thermomicrobiales;f__JG30-KF-CM45</v>
      </c>
      <c r="AF6" t="s">
        <v>407</v>
      </c>
    </row>
    <row r="7" spans="1:35" x14ac:dyDescent="0.2">
      <c r="A7" t="s">
        <v>272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f>SUM(B7:T7)</f>
        <v>0</v>
      </c>
      <c r="AB7">
        <f>SUM(U7:Z7)</f>
        <v>2</v>
      </c>
      <c r="AC7">
        <f>AB7*AA7</f>
        <v>0</v>
      </c>
      <c r="AD7">
        <f>IF(AC7 &gt; 0, "BOTH", 0)</f>
        <v>0</v>
      </c>
      <c r="AE7" t="str">
        <f>A7</f>
        <v>d__Bacteria;p__Planctomycetota;c__Phycisphaerae;o__mle1-8;f__mle1-8</v>
      </c>
      <c r="AF7" t="s">
        <v>407</v>
      </c>
    </row>
    <row r="8" spans="1:35" x14ac:dyDescent="0.2">
      <c r="A8" t="s">
        <v>284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f>SUM(B8:T8)</f>
        <v>0</v>
      </c>
      <c r="AB8">
        <f>SUM(U8:Z8)</f>
        <v>2</v>
      </c>
      <c r="AC8">
        <f>AB8*AA8</f>
        <v>0</v>
      </c>
      <c r="AD8">
        <f>IF(AC8 &gt; 0, "BOTH", 0)</f>
        <v>0</v>
      </c>
      <c r="AE8" t="str">
        <f>A8</f>
        <v>d__Bacteria;p__Cyanobacteria;c__Vampirivibrionia;o__Gastranaerophilales;f__Gastranaerophilales</v>
      </c>
      <c r="AF8" t="s">
        <v>407</v>
      </c>
    </row>
    <row r="9" spans="1:35" x14ac:dyDescent="0.2">
      <c r="A9" t="s">
        <v>291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f>SUM(B9:T9)</f>
        <v>0</v>
      </c>
      <c r="AB9">
        <f>SUM(U9:Z9)</f>
        <v>2</v>
      </c>
      <c r="AC9">
        <f>AB9*AA9</f>
        <v>0</v>
      </c>
      <c r="AD9">
        <f>IF(AC9 &gt; 0, "BOTH", 0)</f>
        <v>0</v>
      </c>
      <c r="AE9" t="str">
        <f>A9</f>
        <v>d__Bacteria;p__Firmicutes;c__Negativicutes;o__Veillonellales-Selenomonadales;f__Veillonellaceae</v>
      </c>
      <c r="AF9" t="s">
        <v>407</v>
      </c>
    </row>
    <row r="10" spans="1:35" x14ac:dyDescent="0.2">
      <c r="A10" t="s">
        <v>297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f>SUM(B10:T10)</f>
        <v>0</v>
      </c>
      <c r="AB10">
        <f>SUM(U10:Z10)</f>
        <v>2</v>
      </c>
      <c r="AC10">
        <f>AB10*AA10</f>
        <v>0</v>
      </c>
      <c r="AD10">
        <f>IF(AC10 &gt; 0, "BOTH", 0)</f>
        <v>0</v>
      </c>
      <c r="AE10" t="str">
        <f>A10</f>
        <v>d__Bacteria;p__Bacteroidota;c__Bacteroidia;o__Bacteroidales;f__Prevotellaceae</v>
      </c>
      <c r="AF10" t="s">
        <v>407</v>
      </c>
    </row>
    <row r="11" spans="1:35" x14ac:dyDescent="0.2">
      <c r="A11" t="s">
        <v>304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f>SUM(B11:T11)</f>
        <v>0</v>
      </c>
      <c r="AB11">
        <f>SUM(U11:Z11)</f>
        <v>2</v>
      </c>
      <c r="AC11">
        <f>AB11*AA11</f>
        <v>0</v>
      </c>
      <c r="AD11">
        <f>IF(AC11 &gt; 0, "BOTH", 0)</f>
        <v>0</v>
      </c>
      <c r="AE11" t="str">
        <f>A11</f>
        <v>d__Bacteria;p__Planctomycetota;c__Pla4_lineage;o__Pla4_lineage;f__Pla4_lineage</v>
      </c>
      <c r="AF11" t="s">
        <v>407</v>
      </c>
    </row>
    <row r="12" spans="1:35" x14ac:dyDescent="0.2">
      <c r="A12" t="s">
        <v>327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f>SUM(B12:T12)</f>
        <v>0</v>
      </c>
      <c r="AB12">
        <f>SUM(U12:Z12)</f>
        <v>2</v>
      </c>
      <c r="AC12">
        <f>AB12*AA12</f>
        <v>0</v>
      </c>
      <c r="AD12">
        <f>IF(AC12 &gt; 0, "BOTH", 0)</f>
        <v>0</v>
      </c>
      <c r="AE12" t="str">
        <f>A12</f>
        <v>d__Bacteria;p__Synergistota;c__Synergistia;o__Synergistales;f__Synergistaceae</v>
      </c>
      <c r="AF12" t="s">
        <v>407</v>
      </c>
    </row>
    <row r="13" spans="1:35" x14ac:dyDescent="0.2">
      <c r="A13" t="s">
        <v>329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0</v>
      </c>
      <c r="AA13">
        <f>SUM(B13:T13)</f>
        <v>0</v>
      </c>
      <c r="AB13">
        <f>SUM(U13:Z13)</f>
        <v>2</v>
      </c>
      <c r="AC13">
        <f>AB13*AA13</f>
        <v>0</v>
      </c>
      <c r="AD13">
        <f>IF(AC13 &gt; 0, "BOTH", 0)</f>
        <v>0</v>
      </c>
      <c r="AE13" t="str">
        <f>A13</f>
        <v>d__Bacteria;p__Proteobacteria;c__Gammaproteobacteria;o__Alteromonadales;__</v>
      </c>
      <c r="AF13" t="s">
        <v>407</v>
      </c>
    </row>
    <row r="14" spans="1:35" x14ac:dyDescent="0.2">
      <c r="A14" t="s">
        <v>347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0</v>
      </c>
      <c r="AA14">
        <f>SUM(B14:T14)</f>
        <v>0</v>
      </c>
      <c r="AB14">
        <f>SUM(U14:Z14)</f>
        <v>2</v>
      </c>
      <c r="AC14">
        <f>AB14*AA14</f>
        <v>0</v>
      </c>
      <c r="AD14">
        <f>IF(AC14 &gt; 0, "BOTH", 0)</f>
        <v>0</v>
      </c>
      <c r="AE14" t="str">
        <f>A14</f>
        <v>d__Bacteria;p__Patescibacteria;c__Parcubacteria;__;__</v>
      </c>
      <c r="AF14" t="s">
        <v>407</v>
      </c>
    </row>
    <row r="15" spans="1:35" x14ac:dyDescent="0.2">
      <c r="A15" t="s">
        <v>366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f>SUM(B15:T15)</f>
        <v>0</v>
      </c>
      <c r="AB15">
        <f>SUM(U15:Z15)</f>
        <v>2</v>
      </c>
      <c r="AC15">
        <f>AB15*AA15</f>
        <v>0</v>
      </c>
      <c r="AD15">
        <f>IF(AC15 &gt; 0, "BOTH", 0)</f>
        <v>0</v>
      </c>
      <c r="AE15" t="str">
        <f>A15</f>
        <v>d__Bacteria;p__Verrucomicrobiota;c__Omnitrophia;o__Omnitrophales;__</v>
      </c>
      <c r="AF15" t="s">
        <v>407</v>
      </c>
    </row>
    <row r="16" spans="1:35" x14ac:dyDescent="0.2">
      <c r="A16" t="s">
        <v>141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f>SUM(B16:T16)</f>
        <v>0</v>
      </c>
      <c r="AB16">
        <f>SUM(U16:Z16)</f>
        <v>3</v>
      </c>
      <c r="AC16">
        <f>AB16*AA16</f>
        <v>0</v>
      </c>
      <c r="AD16">
        <f>IF(AC16 &gt; 0, "BOTH", 0)</f>
        <v>0</v>
      </c>
      <c r="AE16" t="str">
        <f>A16</f>
        <v>d__Bacteria;p__Bacteroidota;c__Bacteroidia;o__Bacteroidales;f__Tannerellaceae</v>
      </c>
      <c r="AF16" t="s">
        <v>407</v>
      </c>
    </row>
    <row r="17" spans="1:32" x14ac:dyDescent="0.2">
      <c r="A17" t="s">
        <v>192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f>SUM(B17:T17)</f>
        <v>0</v>
      </c>
      <c r="AB17">
        <f>SUM(U17:Z17)</f>
        <v>3</v>
      </c>
      <c r="AC17">
        <f>AB17*AA17</f>
        <v>0</v>
      </c>
      <c r="AD17">
        <f>IF(AC17 &gt; 0, "BOTH", 0)</f>
        <v>0</v>
      </c>
      <c r="AE17" t="str">
        <f>A17</f>
        <v>d__Bacteria;p__Patescibacteria;c__Gracilibacteria;o__Candidatus_Peregrinibacteria;f__Candidatus_Peregrinibacteria</v>
      </c>
      <c r="AF17" t="s">
        <v>407</v>
      </c>
    </row>
    <row r="18" spans="1:32" x14ac:dyDescent="0.2">
      <c r="A18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0</v>
      </c>
      <c r="AA18">
        <f>SUM(B18:T18)</f>
        <v>0</v>
      </c>
      <c r="AB18">
        <f>SUM(U18:Z18)</f>
        <v>3</v>
      </c>
      <c r="AC18">
        <f>AB18*AA18</f>
        <v>0</v>
      </c>
      <c r="AD18">
        <f>IF(AC18 &gt; 0, "BOTH", 0)</f>
        <v>0</v>
      </c>
      <c r="AE18" t="str">
        <f>A18</f>
        <v>d__Bacteria;p__Proteobacteria;c__Gammaproteobacteria;o__Ectothiorhodospirales;f__Thioalkalispiraceae</v>
      </c>
      <c r="AF18" t="s">
        <v>407</v>
      </c>
    </row>
    <row r="19" spans="1:32" x14ac:dyDescent="0.2">
      <c r="A19" t="s">
        <v>236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>
        <v>0</v>
      </c>
      <c r="Y19">
        <v>0</v>
      </c>
      <c r="Z19">
        <v>0</v>
      </c>
      <c r="AA19">
        <f>SUM(B19:T19)</f>
        <v>0</v>
      </c>
      <c r="AB19">
        <f>SUM(U19:Z19)</f>
        <v>3</v>
      </c>
      <c r="AC19">
        <f>AB19*AA19</f>
        <v>0</v>
      </c>
      <c r="AD19">
        <f>IF(AC19 &gt; 0, "BOTH", 0)</f>
        <v>0</v>
      </c>
      <c r="AE19" t="str">
        <f>A19</f>
        <v>d__Bacteria;p__Dependentiae;c__Babeliae;o__Babeliales;f__Babeliaceae</v>
      </c>
      <c r="AF19" t="s">
        <v>407</v>
      </c>
    </row>
    <row r="20" spans="1:32" x14ac:dyDescent="0.2">
      <c r="A20" t="s">
        <v>271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0</v>
      </c>
      <c r="Y20">
        <v>0</v>
      </c>
      <c r="Z20">
        <v>0</v>
      </c>
      <c r="AA20">
        <f>SUM(B20:T20)</f>
        <v>0</v>
      </c>
      <c r="AB20">
        <f>SUM(U20:Z20)</f>
        <v>3</v>
      </c>
      <c r="AC20">
        <f>AB20*AA20</f>
        <v>0</v>
      </c>
      <c r="AD20">
        <f>IF(AC20 &gt; 0, "BOTH", 0)</f>
        <v>0</v>
      </c>
      <c r="AE20" t="str">
        <f>A20</f>
        <v>d__Bacteria;p__Acidobacteriota;c__Aminicenantia;o__Aminicenantales;f__Aminicenantales</v>
      </c>
      <c r="AF20" t="s">
        <v>407</v>
      </c>
    </row>
    <row r="21" spans="1:32" x14ac:dyDescent="0.2">
      <c r="A21" t="s">
        <v>287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0</v>
      </c>
      <c r="AA21">
        <f>SUM(B21:T21)</f>
        <v>0</v>
      </c>
      <c r="AB21">
        <f>SUM(U21:Z21)</f>
        <v>3</v>
      </c>
      <c r="AC21">
        <f>AB21*AA21</f>
        <v>0</v>
      </c>
      <c r="AD21">
        <f>IF(AC21 &gt; 0, "BOTH", 0)</f>
        <v>0</v>
      </c>
      <c r="AE21" t="str">
        <f>A21</f>
        <v>d__Bacteria;p__Actinobacteriota;c__Coriobacteriia;o__Coriobacteriales;f__Coriobacteriaceae</v>
      </c>
      <c r="AF21" t="s">
        <v>407</v>
      </c>
    </row>
    <row r="22" spans="1:32" x14ac:dyDescent="0.2">
      <c r="A22" t="s">
        <v>288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0</v>
      </c>
      <c r="Y22">
        <v>0</v>
      </c>
      <c r="Z22">
        <v>0</v>
      </c>
      <c r="AA22">
        <f>SUM(B22:T22)</f>
        <v>0</v>
      </c>
      <c r="AB22">
        <f>SUM(U22:Z22)</f>
        <v>3</v>
      </c>
      <c r="AC22">
        <f>AB22*AA22</f>
        <v>0</v>
      </c>
      <c r="AD22">
        <f>IF(AC22 &gt; 0, "BOTH", 0)</f>
        <v>0</v>
      </c>
      <c r="AE22" t="str">
        <f>A22</f>
        <v>d__Bacteria;p__Desulfobacterota;c__uncultured;o__uncultured;f__uncultured</v>
      </c>
      <c r="AF22" t="s">
        <v>407</v>
      </c>
    </row>
    <row r="23" spans="1:32" x14ac:dyDescent="0.2">
      <c r="A23" t="s">
        <v>326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>
        <v>0</v>
      </c>
      <c r="X23">
        <v>0</v>
      </c>
      <c r="Y23">
        <v>0</v>
      </c>
      <c r="Z23">
        <v>0</v>
      </c>
      <c r="AA23">
        <f>SUM(B23:T23)</f>
        <v>0</v>
      </c>
      <c r="AB23">
        <f>SUM(U23:Z23)</f>
        <v>3</v>
      </c>
      <c r="AC23">
        <f>AB23*AA23</f>
        <v>0</v>
      </c>
      <c r="AD23">
        <f>IF(AC23 &gt; 0, "BOTH", 0)</f>
        <v>0</v>
      </c>
      <c r="AE23" t="str">
        <f>A23</f>
        <v>d__Bacteria;p__Desulfobacterota;c__Desulfobacteria;o__Desulfobacterales;__</v>
      </c>
      <c r="AF23" t="s">
        <v>407</v>
      </c>
    </row>
    <row r="24" spans="1:32" x14ac:dyDescent="0.2">
      <c r="A24" t="s">
        <v>331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</v>
      </c>
      <c r="X24">
        <v>0</v>
      </c>
      <c r="Y24">
        <v>0</v>
      </c>
      <c r="Z24">
        <v>0</v>
      </c>
      <c r="AA24">
        <f>SUM(B24:T24)</f>
        <v>0</v>
      </c>
      <c r="AB24">
        <f>SUM(U24:Z24)</f>
        <v>3</v>
      </c>
      <c r="AC24">
        <f>AB24*AA24</f>
        <v>0</v>
      </c>
      <c r="AD24">
        <f>IF(AC24 &gt; 0, "BOTH", 0)</f>
        <v>0</v>
      </c>
      <c r="AE24" t="str">
        <f>A24</f>
        <v>d__Bacteria;p__Verrucomicrobiota;c__Chlamydiae;o__Chlamydiales;f__Parachlamydiaceae</v>
      </c>
      <c r="AF24" t="s">
        <v>407</v>
      </c>
    </row>
    <row r="25" spans="1:32" x14ac:dyDescent="0.2">
      <c r="A25" t="s">
        <v>333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f>SUM(B25:T25)</f>
        <v>0</v>
      </c>
      <c r="AB25">
        <f>SUM(U25:Z25)</f>
        <v>3</v>
      </c>
      <c r="AC25">
        <f>AB25*AA25</f>
        <v>0</v>
      </c>
      <c r="AD25">
        <f>IF(AC25 &gt; 0, "BOTH", 0)</f>
        <v>0</v>
      </c>
      <c r="AE25" t="str">
        <f>A25</f>
        <v>d__Bacteria;p__Actinobacteriota;c__Actinobacteria;o__Corynebacteriales;f__Corynebacteriaceae</v>
      </c>
      <c r="AF25" t="s">
        <v>407</v>
      </c>
    </row>
    <row r="26" spans="1:32" x14ac:dyDescent="0.2">
      <c r="A26" t="s">
        <v>358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</v>
      </c>
      <c r="Y26">
        <v>0</v>
      </c>
      <c r="Z26">
        <v>0</v>
      </c>
      <c r="AA26">
        <f>SUM(B26:T26)</f>
        <v>0</v>
      </c>
      <c r="AB26">
        <f>SUM(U26:Z26)</f>
        <v>3</v>
      </c>
      <c r="AC26">
        <f>AB26*AA26</f>
        <v>0</v>
      </c>
      <c r="AD26">
        <f>IF(AC26 &gt; 0, "BOTH", 0)</f>
        <v>0</v>
      </c>
      <c r="AE26" t="str">
        <f>A26</f>
        <v>d__Bacteria;p__Actinobacteriota;c__Acidimicrobiia;o__Microtrichales;f__uncultured</v>
      </c>
      <c r="AF26" t="s">
        <v>407</v>
      </c>
    </row>
    <row r="27" spans="1:32" x14ac:dyDescent="0.2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0</v>
      </c>
      <c r="Y27">
        <v>0</v>
      </c>
      <c r="Z27">
        <v>0</v>
      </c>
      <c r="AA27">
        <f>SUM(B27:T27)</f>
        <v>0</v>
      </c>
      <c r="AB27">
        <f>SUM(U27:Z27)</f>
        <v>4</v>
      </c>
      <c r="AC27">
        <f>AB27*AA27</f>
        <v>0</v>
      </c>
      <c r="AD27">
        <f>IF(AC27 &gt; 0, "BOTH", 0)</f>
        <v>0</v>
      </c>
      <c r="AE27" t="str">
        <f>A27</f>
        <v>d__Bacteria;p__Proteobacteria;c__Gammaproteobacteria;o__AT-s2-59;f__AT-s2-59</v>
      </c>
      <c r="AF27" t="s">
        <v>407</v>
      </c>
    </row>
    <row r="28" spans="1:32" x14ac:dyDescent="0.2">
      <c r="A28" t="s">
        <v>156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</v>
      </c>
      <c r="AA28">
        <f>SUM(B28:T28)</f>
        <v>0</v>
      </c>
      <c r="AB28">
        <f>SUM(U28:Z28)</f>
        <v>4</v>
      </c>
      <c r="AC28">
        <f>AB28*AA28</f>
        <v>0</v>
      </c>
      <c r="AD28">
        <f>IF(AC28 &gt; 0, "BOTH", 0)</f>
        <v>0</v>
      </c>
      <c r="AE28" t="str">
        <f>A28</f>
        <v>d__Bacteria;p__Patescibacteria;c__Parcubacteria;o__Candidatus_Moranbacteria;f__Candidatus_Moranbacteria</v>
      </c>
      <c r="AF28" t="s">
        <v>407</v>
      </c>
    </row>
    <row r="29" spans="1:32" x14ac:dyDescent="0.2">
      <c r="A29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f>SUM(B29:T29)</f>
        <v>0</v>
      </c>
      <c r="AB29">
        <f>SUM(U29:Z29)</f>
        <v>4</v>
      </c>
      <c r="AC29">
        <f>AB29*AA29</f>
        <v>0</v>
      </c>
      <c r="AD29">
        <f>IF(AC29 &gt; 0, "BOTH", 0)</f>
        <v>0</v>
      </c>
      <c r="AE29" t="str">
        <f>A29</f>
        <v>d__Bacteria;p__Desulfobacterota;c__Desulfuromonadia;__;__</v>
      </c>
      <c r="AF29" t="s">
        <v>407</v>
      </c>
    </row>
    <row r="30" spans="1:32" x14ac:dyDescent="0.2">
      <c r="A30" t="s">
        <v>323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f>SUM(B30:T30)</f>
        <v>0</v>
      </c>
      <c r="AB30">
        <f>SUM(U30:Z30)</f>
        <v>4</v>
      </c>
      <c r="AC30">
        <f>AB30*AA30</f>
        <v>0</v>
      </c>
      <c r="AD30">
        <f>IF(AC30 &gt; 0, "BOTH", 0)</f>
        <v>0</v>
      </c>
      <c r="AE30" t="str">
        <f>A30</f>
        <v>d__Bacteria;p__Verrucomicrobiota;c__Chlamydiae;o__Chlamydiales;f__cvE6</v>
      </c>
      <c r="AF30" t="s">
        <v>407</v>
      </c>
    </row>
    <row r="31" spans="1:32" x14ac:dyDescent="0.2">
      <c r="A31" t="s">
        <v>338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</v>
      </c>
      <c r="X31">
        <v>0</v>
      </c>
      <c r="Y31">
        <v>0</v>
      </c>
      <c r="Z31">
        <v>0</v>
      </c>
      <c r="AA31">
        <f>SUM(B31:T31)</f>
        <v>0</v>
      </c>
      <c r="AB31">
        <f>SUM(U31:Z31)</f>
        <v>4</v>
      </c>
      <c r="AC31">
        <f>AB31*AA31</f>
        <v>0</v>
      </c>
      <c r="AD31">
        <f>IF(AC31 &gt; 0, "BOTH", 0)</f>
        <v>0</v>
      </c>
      <c r="AE31" t="str">
        <f>A31</f>
        <v>d__Bacteria;p__Acidobacteriota;c__Vicinamibacteria;o__Subgroup_9;f__Subgroup_9</v>
      </c>
      <c r="AF31" t="s">
        <v>407</v>
      </c>
    </row>
    <row r="32" spans="1:32" x14ac:dyDescent="0.2">
      <c r="A32" t="s">
        <v>342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</v>
      </c>
      <c r="Y32">
        <v>0</v>
      </c>
      <c r="Z32">
        <v>0</v>
      </c>
      <c r="AA32">
        <f>SUM(B32:T32)</f>
        <v>0</v>
      </c>
      <c r="AB32">
        <f>SUM(U32:Z32)</f>
        <v>4</v>
      </c>
      <c r="AC32">
        <f>AB32*AA32</f>
        <v>0</v>
      </c>
      <c r="AD32">
        <f>IF(AC32 &gt; 0, "BOTH", 0)</f>
        <v>0</v>
      </c>
      <c r="AE32" t="str">
        <f>A32</f>
        <v>d__Bacteria;p__Actinobacteriota;c__Actinobacteria;o__Micrococcales;f__Dermacoccaceae</v>
      </c>
      <c r="AF32" t="s">
        <v>407</v>
      </c>
    </row>
    <row r="33" spans="1:32" x14ac:dyDescent="0.2">
      <c r="A33" t="s">
        <v>343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</v>
      </c>
      <c r="X33">
        <v>0</v>
      </c>
      <c r="Y33">
        <v>0</v>
      </c>
      <c r="Z33">
        <v>0</v>
      </c>
      <c r="AA33">
        <f>SUM(B33:T33)</f>
        <v>0</v>
      </c>
      <c r="AB33">
        <f>SUM(U33:Z33)</f>
        <v>4</v>
      </c>
      <c r="AC33">
        <f>AB33*AA33</f>
        <v>0</v>
      </c>
      <c r="AD33">
        <f>IF(AC33 &gt; 0, "BOTH", 0)</f>
        <v>0</v>
      </c>
      <c r="AE33" t="str">
        <f>A33</f>
        <v>d__Bacteria;p__Desulfobacterota;c__Desulfuromonadia;o__Desulfuromonadia;f__Desulfuromonadaceae</v>
      </c>
      <c r="AF33" t="s">
        <v>407</v>
      </c>
    </row>
    <row r="34" spans="1:32" x14ac:dyDescent="0.2">
      <c r="A34" t="s">
        <v>354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0</v>
      </c>
      <c r="AA34">
        <f>SUM(B34:T34)</f>
        <v>0</v>
      </c>
      <c r="AB34">
        <f>SUM(U34:Z34)</f>
        <v>4</v>
      </c>
      <c r="AC34">
        <f>AB34*AA34</f>
        <v>0</v>
      </c>
      <c r="AD34">
        <f>IF(AC34 &gt; 0, "BOTH", 0)</f>
        <v>0</v>
      </c>
      <c r="AE34" t="str">
        <f>A34</f>
        <v>d__Bacteria;p__Margulisbacteria;c__Margulisbacteria;o__Margulisbacteria;f__Margulisbacteria</v>
      </c>
      <c r="AF34" t="s">
        <v>407</v>
      </c>
    </row>
    <row r="35" spans="1:32" x14ac:dyDescent="0.2">
      <c r="A35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</v>
      </c>
      <c r="X35">
        <v>0</v>
      </c>
      <c r="Y35">
        <v>0</v>
      </c>
      <c r="Z35">
        <v>0</v>
      </c>
      <c r="AA35">
        <f>SUM(B35:T35)</f>
        <v>0</v>
      </c>
      <c r="AB35">
        <f>SUM(U35:Z35)</f>
        <v>5</v>
      </c>
      <c r="AC35">
        <f>AB35*AA35</f>
        <v>0</v>
      </c>
      <c r="AD35">
        <f>IF(AC35 &gt; 0, "BOTH", 0)</f>
        <v>0</v>
      </c>
      <c r="AE35" t="str">
        <f>A35</f>
        <v>d__Archaea;p__Halobacterota;c__Halobacteria;o__Halobacterales;f__Halomicrobiaceae</v>
      </c>
      <c r="AF35" t="s">
        <v>407</v>
      </c>
    </row>
    <row r="36" spans="1:32" x14ac:dyDescent="0.2">
      <c r="A36" t="s">
        <v>122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</v>
      </c>
      <c r="V36">
        <v>0</v>
      </c>
      <c r="W36">
        <v>0</v>
      </c>
      <c r="X36">
        <v>0</v>
      </c>
      <c r="Y36">
        <v>0</v>
      </c>
      <c r="Z36">
        <v>0</v>
      </c>
      <c r="AA36">
        <f>SUM(B36:T36)</f>
        <v>0</v>
      </c>
      <c r="AB36">
        <f>SUM(U36:Z36)</f>
        <v>5</v>
      </c>
      <c r="AC36">
        <f>AB36*AA36</f>
        <v>0</v>
      </c>
      <c r="AD36">
        <f>IF(AC36 &gt; 0, "BOTH", 0)</f>
        <v>0</v>
      </c>
      <c r="AE36" t="str">
        <f>A36</f>
        <v>d__Bacteria;p__Fibrobacterota;c__Fibrobacteria;o__Fibrobacterales;f__Fibrobacterales</v>
      </c>
      <c r="AF36" t="s">
        <v>407</v>
      </c>
    </row>
    <row r="37" spans="1:32" x14ac:dyDescent="0.2">
      <c r="A37" t="s">
        <v>128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</v>
      </c>
      <c r="X37">
        <v>0</v>
      </c>
      <c r="Y37">
        <v>0</v>
      </c>
      <c r="Z37">
        <v>0</v>
      </c>
      <c r="AA37">
        <f>SUM(B37:T37)</f>
        <v>0</v>
      </c>
      <c r="AB37">
        <f>SUM(U37:Z37)</f>
        <v>5</v>
      </c>
      <c r="AC37">
        <f>AB37*AA37</f>
        <v>0</v>
      </c>
      <c r="AD37">
        <f>IF(AC37 &gt; 0, "BOTH", 0)</f>
        <v>0</v>
      </c>
      <c r="AE37" t="str">
        <f>A37</f>
        <v>d__Bacteria;p__Desulfobacterota;c__Desulfobacteria;o__Desulfobacterales;f__Desulfosarcinaceae</v>
      </c>
      <c r="AF37" t="s">
        <v>407</v>
      </c>
    </row>
    <row r="38" spans="1:32" x14ac:dyDescent="0.2">
      <c r="A38" t="s">
        <v>185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5</v>
      </c>
      <c r="Z38">
        <v>0</v>
      </c>
      <c r="AA38">
        <f>SUM(B38:T38)</f>
        <v>0</v>
      </c>
      <c r="AB38">
        <f>SUM(U38:Z38)</f>
        <v>5</v>
      </c>
      <c r="AC38">
        <f>AB38*AA38</f>
        <v>0</v>
      </c>
      <c r="AD38">
        <f>IF(AC38 &gt; 0, "BOTH", 0)</f>
        <v>0</v>
      </c>
      <c r="AE38" t="str">
        <f>A38</f>
        <v>d__Bacteria;p__Cyanobacteria;c__Cyanobacteriia;o__Cyanobacteriales;f__Desertifilaceae</v>
      </c>
      <c r="AF38" t="s">
        <v>407</v>
      </c>
    </row>
    <row r="39" spans="1:32" x14ac:dyDescent="0.2">
      <c r="A39" t="s">
        <v>187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f>SUM(B39:T39)</f>
        <v>0</v>
      </c>
      <c r="AB39">
        <f>SUM(U39:Z39)</f>
        <v>5</v>
      </c>
      <c r="AC39">
        <f>AB39*AA39</f>
        <v>0</v>
      </c>
      <c r="AD39">
        <f>IF(AC39 &gt; 0, "BOTH", 0)</f>
        <v>0</v>
      </c>
      <c r="AE39" t="str">
        <f>A39</f>
        <v>d__Bacteria;p__Cyanobacteria;c__Vampirivibrionia;o__Vampirovibrionales;f__Vampirovibrionales</v>
      </c>
      <c r="AF39" t="s">
        <v>407</v>
      </c>
    </row>
    <row r="40" spans="1:32" x14ac:dyDescent="0.2">
      <c r="A40" t="s">
        <v>216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</v>
      </c>
      <c r="Y40">
        <v>0</v>
      </c>
      <c r="Z40">
        <v>0</v>
      </c>
      <c r="AA40">
        <f>SUM(B40:T40)</f>
        <v>0</v>
      </c>
      <c r="AB40">
        <f>SUM(U40:Z40)</f>
        <v>5</v>
      </c>
      <c r="AC40">
        <f>AB40*AA40</f>
        <v>0</v>
      </c>
      <c r="AD40">
        <f>IF(AC40 &gt; 0, "BOTH", 0)</f>
        <v>0</v>
      </c>
      <c r="AE40" t="str">
        <f>A40</f>
        <v>d__Bacteria;p__Latescibacterota;c__Latescibacterota;o__Latescibacterota;f__Latescibacterota</v>
      </c>
      <c r="AF40" t="s">
        <v>407</v>
      </c>
    </row>
    <row r="41" spans="1:32" x14ac:dyDescent="0.2">
      <c r="A41" t="s">
        <v>238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3</v>
      </c>
      <c r="X41">
        <v>0</v>
      </c>
      <c r="Y41">
        <v>0</v>
      </c>
      <c r="Z41">
        <v>0</v>
      </c>
      <c r="AA41">
        <f>SUM(B41:T41)</f>
        <v>0</v>
      </c>
      <c r="AB41">
        <f>SUM(U41:Z41)</f>
        <v>5</v>
      </c>
      <c r="AC41">
        <f>AB41*AA41</f>
        <v>0</v>
      </c>
      <c r="AD41">
        <f>IF(AC41 &gt; 0, "BOTH", 0)</f>
        <v>0</v>
      </c>
      <c r="AE41" t="str">
        <f>A41</f>
        <v>d__Bacteria;p__Bacteroidota;c__Ignavibacteria;o__Ignavibacteriales;f__Melioribacteraceae</v>
      </c>
      <c r="AF41" t="s">
        <v>407</v>
      </c>
    </row>
    <row r="42" spans="1:32" x14ac:dyDescent="0.2">
      <c r="A42" t="s">
        <v>244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</v>
      </c>
      <c r="W42">
        <v>0</v>
      </c>
      <c r="X42">
        <v>0</v>
      </c>
      <c r="Y42">
        <v>0</v>
      </c>
      <c r="Z42">
        <v>0</v>
      </c>
      <c r="AA42">
        <f>SUM(B42:T42)</f>
        <v>0</v>
      </c>
      <c r="AB42">
        <f>SUM(U42:Z42)</f>
        <v>5</v>
      </c>
      <c r="AC42">
        <f>AB42*AA42</f>
        <v>0</v>
      </c>
      <c r="AD42">
        <f>IF(AC42 &gt; 0, "BOTH", 0)</f>
        <v>0</v>
      </c>
      <c r="AE42" t="str">
        <f>A42</f>
        <v>d__Bacteria;p__Bacteroidota;c__Bacteroidia;o__Bacteroidales;f__Paludibacteraceae</v>
      </c>
      <c r="AF42" t="s">
        <v>407</v>
      </c>
    </row>
    <row r="43" spans="1:32" x14ac:dyDescent="0.2">
      <c r="A43" t="s">
        <v>273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</v>
      </c>
      <c r="Y43">
        <v>0</v>
      </c>
      <c r="Z43">
        <v>0</v>
      </c>
      <c r="AA43">
        <f>SUM(B43:T43)</f>
        <v>0</v>
      </c>
      <c r="AB43">
        <f>SUM(U43:Z43)</f>
        <v>5</v>
      </c>
      <c r="AC43">
        <f>AB43*AA43</f>
        <v>0</v>
      </c>
      <c r="AD43">
        <f>IF(AC43 &gt; 0, "BOTH", 0)</f>
        <v>0</v>
      </c>
      <c r="AE43" t="str">
        <f>A43</f>
        <v>d__Bacteria;p__Deinococcota;c__Deinococci;o__Thermales;f__Thermaceae</v>
      </c>
      <c r="AF43" t="s">
        <v>407</v>
      </c>
    </row>
    <row r="44" spans="1:32" x14ac:dyDescent="0.2">
      <c r="A44" t="s">
        <v>371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</v>
      </c>
      <c r="X44">
        <v>0</v>
      </c>
      <c r="Y44">
        <v>0</v>
      </c>
      <c r="Z44">
        <v>0</v>
      </c>
      <c r="AA44">
        <f>SUM(B44:T44)</f>
        <v>0</v>
      </c>
      <c r="AB44">
        <f>SUM(U44:Z44)</f>
        <v>5</v>
      </c>
      <c r="AC44">
        <f>AB44*AA44</f>
        <v>0</v>
      </c>
      <c r="AD44">
        <f>IF(AC44 &gt; 0, "BOTH", 0)</f>
        <v>0</v>
      </c>
      <c r="AE44" t="str">
        <f>A44</f>
        <v>d__Bacteria;p__Bdellovibrionota;c__Oligoflexia;o__053A03-B-DI-P58;f__053A03-B-DI-P58</v>
      </c>
      <c r="AF44" t="s">
        <v>407</v>
      </c>
    </row>
    <row r="45" spans="1:32" x14ac:dyDescent="0.2">
      <c r="A45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3</v>
      </c>
      <c r="Y45">
        <v>0</v>
      </c>
      <c r="Z45">
        <v>0</v>
      </c>
      <c r="AA45">
        <f>SUM(B45:T45)</f>
        <v>0</v>
      </c>
      <c r="AB45">
        <f>SUM(U45:Z45)</f>
        <v>6</v>
      </c>
      <c r="AC45">
        <f>AB45*AA45</f>
        <v>0</v>
      </c>
      <c r="AD45">
        <f>IF(AC45 &gt; 0, "BOTH", 0)</f>
        <v>0</v>
      </c>
      <c r="AE45" t="str">
        <f>A45</f>
        <v>d__Bacteria;p__Proteobacteria;c__Gammaproteobacteria;o__Oceanospirillales;f__Hahellaceae</v>
      </c>
      <c r="AF45" t="s">
        <v>407</v>
      </c>
    </row>
    <row r="46" spans="1:32" x14ac:dyDescent="0.2">
      <c r="A46" t="s">
        <v>159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6</v>
      </c>
      <c r="Z46">
        <v>0</v>
      </c>
      <c r="AA46">
        <f>SUM(B46:T46)</f>
        <v>0</v>
      </c>
      <c r="AB46">
        <f>SUM(U46:Z46)</f>
        <v>6</v>
      </c>
      <c r="AC46">
        <f>AB46*AA46</f>
        <v>0</v>
      </c>
      <c r="AD46">
        <f>IF(AC46 &gt; 0, "BOTH", 0)</f>
        <v>0</v>
      </c>
      <c r="AE46" t="str">
        <f>A46</f>
        <v>d__Bacteria;p__Firmicutes;c__Clostridia;o__Oscillospirales;f__Oscillospiraceae</v>
      </c>
      <c r="AF46" t="s">
        <v>407</v>
      </c>
    </row>
    <row r="47" spans="1:32" x14ac:dyDescent="0.2">
      <c r="A47" t="s">
        <v>294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6</v>
      </c>
      <c r="Z47">
        <v>0</v>
      </c>
      <c r="AA47">
        <f>SUM(B47:T47)</f>
        <v>0</v>
      </c>
      <c r="AB47">
        <f>SUM(U47:Z47)</f>
        <v>6</v>
      </c>
      <c r="AC47">
        <f>AB47*AA47</f>
        <v>0</v>
      </c>
      <c r="AD47">
        <f>IF(AC47 &gt; 0, "BOTH", 0)</f>
        <v>0</v>
      </c>
      <c r="AE47" t="str">
        <f>A47</f>
        <v>d__Bacteria;p__Proteobacteria;c__Gammaproteobacteria;o__Thiohalorhabdales;f__Thiohalorhabdaceae</v>
      </c>
      <c r="AF47" t="s">
        <v>407</v>
      </c>
    </row>
    <row r="48" spans="1:32" x14ac:dyDescent="0.2">
      <c r="A48" t="s">
        <v>300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</v>
      </c>
      <c r="X48">
        <v>0</v>
      </c>
      <c r="Y48">
        <v>0</v>
      </c>
      <c r="Z48">
        <v>0</v>
      </c>
      <c r="AA48">
        <f>SUM(B48:T48)</f>
        <v>0</v>
      </c>
      <c r="AB48">
        <f>SUM(U48:Z48)</f>
        <v>6</v>
      </c>
      <c r="AC48">
        <f>AB48*AA48</f>
        <v>0</v>
      </c>
      <c r="AD48">
        <f>IF(AC48 &gt; 0, "BOTH", 0)</f>
        <v>0</v>
      </c>
      <c r="AE48" t="str">
        <f>A48</f>
        <v>d__Bacteria;p__Proteobacteria;c__Gammaproteobacteria;o__Legionellales;f__Legionellaceae</v>
      </c>
      <c r="AF48" t="s">
        <v>407</v>
      </c>
    </row>
    <row r="49" spans="1:32" x14ac:dyDescent="0.2">
      <c r="A49" t="s">
        <v>310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</v>
      </c>
      <c r="Y49">
        <v>0</v>
      </c>
      <c r="Z49">
        <v>0</v>
      </c>
      <c r="AA49">
        <f>SUM(B49:T49)</f>
        <v>0</v>
      </c>
      <c r="AB49">
        <f>SUM(U49:Z49)</f>
        <v>6</v>
      </c>
      <c r="AC49">
        <f>AB49*AA49</f>
        <v>0</v>
      </c>
      <c r="AD49">
        <f>IF(AC49 &gt; 0, "BOTH", 0)</f>
        <v>0</v>
      </c>
      <c r="AE49" t="str">
        <f>A49</f>
        <v>d__Bacteria;p__Proteobacteria;c__Gammaproteobacteria;o__Burkholderiales;__</v>
      </c>
      <c r="AF49" t="s">
        <v>407</v>
      </c>
    </row>
    <row r="50" spans="1:32" x14ac:dyDescent="0.2">
      <c r="A50" t="s">
        <v>317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6</v>
      </c>
      <c r="AA50">
        <f>SUM(B50:T50)</f>
        <v>0</v>
      </c>
      <c r="AB50">
        <f>SUM(U50:Z50)</f>
        <v>6</v>
      </c>
      <c r="AC50">
        <f>AB50*AA50</f>
        <v>0</v>
      </c>
      <c r="AD50">
        <f>IF(AC50 &gt; 0, "BOTH", 0)</f>
        <v>0</v>
      </c>
      <c r="AE50" t="str">
        <f>A50</f>
        <v>d__Bacteria;p__Bacteroidota;c__Bacteroidia;o__Flavobacteriales;f__NS7_marine_group</v>
      </c>
      <c r="AF50" t="s">
        <v>407</v>
      </c>
    </row>
    <row r="51" spans="1:32" x14ac:dyDescent="0.2">
      <c r="A51" t="s">
        <v>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6</v>
      </c>
      <c r="Z51">
        <v>0</v>
      </c>
      <c r="AA51">
        <f>SUM(B51:T51)</f>
        <v>0</v>
      </c>
      <c r="AB51">
        <f>SUM(U51:Z51)</f>
        <v>6</v>
      </c>
      <c r="AC51">
        <f>AB51*AA51</f>
        <v>0</v>
      </c>
      <c r="AD51">
        <f>IF(AC51 &gt; 0, "BOTH", 0)</f>
        <v>0</v>
      </c>
      <c r="AE51" t="str">
        <f>A51</f>
        <v>d__Bacteria;p__Firmicutes;c__Clostridia;o__Peptostreptococcales-Tissierellales;f__Peptostreptococcales-Tissierellales</v>
      </c>
      <c r="AF51" t="s">
        <v>407</v>
      </c>
    </row>
    <row r="52" spans="1:32" x14ac:dyDescent="0.2">
      <c r="A52" t="s">
        <v>361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</v>
      </c>
      <c r="X52">
        <v>0</v>
      </c>
      <c r="Y52">
        <v>0</v>
      </c>
      <c r="Z52">
        <v>0</v>
      </c>
      <c r="AA52">
        <f>SUM(B52:T52)</f>
        <v>0</v>
      </c>
      <c r="AB52">
        <f>SUM(U52:Z52)</f>
        <v>6</v>
      </c>
      <c r="AC52">
        <f>AB52*AA52</f>
        <v>0</v>
      </c>
      <c r="AD52">
        <f>IF(AC52 &gt; 0, "BOTH", 0)</f>
        <v>0</v>
      </c>
      <c r="AE52" t="str">
        <f>A52</f>
        <v>d__Bacteria;p__Myxococcota;c__Polyangia;o__Polyangiales;f__BIrii41</v>
      </c>
      <c r="AF52" t="s">
        <v>407</v>
      </c>
    </row>
    <row r="53" spans="1:32" x14ac:dyDescent="0.2">
      <c r="A53" t="s">
        <v>47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</v>
      </c>
      <c r="Y53">
        <v>0</v>
      </c>
      <c r="Z53">
        <v>0</v>
      </c>
      <c r="AA53">
        <f>SUM(B53:T53)</f>
        <v>0</v>
      </c>
      <c r="AB53">
        <f>SUM(U53:Z53)</f>
        <v>7</v>
      </c>
      <c r="AC53">
        <f>AB53*AA53</f>
        <v>0</v>
      </c>
      <c r="AD53">
        <f>IF(AC53 &gt; 0, "BOTH", 0)</f>
        <v>0</v>
      </c>
      <c r="AE53" t="str">
        <f>A53</f>
        <v>d__Bacteria;p__Planctomycetota;c__Phycisphaerae;o__Tepidisphaerales;f__Tepidisphaeraceae</v>
      </c>
      <c r="AF53" t="s">
        <v>407</v>
      </c>
    </row>
    <row r="54" spans="1:32" x14ac:dyDescent="0.2">
      <c r="A54" t="s">
        <v>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7</v>
      </c>
      <c r="X54">
        <v>0</v>
      </c>
      <c r="Y54">
        <v>0</v>
      </c>
      <c r="Z54">
        <v>0</v>
      </c>
      <c r="AA54">
        <f>SUM(B54:T54)</f>
        <v>0</v>
      </c>
      <c r="AB54">
        <f>SUM(U54:Z54)</f>
        <v>7</v>
      </c>
      <c r="AC54">
        <f>AB54*AA54</f>
        <v>0</v>
      </c>
      <c r="AD54">
        <f>IF(AC54 &gt; 0, "BOTH", 0)</f>
        <v>0</v>
      </c>
      <c r="AE54" t="str">
        <f>A54</f>
        <v>d__Bacteria;p__Acidobacteriota;__;__;__</v>
      </c>
      <c r="AF54" t="s">
        <v>407</v>
      </c>
    </row>
    <row r="55" spans="1:32" x14ac:dyDescent="0.2">
      <c r="A55" t="s">
        <v>253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</v>
      </c>
      <c r="X55">
        <v>4</v>
      </c>
      <c r="Y55">
        <v>0</v>
      </c>
      <c r="Z55">
        <v>0</v>
      </c>
      <c r="AA55">
        <f>SUM(B55:T55)</f>
        <v>0</v>
      </c>
      <c r="AB55">
        <f>SUM(U55:Z55)</f>
        <v>7</v>
      </c>
      <c r="AC55">
        <f>AB55*AA55</f>
        <v>0</v>
      </c>
      <c r="AD55">
        <f>IF(AC55 &gt; 0, "BOTH", 0)</f>
        <v>0</v>
      </c>
      <c r="AE55" t="str">
        <f>A55</f>
        <v>d__Bacteria;p__MBNT15;c__MBNT15;o__MBNT15;f__MBNT15</v>
      </c>
      <c r="AF55" t="s">
        <v>407</v>
      </c>
    </row>
    <row r="56" spans="1:32" x14ac:dyDescent="0.2">
      <c r="A56" t="s">
        <v>274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</v>
      </c>
      <c r="Y56">
        <v>3</v>
      </c>
      <c r="Z56">
        <v>0</v>
      </c>
      <c r="AA56">
        <f>SUM(B56:T56)</f>
        <v>0</v>
      </c>
      <c r="AB56">
        <f>SUM(U56:Z56)</f>
        <v>7</v>
      </c>
      <c r="AC56">
        <f>AB56*AA56</f>
        <v>0</v>
      </c>
      <c r="AD56">
        <f>IF(AC56 &gt; 0, "BOTH", 0)</f>
        <v>0</v>
      </c>
      <c r="AE56" t="str">
        <f>A56</f>
        <v>d__Bacteria;p__Planctomycetota;c__Planctomycetes;o__uncultured;f__uncultured</v>
      </c>
      <c r="AF56" t="s">
        <v>407</v>
      </c>
    </row>
    <row r="57" spans="1:32" x14ac:dyDescent="0.2">
      <c r="A57" t="s">
        <v>303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7</v>
      </c>
      <c r="AA57">
        <f>SUM(B57:T57)</f>
        <v>0</v>
      </c>
      <c r="AB57">
        <f>SUM(U57:Z57)</f>
        <v>7</v>
      </c>
      <c r="AC57">
        <f>AB57*AA57</f>
        <v>0</v>
      </c>
      <c r="AD57">
        <f>IF(AC57 &gt; 0, "BOTH", 0)</f>
        <v>0</v>
      </c>
      <c r="AE57" t="str">
        <f>A57</f>
        <v>d__Bacteria;p__Bacteroidota;c__Bacteroidia;o__SM1A07;f__SM1A07</v>
      </c>
      <c r="AF57" t="s">
        <v>407</v>
      </c>
    </row>
    <row r="58" spans="1:32" x14ac:dyDescent="0.2">
      <c r="A58" t="s">
        <v>309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</v>
      </c>
      <c r="X58">
        <v>0</v>
      </c>
      <c r="Y58">
        <v>0</v>
      </c>
      <c r="Z58">
        <v>3</v>
      </c>
      <c r="AA58">
        <f>SUM(B58:T58)</f>
        <v>0</v>
      </c>
      <c r="AB58">
        <f>SUM(U58:Z58)</f>
        <v>7</v>
      </c>
      <c r="AC58">
        <f>AB58*AA58</f>
        <v>0</v>
      </c>
      <c r="AD58">
        <f>IF(AC58 &gt; 0, "BOTH", 0)</f>
        <v>0</v>
      </c>
      <c r="AE58" t="str">
        <f>A58</f>
        <v>d__Bacteria;p__Proteobacteria;c__Gammaproteobacteria;o__Piscirickettsiales;f__Piscirickettsiaceae</v>
      </c>
      <c r="AF58" t="s">
        <v>407</v>
      </c>
    </row>
    <row r="59" spans="1:32" x14ac:dyDescent="0.2">
      <c r="A59" t="s">
        <v>313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</v>
      </c>
      <c r="Y59">
        <v>0</v>
      </c>
      <c r="Z59">
        <v>0</v>
      </c>
      <c r="AA59">
        <f>SUM(B59:T59)</f>
        <v>0</v>
      </c>
      <c r="AB59">
        <f>SUM(U59:Z59)</f>
        <v>7</v>
      </c>
      <c r="AC59">
        <f>AB59*AA59</f>
        <v>0</v>
      </c>
      <c r="AD59">
        <f>IF(AC59 &gt; 0, "BOTH", 0)</f>
        <v>0</v>
      </c>
      <c r="AE59" t="str">
        <f>A59</f>
        <v>d__Bacteria;p__Firmicutes;c__Clostridia;o__Oscillospirales;f__Ruminococcaceae</v>
      </c>
      <c r="AF59" t="s">
        <v>407</v>
      </c>
    </row>
    <row r="60" spans="1:32" x14ac:dyDescent="0.2">
      <c r="A60" t="s">
        <v>336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7</v>
      </c>
      <c r="W60">
        <v>0</v>
      </c>
      <c r="X60">
        <v>0</v>
      </c>
      <c r="Y60">
        <v>0</v>
      </c>
      <c r="Z60">
        <v>0</v>
      </c>
      <c r="AA60">
        <f>SUM(B60:T60)</f>
        <v>0</v>
      </c>
      <c r="AB60">
        <f>SUM(U60:Z60)</f>
        <v>7</v>
      </c>
      <c r="AC60">
        <f>AB60*AA60</f>
        <v>0</v>
      </c>
      <c r="AD60">
        <f>IF(AC60 &gt; 0, "BOTH", 0)</f>
        <v>0</v>
      </c>
      <c r="AE60" t="str">
        <f>A60</f>
        <v>d__Bacteria;p__Verrucomicrobiota;c__Verrucomicrobiae;o__Pedosphaerales;f__Pedosphaeraceae</v>
      </c>
      <c r="AF60" t="s">
        <v>407</v>
      </c>
    </row>
    <row r="61" spans="1:32" x14ac:dyDescent="0.2">
      <c r="A61" t="s">
        <v>339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7</v>
      </c>
      <c r="X61">
        <v>0</v>
      </c>
      <c r="Y61">
        <v>0</v>
      </c>
      <c r="Z61">
        <v>0</v>
      </c>
      <c r="AA61">
        <f>SUM(B61:T61)</f>
        <v>0</v>
      </c>
      <c r="AB61">
        <f>SUM(U61:Z61)</f>
        <v>7</v>
      </c>
      <c r="AC61">
        <f>AB61*AA61</f>
        <v>0</v>
      </c>
      <c r="AD61">
        <f>IF(AC61 &gt; 0, "BOTH", 0)</f>
        <v>0</v>
      </c>
      <c r="AE61" t="str">
        <f>A61</f>
        <v>d__Bacteria;p__Verrucomicrobiota;c__Lentisphaeria;o__Victivallales;f__PRD18C08</v>
      </c>
      <c r="AF61" t="s">
        <v>407</v>
      </c>
    </row>
    <row r="62" spans="1:32" x14ac:dyDescent="0.2">
      <c r="A62" t="s">
        <v>144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8</v>
      </c>
      <c r="V62">
        <v>0</v>
      </c>
      <c r="W62">
        <v>0</v>
      </c>
      <c r="X62">
        <v>0</v>
      </c>
      <c r="Y62">
        <v>0</v>
      </c>
      <c r="Z62">
        <v>0</v>
      </c>
      <c r="AA62">
        <f>SUM(B62:T62)</f>
        <v>0</v>
      </c>
      <c r="AB62">
        <f>SUM(U62:Z62)</f>
        <v>8</v>
      </c>
      <c r="AC62">
        <f>AB62*AA62</f>
        <v>0</v>
      </c>
      <c r="AD62">
        <f>IF(AC62 &gt; 0, "BOTH", 0)</f>
        <v>0</v>
      </c>
      <c r="AE62" t="str">
        <f>A62</f>
        <v>d__Bacteria;p__Verrucomicrobiota;c__Lentisphaeria;o__P.palmC41;f__P.palmC41</v>
      </c>
      <c r="AF62" t="s">
        <v>407</v>
      </c>
    </row>
    <row r="63" spans="1:32" x14ac:dyDescent="0.2">
      <c r="A63" t="s">
        <v>167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5</v>
      </c>
      <c r="X63">
        <v>3</v>
      </c>
      <c r="Y63">
        <v>0</v>
      </c>
      <c r="Z63">
        <v>0</v>
      </c>
      <c r="AA63">
        <f>SUM(B63:T63)</f>
        <v>0</v>
      </c>
      <c r="AB63">
        <f>SUM(U63:Z63)</f>
        <v>8</v>
      </c>
      <c r="AC63">
        <f>AB63*AA63</f>
        <v>0</v>
      </c>
      <c r="AD63">
        <f>IF(AC63 &gt; 0, "BOTH", 0)</f>
        <v>0</v>
      </c>
      <c r="AE63" t="str">
        <f>A63</f>
        <v>d__Bacteria;p__Planctomycetota;c__Phycisphaerae;o__CCM11a;f__CCM11a</v>
      </c>
      <c r="AF63" t="s">
        <v>407</v>
      </c>
    </row>
    <row r="64" spans="1:32" x14ac:dyDescent="0.2">
      <c r="A64" t="s">
        <v>254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8</v>
      </c>
      <c r="X64">
        <v>0</v>
      </c>
      <c r="Y64">
        <v>0</v>
      </c>
      <c r="Z64">
        <v>0</v>
      </c>
      <c r="AA64">
        <f>SUM(B64:T64)</f>
        <v>0</v>
      </c>
      <c r="AB64">
        <f>SUM(U64:Z64)</f>
        <v>8</v>
      </c>
      <c r="AC64">
        <f>AB64*AA64</f>
        <v>0</v>
      </c>
      <c r="AD64">
        <f>IF(AC64 &gt; 0, "BOTH", 0)</f>
        <v>0</v>
      </c>
      <c r="AE64" t="str">
        <f>A64</f>
        <v>d__Bacteria;p__Firmicutes;c__Bacilli;o__Erysipelotrichales;f__Erysipelatoclostridiaceae</v>
      </c>
      <c r="AF64" t="s">
        <v>407</v>
      </c>
    </row>
    <row r="65" spans="1:32" x14ac:dyDescent="0.2">
      <c r="A65" t="s">
        <v>256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8</v>
      </c>
      <c r="X65">
        <v>0</v>
      </c>
      <c r="Y65">
        <v>0</v>
      </c>
      <c r="Z65">
        <v>0</v>
      </c>
      <c r="AA65">
        <f>SUM(B65:T65)</f>
        <v>0</v>
      </c>
      <c r="AB65">
        <f>SUM(U65:Z65)</f>
        <v>8</v>
      </c>
      <c r="AC65">
        <f>AB65*AA65</f>
        <v>0</v>
      </c>
      <c r="AD65">
        <f>IF(AC65 &gt; 0, "BOTH", 0)</f>
        <v>0</v>
      </c>
      <c r="AE65" t="str">
        <f>A65</f>
        <v>d__Bacteria;p__Actinobacteriota;c__Actinobacteria;o__Corynebacteriales;f__Dietziaceae</v>
      </c>
      <c r="AF65" t="s">
        <v>407</v>
      </c>
    </row>
    <row r="66" spans="1:32" x14ac:dyDescent="0.2">
      <c r="A66" t="s">
        <v>325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8</v>
      </c>
      <c r="X66">
        <v>0</v>
      </c>
      <c r="Y66">
        <v>0</v>
      </c>
      <c r="Z66">
        <v>0</v>
      </c>
      <c r="AA66">
        <f>SUM(B66:T66)</f>
        <v>0</v>
      </c>
      <c r="AB66">
        <f>SUM(U66:Z66)</f>
        <v>8</v>
      </c>
      <c r="AC66">
        <f>AB66*AA66</f>
        <v>0</v>
      </c>
      <c r="AD66">
        <f>IF(AC66 &gt; 0, "BOTH", 0)</f>
        <v>0</v>
      </c>
      <c r="AE66" t="str">
        <f>A66</f>
        <v>d__Bacteria;p__Firmicutes;c__Bacilli;o__Lactobacillales;f__Carnobacteriaceae</v>
      </c>
      <c r="AF66" t="s">
        <v>407</v>
      </c>
    </row>
    <row r="67" spans="1:32" x14ac:dyDescent="0.2">
      <c r="A67" t="s">
        <v>344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8</v>
      </c>
      <c r="X67">
        <v>0</v>
      </c>
      <c r="Y67">
        <v>0</v>
      </c>
      <c r="Z67">
        <v>0</v>
      </c>
      <c r="AA67">
        <f>SUM(B67:T67)</f>
        <v>0</v>
      </c>
      <c r="AB67">
        <f>SUM(U67:Z67)</f>
        <v>8</v>
      </c>
      <c r="AC67">
        <f>AB67*AA67</f>
        <v>0</v>
      </c>
      <c r="AD67">
        <f>IF(AC67 &gt; 0, "BOTH", 0)</f>
        <v>0</v>
      </c>
      <c r="AE67" t="str">
        <f>A67</f>
        <v>d__Bacteria;p__Actinobacteriota;c__Actinobacteria;o__Corynebacteriales;f__Mycobacteriaceae</v>
      </c>
      <c r="AF67" t="s">
        <v>407</v>
      </c>
    </row>
    <row r="68" spans="1:32" x14ac:dyDescent="0.2">
      <c r="A68" t="s">
        <v>351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</v>
      </c>
      <c r="Y68">
        <v>0</v>
      </c>
      <c r="Z68">
        <v>2</v>
      </c>
      <c r="AA68">
        <f>SUM(B68:T68)</f>
        <v>0</v>
      </c>
      <c r="AB68">
        <f>SUM(U68:Z68)</f>
        <v>8</v>
      </c>
      <c r="AC68">
        <f>AB68*AA68</f>
        <v>0</v>
      </c>
      <c r="AD68">
        <f>IF(AC68 &gt; 0, "BOTH", 0)</f>
        <v>0</v>
      </c>
      <c r="AE68" t="str">
        <f>A68</f>
        <v>d__Bacteria;p__Acidobacteriota;c__Subgroup_26;o__Subgroup_26;f__Subgroup_26</v>
      </c>
      <c r="AF68" t="s">
        <v>407</v>
      </c>
    </row>
    <row r="69" spans="1:32" x14ac:dyDescent="0.2">
      <c r="A69" t="s">
        <v>365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8</v>
      </c>
      <c r="Z69">
        <v>0</v>
      </c>
      <c r="AA69">
        <f>SUM(B69:T69)</f>
        <v>0</v>
      </c>
      <c r="AB69">
        <f>SUM(U69:Z69)</f>
        <v>8</v>
      </c>
      <c r="AC69">
        <f>AB69*AA69</f>
        <v>0</v>
      </c>
      <c r="AD69">
        <f>IF(AC69 &gt; 0, "BOTH", 0)</f>
        <v>0</v>
      </c>
      <c r="AE69" t="str">
        <f>A69</f>
        <v>d__Bacteria;p__Proteobacteria;c__Alphaproteobacteria;o__Kiloniellales;__</v>
      </c>
      <c r="AF69" t="s">
        <v>407</v>
      </c>
    </row>
    <row r="70" spans="1:32" x14ac:dyDescent="0.2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8</v>
      </c>
      <c r="X70">
        <v>0</v>
      </c>
      <c r="Y70">
        <v>0</v>
      </c>
      <c r="Z70">
        <v>0</v>
      </c>
      <c r="AA70">
        <f>SUM(B70:T70)</f>
        <v>0</v>
      </c>
      <c r="AB70">
        <f>SUM(U70:Z70)</f>
        <v>8</v>
      </c>
      <c r="AC70">
        <f>AB70*AA70</f>
        <v>0</v>
      </c>
      <c r="AD70">
        <f>IF(AC70 &gt; 0, "BOTH", 0)</f>
        <v>0</v>
      </c>
      <c r="AE70" t="str">
        <f>A70</f>
        <v>d__Bacteria;p__Spirochaetota;c__MVP-15;o__MVP-15;f__MVP-15</v>
      </c>
      <c r="AF70" t="s">
        <v>407</v>
      </c>
    </row>
    <row r="71" spans="1:32" x14ac:dyDescent="0.2">
      <c r="A71" t="s">
        <v>53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</v>
      </c>
      <c r="X71">
        <v>0</v>
      </c>
      <c r="Y71">
        <v>0</v>
      </c>
      <c r="Z71">
        <v>3</v>
      </c>
      <c r="AA71">
        <f>SUM(B71:T71)</f>
        <v>0</v>
      </c>
      <c r="AB71">
        <f>SUM(U71:Z71)</f>
        <v>9</v>
      </c>
      <c r="AC71">
        <f>AB71*AA71</f>
        <v>0</v>
      </c>
      <c r="AD71">
        <f>IF(AC71 &gt; 0, "BOTH", 0)</f>
        <v>0</v>
      </c>
      <c r="AE71" t="str">
        <f>A71</f>
        <v>d__Bacteria;p__Planctomycetota;c__vadinHA49;o__vadinHA49;f__vadinHA49</v>
      </c>
      <c r="AF71" t="s">
        <v>407</v>
      </c>
    </row>
    <row r="72" spans="1:32" x14ac:dyDescent="0.2">
      <c r="A72" t="s">
        <v>190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9</v>
      </c>
      <c r="Y72">
        <v>0</v>
      </c>
      <c r="Z72">
        <v>0</v>
      </c>
      <c r="AA72">
        <f>SUM(B72:T72)</f>
        <v>0</v>
      </c>
      <c r="AB72">
        <f>SUM(U72:Z72)</f>
        <v>9</v>
      </c>
      <c r="AC72">
        <f>AB72*AA72</f>
        <v>0</v>
      </c>
      <c r="AD72">
        <f>IF(AC72 &gt; 0, "BOTH", 0)</f>
        <v>0</v>
      </c>
      <c r="AE72" t="str">
        <f>A72</f>
        <v>d__Bacteria;p__Planctomycetota;c__Phycisphaerae;o__S-70;f__S-70</v>
      </c>
      <c r="AF72" t="s">
        <v>407</v>
      </c>
    </row>
    <row r="73" spans="1:32" x14ac:dyDescent="0.2">
      <c r="A73" t="s">
        <v>295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7</v>
      </c>
      <c r="X73">
        <v>0</v>
      </c>
      <c r="Y73">
        <v>2</v>
      </c>
      <c r="Z73">
        <v>0</v>
      </c>
      <c r="AA73">
        <f>SUM(B73:T73)</f>
        <v>0</v>
      </c>
      <c r="AB73">
        <f>SUM(U73:Z73)</f>
        <v>9</v>
      </c>
      <c r="AC73">
        <f>AB73*AA73</f>
        <v>0</v>
      </c>
      <c r="AD73">
        <f>IF(AC73 &gt; 0, "BOTH", 0)</f>
        <v>0</v>
      </c>
      <c r="AE73" t="str">
        <f>A73</f>
        <v>d__Bacteria;p__Fusobacteriota;c__Fusobacteriia;o__Fusobacteriales;f__Leptotrichiaceae</v>
      </c>
      <c r="AF73" t="s">
        <v>407</v>
      </c>
    </row>
    <row r="74" spans="1:32" x14ac:dyDescent="0.2">
      <c r="A74" t="s">
        <v>299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</v>
      </c>
      <c r="X74">
        <v>3</v>
      </c>
      <c r="Y74">
        <v>0</v>
      </c>
      <c r="Z74">
        <v>0</v>
      </c>
      <c r="AA74">
        <f>SUM(B74:T74)</f>
        <v>0</v>
      </c>
      <c r="AB74">
        <f>SUM(U74:Z74)</f>
        <v>9</v>
      </c>
      <c r="AC74">
        <f>AB74*AA74</f>
        <v>0</v>
      </c>
      <c r="AD74">
        <f>IF(AC74 &gt; 0, "BOTH", 0)</f>
        <v>0</v>
      </c>
      <c r="AE74" t="str">
        <f>A74</f>
        <v>d__Bacteria;p__Cyanobacteria;c__Vampirivibrionia;o__Obscuribacterales;f__Obscuribacteraceae</v>
      </c>
      <c r="AF74" t="s">
        <v>407</v>
      </c>
    </row>
    <row r="75" spans="1:32" x14ac:dyDescent="0.2">
      <c r="A75" t="s">
        <v>307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</v>
      </c>
      <c r="Y75">
        <v>0</v>
      </c>
      <c r="Z75">
        <v>0</v>
      </c>
      <c r="AA75">
        <f>SUM(B75:T75)</f>
        <v>0</v>
      </c>
      <c r="AB75">
        <f>SUM(U75:Z75)</f>
        <v>9</v>
      </c>
      <c r="AC75">
        <f>AB75*AA75</f>
        <v>0</v>
      </c>
      <c r="AD75">
        <f>IF(AC75 &gt; 0, "BOTH", 0)</f>
        <v>0</v>
      </c>
      <c r="AE75" t="str">
        <f>A75</f>
        <v>d__Bacteria;p__Proteobacteria;c__Alphaproteobacteria;o__Emcibacterales;f__Emcibacteraceae</v>
      </c>
      <c r="AF75" t="s">
        <v>407</v>
      </c>
    </row>
    <row r="76" spans="1:32" x14ac:dyDescent="0.2">
      <c r="A76" t="s">
        <v>121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10</v>
      </c>
      <c r="Z76">
        <v>0</v>
      </c>
      <c r="AA76">
        <f>SUM(B76:T76)</f>
        <v>0</v>
      </c>
      <c r="AB76">
        <f>SUM(U76:Z76)</f>
        <v>10</v>
      </c>
      <c r="AC76">
        <f>AB76*AA76</f>
        <v>0</v>
      </c>
      <c r="AD76">
        <f>IF(AC76 &gt; 0, "BOTH", 0)</f>
        <v>0</v>
      </c>
      <c r="AE76" t="str">
        <f>A76</f>
        <v>d__Bacteria;p__Proteobacteria;c__Gammaproteobacteria;o__Aeromonadales;f__Aeromonadaceae</v>
      </c>
      <c r="AF76" t="s">
        <v>407</v>
      </c>
    </row>
    <row r="77" spans="1:32" x14ac:dyDescent="0.2">
      <c r="A77" t="s">
        <v>243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6</v>
      </c>
      <c r="X77">
        <v>0</v>
      </c>
      <c r="Y77">
        <v>0</v>
      </c>
      <c r="Z77">
        <v>4</v>
      </c>
      <c r="AA77">
        <f>SUM(B77:T77)</f>
        <v>0</v>
      </c>
      <c r="AB77">
        <f>SUM(U77:Z77)</f>
        <v>10</v>
      </c>
      <c r="AC77">
        <f>AB77*AA77</f>
        <v>0</v>
      </c>
      <c r="AD77">
        <f>IF(AC77 &gt; 0, "BOTH", 0)</f>
        <v>0</v>
      </c>
      <c r="AE77" t="str">
        <f>A77</f>
        <v>d__Bacteria;p__Myxococcota;c__bacteriap25;o__bacteriap25;f__bacteriap25</v>
      </c>
      <c r="AF77" t="s">
        <v>407</v>
      </c>
    </row>
    <row r="78" spans="1:32" x14ac:dyDescent="0.2">
      <c r="A78" t="s">
        <v>258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10</v>
      </c>
      <c r="V78">
        <v>0</v>
      </c>
      <c r="W78">
        <v>0</v>
      </c>
      <c r="X78">
        <v>0</v>
      </c>
      <c r="Y78">
        <v>0</v>
      </c>
      <c r="Z78">
        <v>0</v>
      </c>
      <c r="AA78">
        <f>SUM(B78:T78)</f>
        <v>0</v>
      </c>
      <c r="AB78">
        <f>SUM(U78:Z78)</f>
        <v>10</v>
      </c>
      <c r="AC78">
        <f>AB78*AA78</f>
        <v>0</v>
      </c>
      <c r="AD78">
        <f>IF(AC78 &gt; 0, "BOTH", 0)</f>
        <v>0</v>
      </c>
      <c r="AE78" t="str">
        <f>A78</f>
        <v>d__Bacteria;p__Actinobacteriota;c__Thermoleophilia;o__Solirubrobacterales;f__Solirubrobacteraceae</v>
      </c>
      <c r="AF78" t="s">
        <v>407</v>
      </c>
    </row>
    <row r="79" spans="1:32" x14ac:dyDescent="0.2">
      <c r="A79" t="s">
        <v>268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4</v>
      </c>
      <c r="X79">
        <v>0</v>
      </c>
      <c r="Y79">
        <v>0</v>
      </c>
      <c r="Z79">
        <v>6</v>
      </c>
      <c r="AA79">
        <f>SUM(B79:T79)</f>
        <v>0</v>
      </c>
      <c r="AB79">
        <f>SUM(U79:Z79)</f>
        <v>10</v>
      </c>
      <c r="AC79">
        <f>AB79*AA79</f>
        <v>0</v>
      </c>
      <c r="AD79">
        <f>IF(AC79 &gt; 0, "BOTH", 0)</f>
        <v>0</v>
      </c>
      <c r="AE79" t="str">
        <f>A79</f>
        <v>d__Bacteria;p__Actinobacteriota;c__Actinobacteria;o__Bifidobacteriales;f__Bifidobacteriaceae</v>
      </c>
      <c r="AF79" t="s">
        <v>407</v>
      </c>
    </row>
    <row r="80" spans="1:32" x14ac:dyDescent="0.2">
      <c r="A80" t="s">
        <v>283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</v>
      </c>
      <c r="Y80">
        <v>0</v>
      </c>
      <c r="Z80">
        <v>0</v>
      </c>
      <c r="AA80">
        <f>SUM(B80:T80)</f>
        <v>0</v>
      </c>
      <c r="AB80">
        <f>SUM(U80:Z80)</f>
        <v>10</v>
      </c>
      <c r="AC80">
        <f>AB80*AA80</f>
        <v>0</v>
      </c>
      <c r="AD80">
        <f>IF(AC80 &gt; 0, "BOTH", 0)</f>
        <v>0</v>
      </c>
      <c r="AE80" t="str">
        <f>A80</f>
        <v>d__Bacteria;p__Proteobacteria;c__Gammaproteobacteria;o__SS1-B-07-19;f__SS1-B-07-19</v>
      </c>
      <c r="AF80" t="s">
        <v>407</v>
      </c>
    </row>
    <row r="81" spans="1:32" x14ac:dyDescent="0.2">
      <c r="A81" t="s">
        <v>308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10</v>
      </c>
      <c r="AA81">
        <f>SUM(B81:T81)</f>
        <v>0</v>
      </c>
      <c r="AB81">
        <f>SUM(U81:Z81)</f>
        <v>10</v>
      </c>
      <c r="AC81">
        <f>AB81*AA81</f>
        <v>0</v>
      </c>
      <c r="AD81">
        <f>IF(AC81 &gt; 0, "BOTH", 0)</f>
        <v>0</v>
      </c>
      <c r="AE81" t="str">
        <f>A81</f>
        <v>d__Bacteria;p__Proteobacteria;c__Gammaproteobacteria;o__Granulosicoccales;f__uncultured</v>
      </c>
      <c r="AF81" t="s">
        <v>407</v>
      </c>
    </row>
    <row r="82" spans="1:32" x14ac:dyDescent="0.2">
      <c r="A82" t="s">
        <v>189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11</v>
      </c>
      <c r="X82">
        <v>0</v>
      </c>
      <c r="Y82">
        <v>0</v>
      </c>
      <c r="Z82">
        <v>0</v>
      </c>
      <c r="AA82">
        <f>SUM(B82:T82)</f>
        <v>0</v>
      </c>
      <c r="AB82">
        <f>SUM(U82:Z82)</f>
        <v>11</v>
      </c>
      <c r="AC82">
        <f>AB82*AA82</f>
        <v>0</v>
      </c>
      <c r="AD82">
        <f>IF(AC82 &gt; 0, "BOTH", 0)</f>
        <v>0</v>
      </c>
      <c r="AE82" t="str">
        <f>A82</f>
        <v>d__Bacteria;p__Desulfobacterota;c__Desulfuromonadia;o__Bradymonadales;__</v>
      </c>
      <c r="AF82" t="s">
        <v>407</v>
      </c>
    </row>
    <row r="83" spans="1:32" x14ac:dyDescent="0.2">
      <c r="A83" t="s">
        <v>221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6</v>
      </c>
      <c r="X83">
        <v>5</v>
      </c>
      <c r="Y83">
        <v>0</v>
      </c>
      <c r="Z83">
        <v>0</v>
      </c>
      <c r="AA83">
        <f>SUM(B83:T83)</f>
        <v>0</v>
      </c>
      <c r="AB83">
        <f>SUM(U83:Z83)</f>
        <v>11</v>
      </c>
      <c r="AC83">
        <f>AB83*AA83</f>
        <v>0</v>
      </c>
      <c r="AD83">
        <f>IF(AC83 &gt; 0, "BOTH", 0)</f>
        <v>0</v>
      </c>
      <c r="AE83" t="str">
        <f>A83</f>
        <v>d__Bacteria;p__Planctomycetota;c__Planctomycetes;o__Gemmatales;f__Gemmataceae</v>
      </c>
      <c r="AF83" t="s">
        <v>407</v>
      </c>
    </row>
    <row r="84" spans="1:32" x14ac:dyDescent="0.2">
      <c r="A84" t="s">
        <v>360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5</v>
      </c>
      <c r="X84">
        <v>6</v>
      </c>
      <c r="Y84">
        <v>0</v>
      </c>
      <c r="Z84">
        <v>0</v>
      </c>
      <c r="AA84">
        <f>SUM(B84:T84)</f>
        <v>0</v>
      </c>
      <c r="AB84">
        <f>SUM(U84:Z84)</f>
        <v>11</v>
      </c>
      <c r="AC84">
        <f>AB84*AA84</f>
        <v>0</v>
      </c>
      <c r="AD84">
        <f>IF(AC84 &gt; 0, "BOTH", 0)</f>
        <v>0</v>
      </c>
      <c r="AE84" t="str">
        <f>A84</f>
        <v>d__Bacteria;p__Dadabacteria;c__Dadabacteriia;o__Dadabacteriales;f__Dadabacteriales</v>
      </c>
      <c r="AF84" t="s">
        <v>407</v>
      </c>
    </row>
    <row r="85" spans="1:32" x14ac:dyDescent="0.2">
      <c r="A85" t="s">
        <v>194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5</v>
      </c>
      <c r="X85">
        <v>7</v>
      </c>
      <c r="Y85">
        <v>0</v>
      </c>
      <c r="Z85">
        <v>0</v>
      </c>
      <c r="AA85">
        <f>SUM(B85:T85)</f>
        <v>0</v>
      </c>
      <c r="AB85">
        <f>SUM(U85:Z85)</f>
        <v>12</v>
      </c>
      <c r="AC85">
        <f>AB85*AA85</f>
        <v>0</v>
      </c>
      <c r="AD85">
        <f>IF(AC85 &gt; 0, "BOTH", 0)</f>
        <v>0</v>
      </c>
      <c r="AE85" t="str">
        <f>A85</f>
        <v>d__Bacteria;p__Chloroflexi;c__Anaerolineae;o__Anaerolineales;f__Anaerolineaceae</v>
      </c>
      <c r="AF85" t="s">
        <v>407</v>
      </c>
    </row>
    <row r="86" spans="1:32" x14ac:dyDescent="0.2">
      <c r="A86" t="s">
        <v>267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12</v>
      </c>
      <c r="X86">
        <v>0</v>
      </c>
      <c r="Y86">
        <v>0</v>
      </c>
      <c r="Z86">
        <v>0</v>
      </c>
      <c r="AA86">
        <f>SUM(B86:T86)</f>
        <v>0</v>
      </c>
      <c r="AB86">
        <f>SUM(U86:Z86)</f>
        <v>12</v>
      </c>
      <c r="AC86">
        <f>AB86*AA86</f>
        <v>0</v>
      </c>
      <c r="AD86">
        <f>IF(AC86 &gt; 0, "BOTH", 0)</f>
        <v>0</v>
      </c>
      <c r="AE86" t="str">
        <f>A86</f>
        <v>d__Archaea;p__Halobacterota;c__Halobacteria;o__Halobacterales;f__Haloferacaceae</v>
      </c>
      <c r="AF86" t="s">
        <v>407</v>
      </c>
    </row>
    <row r="87" spans="1:32" x14ac:dyDescent="0.2">
      <c r="A87" t="s">
        <v>337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6</v>
      </c>
      <c r="X87">
        <v>0</v>
      </c>
      <c r="Y87">
        <v>6</v>
      </c>
      <c r="Z87">
        <v>0</v>
      </c>
      <c r="AA87">
        <f>SUM(B87:T87)</f>
        <v>0</v>
      </c>
      <c r="AB87">
        <f>SUM(U87:Z87)</f>
        <v>12</v>
      </c>
      <c r="AC87">
        <f>AB87*AA87</f>
        <v>0</v>
      </c>
      <c r="AD87">
        <f>IF(AC87 &gt; 0, "BOTH", 0)</f>
        <v>0</v>
      </c>
      <c r="AE87" t="str">
        <f>A87</f>
        <v>d__Bacteria;p__Proteobacteria;c__Gammaproteobacteria;o__pItb-vmat-80;f__pItb-vmat-80</v>
      </c>
      <c r="AF87" t="s">
        <v>407</v>
      </c>
    </row>
    <row r="88" spans="1:32" x14ac:dyDescent="0.2">
      <c r="A88" t="s">
        <v>318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13</v>
      </c>
      <c r="Y88">
        <v>0</v>
      </c>
      <c r="Z88">
        <v>0</v>
      </c>
      <c r="AA88">
        <f>SUM(B88:T88)</f>
        <v>0</v>
      </c>
      <c r="AB88">
        <f>SUM(U88:Z88)</f>
        <v>13</v>
      </c>
      <c r="AC88">
        <f>AB88*AA88</f>
        <v>0</v>
      </c>
      <c r="AD88">
        <f>IF(AC88 &gt; 0, "BOTH", 0)</f>
        <v>0</v>
      </c>
      <c r="AE88" t="str">
        <f>A88</f>
        <v>d__Bacteria;p__Proteobacteria;c__Gammaproteobacteria;o__Thiomicrospirales;f__Thiomicrospiraceae</v>
      </c>
      <c r="AF88" t="s">
        <v>407</v>
      </c>
    </row>
    <row r="89" spans="1:32" x14ac:dyDescent="0.2">
      <c r="A89" t="s">
        <v>330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8</v>
      </c>
      <c r="X89">
        <v>6</v>
      </c>
      <c r="Y89">
        <v>0</v>
      </c>
      <c r="Z89">
        <v>0</v>
      </c>
      <c r="AA89">
        <f>SUM(B89:T89)</f>
        <v>0</v>
      </c>
      <c r="AB89">
        <f>SUM(U89:Z89)</f>
        <v>14</v>
      </c>
      <c r="AC89">
        <f>AB89*AA89</f>
        <v>0</v>
      </c>
      <c r="AD89">
        <f>IF(AC89 &gt; 0, "BOTH", 0)</f>
        <v>0</v>
      </c>
      <c r="AE89" t="str">
        <f>A89</f>
        <v>d__Bacteria;p__Firmicutes;c__Clostridia;o__Lachnospirales;f__Lachnospiraceae</v>
      </c>
      <c r="AF89" t="s">
        <v>407</v>
      </c>
    </row>
    <row r="90" spans="1:32" x14ac:dyDescent="0.2">
      <c r="A90" t="s">
        <v>349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14</v>
      </c>
      <c r="V90">
        <v>0</v>
      </c>
      <c r="W90">
        <v>0</v>
      </c>
      <c r="X90">
        <v>0</v>
      </c>
      <c r="Y90">
        <v>0</v>
      </c>
      <c r="Z90">
        <v>0</v>
      </c>
      <c r="AA90">
        <f>SUM(B90:T90)</f>
        <v>0</v>
      </c>
      <c r="AB90">
        <f>SUM(U90:Z90)</f>
        <v>14</v>
      </c>
      <c r="AC90">
        <f>AB90*AA90</f>
        <v>0</v>
      </c>
      <c r="AD90">
        <f>IF(AC90 &gt; 0, "BOTH", 0)</f>
        <v>0</v>
      </c>
      <c r="AE90" t="str">
        <f>A90</f>
        <v>d__Bacteria;p__Proteobacteria;c__Alphaproteobacteria;o__Rhizobiales;f__Kaistiaceae</v>
      </c>
      <c r="AF90" t="s">
        <v>407</v>
      </c>
    </row>
    <row r="91" spans="1:32" x14ac:dyDescent="0.2">
      <c r="A91" t="s">
        <v>357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9</v>
      </c>
      <c r="V91">
        <v>5</v>
      </c>
      <c r="W91">
        <v>0</v>
      </c>
      <c r="X91">
        <v>0</v>
      </c>
      <c r="Y91">
        <v>0</v>
      </c>
      <c r="Z91">
        <v>0</v>
      </c>
      <c r="AA91">
        <f>SUM(B91:T91)</f>
        <v>0</v>
      </c>
      <c r="AB91">
        <f>SUM(U91:Z91)</f>
        <v>14</v>
      </c>
      <c r="AC91">
        <f>AB91*AA91</f>
        <v>0</v>
      </c>
      <c r="AD91">
        <f>IF(AC91 &gt; 0, "BOTH", 0)</f>
        <v>0</v>
      </c>
      <c r="AE91" t="str">
        <f>A91</f>
        <v>d__Bacteria;p__Acidobacteriota;c__Holophagae;o__Holophagales;f__Holophagaceae</v>
      </c>
      <c r="AF91" t="s">
        <v>407</v>
      </c>
    </row>
    <row r="92" spans="1:32" x14ac:dyDescent="0.2">
      <c r="A92" t="s">
        <v>353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15</v>
      </c>
      <c r="V92">
        <v>0</v>
      </c>
      <c r="W92">
        <v>0</v>
      </c>
      <c r="X92">
        <v>0</v>
      </c>
      <c r="Y92">
        <v>0</v>
      </c>
      <c r="Z92">
        <v>0</v>
      </c>
      <c r="AA92">
        <f>SUM(B92:T92)</f>
        <v>0</v>
      </c>
      <c r="AB92">
        <f>SUM(U92:Z92)</f>
        <v>15</v>
      </c>
      <c r="AC92">
        <f>AB92*AA92</f>
        <v>0</v>
      </c>
      <c r="AD92">
        <f>IF(AC92 &gt; 0, "BOTH", 0)</f>
        <v>0</v>
      </c>
      <c r="AE92" t="str">
        <f>A92</f>
        <v>d__Bacteria;p__Campilobacterota;c__Campylobacteria;o__Campylobacterales;f__Sulfurovaceae</v>
      </c>
      <c r="AF92" t="s">
        <v>407</v>
      </c>
    </row>
    <row r="93" spans="1:32" x14ac:dyDescent="0.2">
      <c r="A93" t="s">
        <v>355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15</v>
      </c>
      <c r="X93">
        <v>0</v>
      </c>
      <c r="Y93">
        <v>0</v>
      </c>
      <c r="Z93">
        <v>0</v>
      </c>
      <c r="AA93">
        <f>SUM(B93:T93)</f>
        <v>0</v>
      </c>
      <c r="AB93">
        <f>SUM(U93:Z93)</f>
        <v>15</v>
      </c>
      <c r="AC93">
        <f>AB93*AA93</f>
        <v>0</v>
      </c>
      <c r="AD93">
        <f>IF(AC93 &gt; 0, "BOTH", 0)</f>
        <v>0</v>
      </c>
      <c r="AE93" t="str">
        <f>A93</f>
        <v>d__Bacteria;p__Planctomycetota;c__Planctomycetes;o__Planctomycetales;f__uncultured</v>
      </c>
      <c r="AF93" t="s">
        <v>407</v>
      </c>
    </row>
    <row r="94" spans="1:32" x14ac:dyDescent="0.2">
      <c r="A94" t="s">
        <v>362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</v>
      </c>
      <c r="Y94">
        <v>8</v>
      </c>
      <c r="Z94">
        <v>0</v>
      </c>
      <c r="AA94">
        <f>SUM(B94:T94)</f>
        <v>0</v>
      </c>
      <c r="AB94">
        <f>SUM(U94:Z94)</f>
        <v>15</v>
      </c>
      <c r="AC94">
        <f>AB94*AA94</f>
        <v>0</v>
      </c>
      <c r="AD94">
        <f>IF(AC94 &gt; 0, "BOTH", 0)</f>
        <v>0</v>
      </c>
      <c r="AE94" t="str">
        <f>A94</f>
        <v>d__Bacteria;p__Firmicutes;c__Negativicutes;o__Veillonellales-Selenomonadales;f__Sporomusaceae</v>
      </c>
      <c r="AF94" t="s">
        <v>407</v>
      </c>
    </row>
    <row r="95" spans="1:32" x14ac:dyDescent="0.2">
      <c r="A95" t="s">
        <v>197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13</v>
      </c>
      <c r="X95">
        <v>0</v>
      </c>
      <c r="Y95">
        <v>0</v>
      </c>
      <c r="Z95">
        <v>3</v>
      </c>
      <c r="AA95">
        <f>SUM(B95:T95)</f>
        <v>0</v>
      </c>
      <c r="AB95">
        <f>SUM(U95:Z95)</f>
        <v>16</v>
      </c>
      <c r="AC95">
        <f>AB95*AA95</f>
        <v>0</v>
      </c>
      <c r="AD95">
        <f>IF(AC95 &gt; 0, "BOTH", 0)</f>
        <v>0</v>
      </c>
      <c r="AE95" t="str">
        <f>A95</f>
        <v>d__Bacteria;p__Proteobacteria;c__Alphaproteobacteria;o__Rickettsiales;f__Rickettsiales</v>
      </c>
      <c r="AF95" t="s">
        <v>407</v>
      </c>
    </row>
    <row r="96" spans="1:32" x14ac:dyDescent="0.2">
      <c r="A96" t="s">
        <v>319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</v>
      </c>
      <c r="Y96">
        <v>10</v>
      </c>
      <c r="Z96">
        <v>0</v>
      </c>
      <c r="AA96">
        <f>SUM(B96:T96)</f>
        <v>0</v>
      </c>
      <c r="AB96">
        <f>SUM(U96:Z96)</f>
        <v>16</v>
      </c>
      <c r="AC96">
        <f>AB96*AA96</f>
        <v>0</v>
      </c>
      <c r="AD96">
        <f>IF(AC96 &gt; 0, "BOTH", 0)</f>
        <v>0</v>
      </c>
      <c r="AE96" t="str">
        <f>A96</f>
        <v>d__Bacteria;p__Cyanobacteria;c__Cyanobacteriia;o__Cyanobacteriales;f__Nostocaceae</v>
      </c>
      <c r="AF96" t="s">
        <v>407</v>
      </c>
    </row>
    <row r="97" spans="1:32" x14ac:dyDescent="0.2">
      <c r="A97" t="s">
        <v>233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8</v>
      </c>
      <c r="Z97">
        <v>9</v>
      </c>
      <c r="AA97">
        <f>SUM(B97:T97)</f>
        <v>0</v>
      </c>
      <c r="AB97">
        <f>SUM(U97:Z97)</f>
        <v>17</v>
      </c>
      <c r="AC97">
        <f>AB97*AA97</f>
        <v>0</v>
      </c>
      <c r="AD97">
        <f>IF(AC97 &gt; 0, "BOTH", 0)</f>
        <v>0</v>
      </c>
      <c r="AE97" t="str">
        <f>A97</f>
        <v>d__Bacteria;p__Bacteroidota;c__Bacteroidia;o__Chitinophagales;f__37-13</v>
      </c>
      <c r="AF97" t="s">
        <v>407</v>
      </c>
    </row>
    <row r="98" spans="1:32" x14ac:dyDescent="0.2">
      <c r="A98" t="s">
        <v>251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10</v>
      </c>
      <c r="Z98">
        <v>7</v>
      </c>
      <c r="AA98">
        <f>SUM(B98:T98)</f>
        <v>0</v>
      </c>
      <c r="AB98">
        <f>SUM(U98:Z98)</f>
        <v>17</v>
      </c>
      <c r="AC98">
        <f>AB98*AA98</f>
        <v>0</v>
      </c>
      <c r="AD98">
        <f>IF(AC98 &gt; 0, "BOTH", 0)</f>
        <v>0</v>
      </c>
      <c r="AE98" t="str">
        <f>A98</f>
        <v>d__Bacteria;p__Proteobacteria;c__Alphaproteobacteria;o__Thalassobaculales;__</v>
      </c>
      <c r="AF98" t="s">
        <v>407</v>
      </c>
    </row>
    <row r="99" spans="1:32" x14ac:dyDescent="0.2">
      <c r="A99" t="s">
        <v>306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13</v>
      </c>
      <c r="X99">
        <v>4</v>
      </c>
      <c r="Y99">
        <v>0</v>
      </c>
      <c r="Z99">
        <v>0</v>
      </c>
      <c r="AA99">
        <f>SUM(B99:T99)</f>
        <v>0</v>
      </c>
      <c r="AB99">
        <f>SUM(U99:Z99)</f>
        <v>17</v>
      </c>
      <c r="AC99">
        <f>AB99*AA99</f>
        <v>0</v>
      </c>
      <c r="AD99">
        <f>IF(AC99 &gt; 0, "BOTH", 0)</f>
        <v>0</v>
      </c>
      <c r="AE99" t="str">
        <f>A99</f>
        <v>d__Bacteria;p__Proteobacteria;c__Alphaproteobacteria;o__Puniceispirillales;f__EF100-94H03</v>
      </c>
      <c r="AF99" t="s">
        <v>407</v>
      </c>
    </row>
    <row r="100" spans="1:32" x14ac:dyDescent="0.2">
      <c r="A100" t="s">
        <v>279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12</v>
      </c>
      <c r="X100">
        <v>6</v>
      </c>
      <c r="Y100">
        <v>0</v>
      </c>
      <c r="Z100">
        <v>0</v>
      </c>
      <c r="AA100">
        <f>SUM(B100:T100)</f>
        <v>0</v>
      </c>
      <c r="AB100">
        <f>SUM(U100:Z100)</f>
        <v>18</v>
      </c>
      <c r="AC100">
        <f>AB100*AA100</f>
        <v>0</v>
      </c>
      <c r="AD100">
        <f>IF(AC100 &gt; 0, "BOTH", 0)</f>
        <v>0</v>
      </c>
      <c r="AE100" t="str">
        <f>A100</f>
        <v>d__Archaea;p__Nanoarchaeota;c__Nanoarchaeia;o__Woesearchaeales;f__SCGC_AAA011-D5</v>
      </c>
      <c r="AF100" t="s">
        <v>407</v>
      </c>
    </row>
    <row r="101" spans="1:32" x14ac:dyDescent="0.2">
      <c r="A101" t="s">
        <v>170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9</v>
      </c>
      <c r="X101">
        <v>2</v>
      </c>
      <c r="Y101">
        <v>8</v>
      </c>
      <c r="Z101">
        <v>0</v>
      </c>
      <c r="AA101">
        <f>SUM(B101:T101)</f>
        <v>0</v>
      </c>
      <c r="AB101">
        <f>SUM(U101:Z101)</f>
        <v>19</v>
      </c>
      <c r="AC101">
        <f>AB101*AA101</f>
        <v>0</v>
      </c>
      <c r="AD101">
        <f>IF(AC101 &gt; 0, "BOTH", 0)</f>
        <v>0</v>
      </c>
      <c r="AE101" t="str">
        <f>A101</f>
        <v>d__Bacteria;p__Proteobacteria;c__Alphaproteobacteria;o__Tistrellales;f__Geminicoccaceae</v>
      </c>
      <c r="AF101" t="s">
        <v>407</v>
      </c>
    </row>
    <row r="102" spans="1:32" x14ac:dyDescent="0.2">
      <c r="A102" t="s">
        <v>286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19</v>
      </c>
      <c r="X102">
        <v>0</v>
      </c>
      <c r="Y102">
        <v>0</v>
      </c>
      <c r="Z102">
        <v>0</v>
      </c>
      <c r="AA102">
        <f>SUM(B102:T102)</f>
        <v>0</v>
      </c>
      <c r="AB102">
        <f>SUM(U102:Z102)</f>
        <v>19</v>
      </c>
      <c r="AC102">
        <f>AB102*AA102</f>
        <v>0</v>
      </c>
      <c r="AD102">
        <f>IF(AC102 &gt; 0, "BOTH", 0)</f>
        <v>0</v>
      </c>
      <c r="AE102" t="str">
        <f>A102</f>
        <v>d__Bacteria;p__Bacteroidota;c__Bacteroidia;o__Sphingobacteriales;f__E6aC02</v>
      </c>
      <c r="AF102" t="s">
        <v>407</v>
      </c>
    </row>
    <row r="103" spans="1:32" x14ac:dyDescent="0.2">
      <c r="A103" t="s">
        <v>289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15</v>
      </c>
      <c r="Z103">
        <v>4</v>
      </c>
      <c r="AA103">
        <f>SUM(B103:T103)</f>
        <v>0</v>
      </c>
      <c r="AB103">
        <f>SUM(U103:Z103)</f>
        <v>19</v>
      </c>
      <c r="AC103">
        <f>AB103*AA103</f>
        <v>0</v>
      </c>
      <c r="AD103">
        <f>IF(AC103 &gt; 0, "BOTH", 0)</f>
        <v>0</v>
      </c>
      <c r="AE103" t="str">
        <f>A103</f>
        <v>d__Bacteria;p__Bacteroidota;c__Bacteroidia;o__Bacteroidales;f__uncultured</v>
      </c>
      <c r="AF103" t="s">
        <v>407</v>
      </c>
    </row>
    <row r="104" spans="1:32" x14ac:dyDescent="0.2">
      <c r="A104" t="s">
        <v>293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19</v>
      </c>
      <c r="X104">
        <v>0</v>
      </c>
      <c r="Y104">
        <v>0</v>
      </c>
      <c r="Z104">
        <v>0</v>
      </c>
      <c r="AA104">
        <f>SUM(B104:T104)</f>
        <v>0</v>
      </c>
      <c r="AB104">
        <f>SUM(U104:Z104)</f>
        <v>19</v>
      </c>
      <c r="AC104">
        <f>AB104*AA104</f>
        <v>0</v>
      </c>
      <c r="AD104">
        <f>IF(AC104 &gt; 0, "BOTH", 0)</f>
        <v>0</v>
      </c>
      <c r="AE104" t="str">
        <f>A104</f>
        <v>d__Bacteria;p__Proteobacteria;c__Gammaproteobacteria;o__Cellvibrionales;f__Microbulbiferaceae</v>
      </c>
      <c r="AF104" t="s">
        <v>407</v>
      </c>
    </row>
    <row r="105" spans="1:32" x14ac:dyDescent="0.2">
      <c r="A105" t="s">
        <v>301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12</v>
      </c>
      <c r="X105">
        <v>0</v>
      </c>
      <c r="Y105">
        <v>0</v>
      </c>
      <c r="Z105">
        <v>7</v>
      </c>
      <c r="AA105">
        <f>SUM(B105:T105)</f>
        <v>0</v>
      </c>
      <c r="AB105">
        <f>SUM(U105:Z105)</f>
        <v>19</v>
      </c>
      <c r="AC105">
        <f>AB105*AA105</f>
        <v>0</v>
      </c>
      <c r="AD105">
        <f>IF(AC105 &gt; 0, "BOTH", 0)</f>
        <v>0</v>
      </c>
      <c r="AE105" t="str">
        <f>A105</f>
        <v>d__Bacteria;p__Dependentiae;c__Babeliae;o__Babeliales;f__Babeliales</v>
      </c>
      <c r="AF105" t="s">
        <v>407</v>
      </c>
    </row>
    <row r="106" spans="1:32" x14ac:dyDescent="0.2">
      <c r="A106" t="s">
        <v>224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16</v>
      </c>
      <c r="X106">
        <v>0</v>
      </c>
      <c r="Y106">
        <v>0</v>
      </c>
      <c r="Z106">
        <v>4</v>
      </c>
      <c r="AA106">
        <f>SUM(B106:T106)</f>
        <v>0</v>
      </c>
      <c r="AB106">
        <f>SUM(U106:Z106)</f>
        <v>20</v>
      </c>
      <c r="AC106">
        <f>AB106*AA106</f>
        <v>0</v>
      </c>
      <c r="AD106">
        <f>IF(AC106 &gt; 0, "BOTH", 0)</f>
        <v>0</v>
      </c>
      <c r="AE106" t="str">
        <f>A106</f>
        <v>d__Bacteria;p__Verrucomicrobiota;c__Chlamydiae;o__Chlamydiales;__</v>
      </c>
      <c r="AF106" t="s">
        <v>407</v>
      </c>
    </row>
    <row r="107" spans="1:32" x14ac:dyDescent="0.2">
      <c r="A107" t="s">
        <v>225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17</v>
      </c>
      <c r="X107">
        <v>3</v>
      </c>
      <c r="Y107">
        <v>0</v>
      </c>
      <c r="Z107">
        <v>0</v>
      </c>
      <c r="AA107">
        <f>SUM(B107:T107)</f>
        <v>0</v>
      </c>
      <c r="AB107">
        <f>SUM(U107:Z107)</f>
        <v>20</v>
      </c>
      <c r="AC107">
        <f>AB107*AA107</f>
        <v>0</v>
      </c>
      <c r="AD107">
        <f>IF(AC107 &gt; 0, "BOTH", 0)</f>
        <v>0</v>
      </c>
      <c r="AE107" t="str">
        <f>A107</f>
        <v>d__Bacteria;p__Desulfobacterota;c__Desulfobacteria;o__Desulfobacterales;f__uncultured</v>
      </c>
      <c r="AF107" t="s">
        <v>407</v>
      </c>
    </row>
    <row r="108" spans="1:32" x14ac:dyDescent="0.2">
      <c r="A108" t="s">
        <v>231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14</v>
      </c>
      <c r="Y108">
        <v>6</v>
      </c>
      <c r="Z108">
        <v>0</v>
      </c>
      <c r="AA108">
        <f>SUM(B108:T108)</f>
        <v>0</v>
      </c>
      <c r="AB108">
        <f>SUM(U108:Z108)</f>
        <v>20</v>
      </c>
      <c r="AC108">
        <f>AB108*AA108</f>
        <v>0</v>
      </c>
      <c r="AD108">
        <f>IF(AC108 &gt; 0, "BOTH", 0)</f>
        <v>0</v>
      </c>
      <c r="AE108" t="str">
        <f>A108</f>
        <v>d__Bacteria;p__Verrucomicrobiota;c__Verrucomicrobiae;o__Chthoniobacterales;f__Xiphinematobacteraceae</v>
      </c>
      <c r="AF108" t="s">
        <v>407</v>
      </c>
    </row>
    <row r="109" spans="1:32" x14ac:dyDescent="0.2">
      <c r="A109" t="s">
        <v>262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9</v>
      </c>
      <c r="X109">
        <v>2</v>
      </c>
      <c r="Y109">
        <v>4</v>
      </c>
      <c r="Z109">
        <v>5</v>
      </c>
      <c r="AA109">
        <f>SUM(B109:T109)</f>
        <v>0</v>
      </c>
      <c r="AB109">
        <f>SUM(U109:Z109)</f>
        <v>20</v>
      </c>
      <c r="AC109">
        <f>AB109*AA109</f>
        <v>0</v>
      </c>
      <c r="AD109">
        <f>IF(AC109 &gt; 0, "BOTH", 0)</f>
        <v>0</v>
      </c>
      <c r="AE109" t="str">
        <f>A109</f>
        <v>d__Bacteria;p__Planctomycetota;c__Pla3_lineage;o__Pla3_lineage;f__Pla3_lineage</v>
      </c>
      <c r="AF109" t="s">
        <v>407</v>
      </c>
    </row>
    <row r="110" spans="1:32" x14ac:dyDescent="0.2">
      <c r="A110" t="s">
        <v>280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11</v>
      </c>
      <c r="X110">
        <v>9</v>
      </c>
      <c r="Y110">
        <v>0</v>
      </c>
      <c r="Z110">
        <v>0</v>
      </c>
      <c r="AA110">
        <f>SUM(B110:T110)</f>
        <v>0</v>
      </c>
      <c r="AB110">
        <f>SUM(U110:Z110)</f>
        <v>20</v>
      </c>
      <c r="AC110">
        <f>AB110*AA110</f>
        <v>0</v>
      </c>
      <c r="AD110">
        <f>IF(AC110 &gt; 0, "BOTH", 0)</f>
        <v>0</v>
      </c>
      <c r="AE110" t="str">
        <f>A110</f>
        <v>d__Bacteria;p__Firmicutes;c__Clostridia;o__Peptostreptococcales-Tissierellales;f__Peptostreptococcaceae</v>
      </c>
      <c r="AF110" t="s">
        <v>407</v>
      </c>
    </row>
    <row r="111" spans="1:32" x14ac:dyDescent="0.2">
      <c r="A111" t="s">
        <v>320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</v>
      </c>
      <c r="Y111">
        <v>12</v>
      </c>
      <c r="Z111">
        <v>4</v>
      </c>
      <c r="AA111">
        <f>SUM(B111:T111)</f>
        <v>0</v>
      </c>
      <c r="AB111">
        <f>SUM(U111:Z111)</f>
        <v>20</v>
      </c>
      <c r="AC111">
        <f>AB111*AA111</f>
        <v>0</v>
      </c>
      <c r="AD111">
        <f>IF(AC111 &gt; 0, "BOTH", 0)</f>
        <v>0</v>
      </c>
      <c r="AE111" t="str">
        <f>A111</f>
        <v>d__Bacteria;p__Planctomycetota;__;__;__</v>
      </c>
      <c r="AF111" t="s">
        <v>407</v>
      </c>
    </row>
    <row r="112" spans="1:32" x14ac:dyDescent="0.2">
      <c r="A112" t="s">
        <v>166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10</v>
      </c>
      <c r="X112">
        <v>0</v>
      </c>
      <c r="Y112">
        <v>11</v>
      </c>
      <c r="Z112">
        <v>0</v>
      </c>
      <c r="AA112">
        <f>SUM(B112:T112)</f>
        <v>0</v>
      </c>
      <c r="AB112">
        <f>SUM(U112:Z112)</f>
        <v>21</v>
      </c>
      <c r="AC112">
        <f>AB112*AA112</f>
        <v>0</v>
      </c>
      <c r="AD112">
        <f>IF(AC112 &gt; 0, "BOTH", 0)</f>
        <v>0</v>
      </c>
      <c r="AE112" t="str">
        <f>A112</f>
        <v>d__Bacteria;p__Proteobacteria;c__Gammaproteobacteria;o__Francisellales;f__Francisellaceae</v>
      </c>
      <c r="AF112" t="s">
        <v>407</v>
      </c>
    </row>
    <row r="113" spans="1:32" x14ac:dyDescent="0.2">
      <c r="A113" t="s">
        <v>180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</v>
      </c>
      <c r="Y113">
        <v>5</v>
      </c>
      <c r="Z113">
        <v>0</v>
      </c>
      <c r="AA113">
        <f>SUM(B113:T113)</f>
        <v>0</v>
      </c>
      <c r="AB113">
        <f>SUM(U113:Z113)</f>
        <v>21</v>
      </c>
      <c r="AC113">
        <f>AB113*AA113</f>
        <v>0</v>
      </c>
      <c r="AD113">
        <f>IF(AC113 &gt; 0, "BOTH", 0)</f>
        <v>0</v>
      </c>
      <c r="AE113" t="str">
        <f>A113</f>
        <v>d__Bacteria;p__Actinobacteriota;c__Actinobacteria;o__Streptomycetales;f__Streptomycetaceae</v>
      </c>
      <c r="AF113" t="s">
        <v>407</v>
      </c>
    </row>
    <row r="114" spans="1:32" x14ac:dyDescent="0.2">
      <c r="A114" t="s">
        <v>315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11</v>
      </c>
      <c r="V114">
        <v>10</v>
      </c>
      <c r="W114">
        <v>0</v>
      </c>
      <c r="X114">
        <v>0</v>
      </c>
      <c r="Y114">
        <v>0</v>
      </c>
      <c r="Z114">
        <v>0</v>
      </c>
      <c r="AA114">
        <f>SUM(B114:T114)</f>
        <v>0</v>
      </c>
      <c r="AB114">
        <f>SUM(U114:Z114)</f>
        <v>21</v>
      </c>
      <c r="AC114">
        <f>AB114*AA114</f>
        <v>0</v>
      </c>
      <c r="AD114">
        <f>IF(AC114 &gt; 0, "BOTH", 0)</f>
        <v>0</v>
      </c>
      <c r="AE114" t="str">
        <f>A114</f>
        <v>d__Bacteria;p__Proteobacteria;c__Gammaproteobacteria;o__Alteromonadales;f__uncultured</v>
      </c>
      <c r="AF114" t="s">
        <v>407</v>
      </c>
    </row>
    <row r="115" spans="1:32" x14ac:dyDescent="0.2">
      <c r="A115" t="s">
        <v>364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18</v>
      </c>
      <c r="X115">
        <v>4</v>
      </c>
      <c r="Y115">
        <v>0</v>
      </c>
      <c r="Z115">
        <v>0</v>
      </c>
      <c r="AA115">
        <f>SUM(B115:T115)</f>
        <v>0</v>
      </c>
      <c r="AB115">
        <f>SUM(U115:Z115)</f>
        <v>22</v>
      </c>
      <c r="AC115">
        <f>AB115*AA115</f>
        <v>0</v>
      </c>
      <c r="AD115">
        <f>IF(AC115 &gt; 0, "BOTH", 0)</f>
        <v>0</v>
      </c>
      <c r="AE115" t="str">
        <f>A115</f>
        <v>d__Bacteria;p__Actinobacteriota;c__Acidimicrobiia;o__Microtrichales;f__Iamiaceae</v>
      </c>
      <c r="AF115" t="s">
        <v>407</v>
      </c>
    </row>
    <row r="116" spans="1:32" x14ac:dyDescent="0.2">
      <c r="A116" t="s">
        <v>348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17</v>
      </c>
      <c r="Y116">
        <v>0</v>
      </c>
      <c r="Z116">
        <v>6</v>
      </c>
      <c r="AA116">
        <f>SUM(B116:T116)</f>
        <v>0</v>
      </c>
      <c r="AB116">
        <f>SUM(U116:Z116)</f>
        <v>23</v>
      </c>
      <c r="AC116">
        <f>AB116*AA116</f>
        <v>0</v>
      </c>
      <c r="AD116">
        <f>IF(AC116 &gt; 0, "BOTH", 0)</f>
        <v>0</v>
      </c>
      <c r="AE116" t="str">
        <f>A116</f>
        <v>d__Bacteria;p__Proteobacteria;c__Gammaproteobacteria;o__Ectothiorhodospirales;f__Ectothiorhodospiraceae</v>
      </c>
      <c r="AF116" t="s">
        <v>407</v>
      </c>
    </row>
    <row r="117" spans="1:32" x14ac:dyDescent="0.2">
      <c r="A117" t="s">
        <v>368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25</v>
      </c>
      <c r="W117">
        <v>0</v>
      </c>
      <c r="X117">
        <v>0</v>
      </c>
      <c r="Y117">
        <v>0</v>
      </c>
      <c r="Z117">
        <v>0</v>
      </c>
      <c r="AA117">
        <f>SUM(B117:T117)</f>
        <v>0</v>
      </c>
      <c r="AB117">
        <f>SUM(U117:Z117)</f>
        <v>25</v>
      </c>
      <c r="AC117">
        <f>AB117*AA117</f>
        <v>0</v>
      </c>
      <c r="AD117">
        <f>IF(AC117 &gt; 0, "BOTH", 0)</f>
        <v>0</v>
      </c>
      <c r="AE117" t="str">
        <f>A117</f>
        <v>d__Bacteria;p__Proteobacteria;c__Gammaproteobacteria;o__Run-SP154;f__Run-SP154</v>
      </c>
      <c r="AF117" t="s">
        <v>407</v>
      </c>
    </row>
    <row r="118" spans="1:32" x14ac:dyDescent="0.2">
      <c r="A118" t="s">
        <v>211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8</v>
      </c>
      <c r="Y118">
        <v>18</v>
      </c>
      <c r="Z118">
        <v>0</v>
      </c>
      <c r="AA118">
        <f>SUM(B118:T118)</f>
        <v>0</v>
      </c>
      <c r="AB118">
        <f>SUM(U118:Z118)</f>
        <v>26</v>
      </c>
      <c r="AC118">
        <f>AB118*AA118</f>
        <v>0</v>
      </c>
      <c r="AD118">
        <f>IF(AC118 &gt; 0, "BOTH", 0)</f>
        <v>0</v>
      </c>
      <c r="AE118" t="str">
        <f>A118</f>
        <v>d__Bacteria;p__Cyanobacteria;c__Cyanobacteriia;o__Cyanobacteriales;f__uncultured</v>
      </c>
      <c r="AF118" t="s">
        <v>407</v>
      </c>
    </row>
    <row r="119" spans="1:32" x14ac:dyDescent="0.2">
      <c r="A119" t="s">
        <v>230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</v>
      </c>
      <c r="X119">
        <v>13</v>
      </c>
      <c r="Y119">
        <v>11</v>
      </c>
      <c r="Z119">
        <v>0</v>
      </c>
      <c r="AA119">
        <f>SUM(B119:T119)</f>
        <v>0</v>
      </c>
      <c r="AB119">
        <f>SUM(U119:Z119)</f>
        <v>26</v>
      </c>
      <c r="AC119">
        <f>AB119*AA119</f>
        <v>0</v>
      </c>
      <c r="AD119">
        <f>IF(AC119 &gt; 0, "BOTH", 0)</f>
        <v>0</v>
      </c>
      <c r="AE119" t="str">
        <f>A119</f>
        <v>d__Bacteria;p__Acidobacteriota;c__Acidobacteriae;o__PAUC26f;f__PAUC26f</v>
      </c>
      <c r="AF119" t="s">
        <v>407</v>
      </c>
    </row>
    <row r="120" spans="1:32" x14ac:dyDescent="0.2">
      <c r="A120" t="s">
        <v>277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</v>
      </c>
      <c r="X120">
        <v>12</v>
      </c>
      <c r="Y120">
        <v>10</v>
      </c>
      <c r="Z120">
        <v>0</v>
      </c>
      <c r="AA120">
        <f>SUM(B120:T120)</f>
        <v>0</v>
      </c>
      <c r="AB120">
        <f>SUM(U120:Z120)</f>
        <v>26</v>
      </c>
      <c r="AC120">
        <f>AB120*AA120</f>
        <v>0</v>
      </c>
      <c r="AD120">
        <f>IF(AC120 &gt; 0, "BOTH", 0)</f>
        <v>0</v>
      </c>
      <c r="AE120" t="str">
        <f>A120</f>
        <v>d__Bacteria;p__Firmicutes;c__Clostridia;o__Clostridiales;f__Clostridiaceae</v>
      </c>
      <c r="AF120" t="s">
        <v>407</v>
      </c>
    </row>
    <row r="121" spans="1:32" x14ac:dyDescent="0.2">
      <c r="A121" t="s">
        <v>181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0</v>
      </c>
      <c r="W121">
        <v>0</v>
      </c>
      <c r="X121">
        <v>0</v>
      </c>
      <c r="Y121">
        <v>4</v>
      </c>
      <c r="Z121">
        <v>19</v>
      </c>
      <c r="AA121">
        <f>SUM(B121:T121)</f>
        <v>0</v>
      </c>
      <c r="AB121">
        <f>SUM(U121:Z121)</f>
        <v>27</v>
      </c>
      <c r="AC121">
        <f>AB121*AA121</f>
        <v>0</v>
      </c>
      <c r="AD121">
        <f>IF(AC121 &gt; 0, "BOTH", 0)</f>
        <v>0</v>
      </c>
      <c r="AE121" t="str">
        <f>A121</f>
        <v>d__Bacteria;p__Bdellovibrionota;c__Oligoflexia;o__Silvanigrellales;f__Silvanigrellaceae</v>
      </c>
      <c r="AF121" t="s">
        <v>407</v>
      </c>
    </row>
    <row r="122" spans="1:32" x14ac:dyDescent="0.2">
      <c r="A122" t="s">
        <v>341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22</v>
      </c>
      <c r="X122">
        <v>6</v>
      </c>
      <c r="Y122">
        <v>0</v>
      </c>
      <c r="Z122">
        <v>0</v>
      </c>
      <c r="AA122">
        <f>SUM(B122:T122)</f>
        <v>0</v>
      </c>
      <c r="AB122">
        <f>SUM(U122:Z122)</f>
        <v>28</v>
      </c>
      <c r="AC122">
        <f>AB122*AA122</f>
        <v>0</v>
      </c>
      <c r="AD122">
        <f>IF(AC122 &gt; 0, "BOTH", 0)</f>
        <v>0</v>
      </c>
      <c r="AE122" t="str">
        <f>A122</f>
        <v>d__Bacteria;p__Bacteroidota;c__Bacteroidia;o__Sphingobacteriales;f__Lentimicrobiaceae</v>
      </c>
      <c r="AF122" t="s">
        <v>407</v>
      </c>
    </row>
    <row r="123" spans="1:32" x14ac:dyDescent="0.2">
      <c r="A123" t="s">
        <v>195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</v>
      </c>
      <c r="X123">
        <v>0</v>
      </c>
      <c r="Y123">
        <v>24</v>
      </c>
      <c r="Z123">
        <v>2</v>
      </c>
      <c r="AA123">
        <f>SUM(B123:T123)</f>
        <v>0</v>
      </c>
      <c r="AB123">
        <f>SUM(U123:Z123)</f>
        <v>30</v>
      </c>
      <c r="AC123">
        <f>AB123*AA123</f>
        <v>0</v>
      </c>
      <c r="AD123">
        <f>IF(AC123 &gt; 0, "BOTH", 0)</f>
        <v>0</v>
      </c>
      <c r="AE123" t="str">
        <f>A123</f>
        <v>d__Bacteria;p__Proteobacteria;c__Gammaproteobacteria;o__HOC36;f__HOC36</v>
      </c>
      <c r="AF123" t="s">
        <v>407</v>
      </c>
    </row>
    <row r="124" spans="1:32" x14ac:dyDescent="0.2">
      <c r="A124" t="s">
        <v>235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14</v>
      </c>
      <c r="X124">
        <v>15</v>
      </c>
      <c r="Y124">
        <v>2</v>
      </c>
      <c r="Z124">
        <v>0</v>
      </c>
      <c r="AA124">
        <f>SUM(B124:T124)</f>
        <v>0</v>
      </c>
      <c r="AB124">
        <f>SUM(U124:Z124)</f>
        <v>31</v>
      </c>
      <c r="AC124">
        <f>AB124*AA124</f>
        <v>0</v>
      </c>
      <c r="AD124">
        <f>IF(AC124 &gt; 0, "BOTH", 0)</f>
        <v>0</v>
      </c>
      <c r="AE124" t="str">
        <f>A124</f>
        <v>d__Bacteria;p__Proteobacteria;c__Alphaproteobacteria;o__Kiloniellales;f__Fodinicurvataceae</v>
      </c>
      <c r="AF124" t="s">
        <v>407</v>
      </c>
    </row>
    <row r="125" spans="1:32" x14ac:dyDescent="0.2">
      <c r="A125" t="s">
        <v>237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17</v>
      </c>
      <c r="V125">
        <v>0</v>
      </c>
      <c r="W125">
        <v>0</v>
      </c>
      <c r="X125">
        <v>8</v>
      </c>
      <c r="Y125">
        <v>7</v>
      </c>
      <c r="Z125">
        <v>0</v>
      </c>
      <c r="AA125">
        <f>SUM(B125:T125)</f>
        <v>0</v>
      </c>
      <c r="AB125">
        <f>SUM(U125:Z125)</f>
        <v>32</v>
      </c>
      <c r="AC125">
        <f>AB125*AA125</f>
        <v>0</v>
      </c>
      <c r="AD125">
        <f>IF(AC125 &gt; 0, "BOTH", 0)</f>
        <v>0</v>
      </c>
      <c r="AE125" t="str">
        <f>A125</f>
        <v>d__Bacteria;p__Proteobacteria;c__Gammaproteobacteria;o__Burkholderiales;f__Oxalobacteraceae</v>
      </c>
      <c r="AF125" t="s">
        <v>407</v>
      </c>
    </row>
    <row r="126" spans="1:32" x14ac:dyDescent="0.2">
      <c r="A126" t="s">
        <v>335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7</v>
      </c>
      <c r="W126">
        <v>0</v>
      </c>
      <c r="X126">
        <v>0</v>
      </c>
      <c r="Y126">
        <v>25</v>
      </c>
      <c r="Z126">
        <v>0</v>
      </c>
      <c r="AA126">
        <f>SUM(B126:T126)</f>
        <v>0</v>
      </c>
      <c r="AB126">
        <f>SUM(U126:Z126)</f>
        <v>32</v>
      </c>
      <c r="AC126">
        <f>AB126*AA126</f>
        <v>0</v>
      </c>
      <c r="AD126">
        <f>IF(AC126 &gt; 0, "BOTH", 0)</f>
        <v>0</v>
      </c>
      <c r="AE126" t="str">
        <f>A126</f>
        <v>d__Bacteria;p__Actinobacteriota;c__Actinobacteria;o__Micrococcales;f__Micrococcaceae</v>
      </c>
      <c r="AF126" t="s">
        <v>407</v>
      </c>
    </row>
    <row r="127" spans="1:32" x14ac:dyDescent="0.2">
      <c r="A127" t="s">
        <v>332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10</v>
      </c>
      <c r="V127">
        <v>23</v>
      </c>
      <c r="W127">
        <v>0</v>
      </c>
      <c r="X127">
        <v>0</v>
      </c>
      <c r="Y127">
        <v>0</v>
      </c>
      <c r="Z127">
        <v>0</v>
      </c>
      <c r="AA127">
        <f>SUM(B127:T127)</f>
        <v>0</v>
      </c>
      <c r="AB127">
        <f>SUM(U127:Z127)</f>
        <v>33</v>
      </c>
      <c r="AC127">
        <f>AB127*AA127</f>
        <v>0</v>
      </c>
      <c r="AD127">
        <f>IF(AC127 &gt; 0, "BOTH", 0)</f>
        <v>0</v>
      </c>
      <c r="AE127" t="str">
        <f>A127</f>
        <v>d__Bacteria;p__Proteobacteria;c__Gammaproteobacteria;o__Milano-WF1B-44;f__Milano-WF1B-44</v>
      </c>
      <c r="AF127" t="s">
        <v>407</v>
      </c>
    </row>
    <row r="128" spans="1:32" x14ac:dyDescent="0.2">
      <c r="A128" t="s">
        <v>340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0</v>
      </c>
      <c r="Y128">
        <v>0</v>
      </c>
      <c r="Z128">
        <v>34</v>
      </c>
      <c r="AA128">
        <f>SUM(B128:T128)</f>
        <v>0</v>
      </c>
      <c r="AB128">
        <f>SUM(U128:Z128)</f>
        <v>36</v>
      </c>
      <c r="AC128">
        <f>AB128*AA128</f>
        <v>0</v>
      </c>
      <c r="AD128">
        <f>IF(AC128 &gt; 0, "BOTH", 0)</f>
        <v>0</v>
      </c>
      <c r="AE128" t="str">
        <f>A128</f>
        <v>d__Bacteria;p__Campilobacterota;c__Campylobacteria;o__Campylobacterales;f__Campylobacteraceae</v>
      </c>
      <c r="AF128" t="s">
        <v>407</v>
      </c>
    </row>
    <row r="129" spans="1:32" x14ac:dyDescent="0.2">
      <c r="A129" t="s">
        <v>206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23</v>
      </c>
      <c r="Y129">
        <v>14</v>
      </c>
      <c r="Z129">
        <v>0</v>
      </c>
      <c r="AA129">
        <f>SUM(B129:T129)</f>
        <v>0</v>
      </c>
      <c r="AB129">
        <f>SUM(U129:Z129)</f>
        <v>37</v>
      </c>
      <c r="AC129">
        <f>AB129*AA129</f>
        <v>0</v>
      </c>
      <c r="AD129">
        <f>IF(AC129 &gt; 0, "BOTH", 0)</f>
        <v>0</v>
      </c>
      <c r="AE129" t="str">
        <f>A129</f>
        <v>d__Bacteria;p__Bdellovibrionota;c__Oligoflexia;o__Oligoflexales;f__Oligoflexales</v>
      </c>
      <c r="AF129" t="s">
        <v>407</v>
      </c>
    </row>
    <row r="130" spans="1:32" x14ac:dyDescent="0.2">
      <c r="A130" t="s">
        <v>213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22</v>
      </c>
      <c r="W130">
        <v>8</v>
      </c>
      <c r="X130">
        <v>5</v>
      </c>
      <c r="Y130">
        <v>4</v>
      </c>
      <c r="Z130">
        <v>0</v>
      </c>
      <c r="AA130">
        <f>SUM(B130:T130)</f>
        <v>0</v>
      </c>
      <c r="AB130">
        <f>SUM(U130:Z130)</f>
        <v>39</v>
      </c>
      <c r="AC130">
        <f>AB130*AA130</f>
        <v>0</v>
      </c>
      <c r="AD130">
        <f>IF(AC130 &gt; 0, "BOTH", 0)</f>
        <v>0</v>
      </c>
      <c r="AE130" t="str">
        <f>A130</f>
        <v>d__Bacteria;p__Verrucomicrobiota;c__Kiritimatiellae;o__WCHB1-41;f__WCHB1-41</v>
      </c>
      <c r="AF130" t="s">
        <v>407</v>
      </c>
    </row>
    <row r="131" spans="1:32" x14ac:dyDescent="0.2">
      <c r="A131" t="s">
        <v>203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21</v>
      </c>
      <c r="X131">
        <v>0</v>
      </c>
      <c r="Y131">
        <v>0</v>
      </c>
      <c r="Z131">
        <v>19</v>
      </c>
      <c r="AA131">
        <f>SUM(B131:T131)</f>
        <v>0</v>
      </c>
      <c r="AB131">
        <f>SUM(U131:Z131)</f>
        <v>40</v>
      </c>
      <c r="AC131">
        <f>AB131*AA131</f>
        <v>0</v>
      </c>
      <c r="AD131">
        <f>IF(AC131 &gt; 0, "BOTH", 0)</f>
        <v>0</v>
      </c>
      <c r="AE131" t="str">
        <f>A131</f>
        <v>d__Bacteria;p__Campilobacterota;c__Campylobacteria;o__Campylobacterales;f__Rs-M59_termite_group</v>
      </c>
      <c r="AF131" t="s">
        <v>407</v>
      </c>
    </row>
    <row r="132" spans="1:32" x14ac:dyDescent="0.2">
      <c r="A132" t="s">
        <v>76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0</v>
      </c>
      <c r="Y132">
        <v>0</v>
      </c>
      <c r="Z132">
        <v>41</v>
      </c>
      <c r="AA132">
        <f>SUM(B132:T132)</f>
        <v>0</v>
      </c>
      <c r="AB132">
        <f>SUM(U132:Z132)</f>
        <v>43</v>
      </c>
      <c r="AC132">
        <f>AB132*AA132</f>
        <v>0</v>
      </c>
      <c r="AD132">
        <f>IF(AC132 &gt; 0, "BOTH", 0)</f>
        <v>0</v>
      </c>
      <c r="AE132" t="str">
        <f>A132</f>
        <v>d__Bacteria;p__Campilobacterota;c__Campylobacteria;o__Campylobacterales;f__Sulfurospirillaceae</v>
      </c>
      <c r="AF132" t="s">
        <v>407</v>
      </c>
    </row>
    <row r="133" spans="1:32" x14ac:dyDescent="0.2">
      <c r="A133" t="s">
        <v>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43</v>
      </c>
      <c r="X133">
        <v>0</v>
      </c>
      <c r="Y133">
        <v>2</v>
      </c>
      <c r="Z133">
        <v>0</v>
      </c>
      <c r="AA133">
        <f>SUM(B133:T133)</f>
        <v>0</v>
      </c>
      <c r="AB133">
        <f>SUM(U133:Z133)</f>
        <v>45</v>
      </c>
      <c r="AC133">
        <f>AB133*AA133</f>
        <v>0</v>
      </c>
      <c r="AD133">
        <f>IF(AC133 &gt; 0, "BOTH", 0)</f>
        <v>0</v>
      </c>
      <c r="AE133" t="str">
        <f>A133</f>
        <v>d__Bacteria;p__Proteobacteria;c__Gammaproteobacteria;o__Chromatiales;f__Chromatiaceae</v>
      </c>
      <c r="AF133" t="s">
        <v>407</v>
      </c>
    </row>
    <row r="134" spans="1:32" x14ac:dyDescent="0.2">
      <c r="A134" t="s">
        <v>184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</v>
      </c>
      <c r="W134">
        <v>0</v>
      </c>
      <c r="X134">
        <v>0</v>
      </c>
      <c r="Y134">
        <v>35</v>
      </c>
      <c r="Z134">
        <v>7</v>
      </c>
      <c r="AA134">
        <f>SUM(B134:T134)</f>
        <v>0</v>
      </c>
      <c r="AB134">
        <f>SUM(U134:Z134)</f>
        <v>47</v>
      </c>
      <c r="AC134">
        <f>AB134*AA134</f>
        <v>0</v>
      </c>
      <c r="AD134">
        <f>IF(AC134 &gt; 0, "BOTH", 0)</f>
        <v>0</v>
      </c>
      <c r="AE134" t="str">
        <f>A134</f>
        <v>d__Bacteria;p__Patescibacteria;c__Parcubacteria;o__Candidatus_Campbellbacteria;f__Candidatus_Campbellbacteria</v>
      </c>
      <c r="AF134" t="s">
        <v>407</v>
      </c>
    </row>
    <row r="135" spans="1:32" x14ac:dyDescent="0.2">
      <c r="A135" t="s">
        <v>316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49</v>
      </c>
      <c r="AA135">
        <f>SUM(B135:T135)</f>
        <v>0</v>
      </c>
      <c r="AB135">
        <f>SUM(U135:Z135)</f>
        <v>49</v>
      </c>
      <c r="AC135">
        <f>AB135*AA135</f>
        <v>0</v>
      </c>
      <c r="AD135">
        <f>IF(AC135 &gt; 0, "BOTH", 0)</f>
        <v>0</v>
      </c>
      <c r="AE135" t="str">
        <f>A135</f>
        <v>d__Bacteria;p__Bdellovibrionota;c__Oligoflexia;o__0319-6G20;f__0319-6G20</v>
      </c>
      <c r="AF135" t="s">
        <v>407</v>
      </c>
    </row>
    <row r="136" spans="1:32" x14ac:dyDescent="0.2">
      <c r="A136" t="s">
        <v>153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16</v>
      </c>
      <c r="V136">
        <v>13</v>
      </c>
      <c r="W136">
        <v>14</v>
      </c>
      <c r="X136">
        <v>7</v>
      </c>
      <c r="Y136">
        <v>0</v>
      </c>
      <c r="Z136">
        <v>0</v>
      </c>
      <c r="AA136">
        <f>SUM(B136:T136)</f>
        <v>0</v>
      </c>
      <c r="AB136">
        <f>SUM(U136:Z136)</f>
        <v>50</v>
      </c>
      <c r="AC136">
        <f>AB136*AA136</f>
        <v>0</v>
      </c>
      <c r="AD136">
        <f>IF(AC136 &gt; 0, "BOTH", 0)</f>
        <v>0</v>
      </c>
      <c r="AE136" t="str">
        <f>A136</f>
        <v>d__Bacteria;p__Bacteroidota;c__Chlorobia;o__Chlorobiales;f__Chlorobiaceae</v>
      </c>
      <c r="AF136" t="s">
        <v>407</v>
      </c>
    </row>
    <row r="137" spans="1:32" x14ac:dyDescent="0.2">
      <c r="A137" t="s">
        <v>157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18</v>
      </c>
      <c r="X137">
        <v>26</v>
      </c>
      <c r="Y137">
        <v>4</v>
      </c>
      <c r="Z137">
        <v>2</v>
      </c>
      <c r="AA137">
        <f>SUM(B137:T137)</f>
        <v>0</v>
      </c>
      <c r="AB137">
        <f>SUM(U137:Z137)</f>
        <v>50</v>
      </c>
      <c r="AC137">
        <f>AB137*AA137</f>
        <v>0</v>
      </c>
      <c r="AD137">
        <f>IF(AC137 &gt; 0, "BOTH", 0)</f>
        <v>0</v>
      </c>
      <c r="AE137" t="str">
        <f>A137</f>
        <v>d__Bacteria;p__Myxococcota;c__Polyangia;o__UASB-TL25;f__UASB-TL25</v>
      </c>
      <c r="AF137" t="s">
        <v>407</v>
      </c>
    </row>
    <row r="138" spans="1:32" x14ac:dyDescent="0.2">
      <c r="A138" t="s">
        <v>328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29</v>
      </c>
      <c r="V138">
        <v>21</v>
      </c>
      <c r="W138">
        <v>0</v>
      </c>
      <c r="X138">
        <v>0</v>
      </c>
      <c r="Y138">
        <v>0</v>
      </c>
      <c r="Z138">
        <v>0</v>
      </c>
      <c r="AA138">
        <f>SUM(B138:T138)</f>
        <v>0</v>
      </c>
      <c r="AB138">
        <f>SUM(U138:Z138)</f>
        <v>50</v>
      </c>
      <c r="AC138">
        <f>AB138*AA138</f>
        <v>0</v>
      </c>
      <c r="AD138">
        <f>IF(AC138 &gt; 0, "BOTH", 0)</f>
        <v>0</v>
      </c>
      <c r="AE138" t="str">
        <f>A138</f>
        <v>d__Bacteria;p__Desulfobacterota;c__Desulfuromonadia;o__Sva1033;f__Sva1033</v>
      </c>
      <c r="AF138" t="s">
        <v>407</v>
      </c>
    </row>
    <row r="139" spans="1:32" x14ac:dyDescent="0.2">
      <c r="A139" t="s">
        <v>264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27</v>
      </c>
      <c r="X139">
        <v>19</v>
      </c>
      <c r="Y139">
        <v>0</v>
      </c>
      <c r="Z139">
        <v>5</v>
      </c>
      <c r="AA139">
        <f>SUM(B139:T139)</f>
        <v>0</v>
      </c>
      <c r="AB139">
        <f>SUM(U139:Z139)</f>
        <v>51</v>
      </c>
      <c r="AC139">
        <f>AB139*AA139</f>
        <v>0</v>
      </c>
      <c r="AD139">
        <f>IF(AC139 &gt; 0, "BOTH", 0)</f>
        <v>0</v>
      </c>
      <c r="AE139" t="str">
        <f>A139</f>
        <v>d__Bacteria;p__Nitrospirota;c__Nitrospiria;o__Nitrospirales;f__Nitrospiraceae</v>
      </c>
      <c r="AF139" t="s">
        <v>407</v>
      </c>
    </row>
    <row r="140" spans="1:32" x14ac:dyDescent="0.2">
      <c r="A140" t="s">
        <v>352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36</v>
      </c>
      <c r="Y140">
        <v>15</v>
      </c>
      <c r="Z140">
        <v>0</v>
      </c>
      <c r="AA140">
        <f>SUM(B140:T140)</f>
        <v>0</v>
      </c>
      <c r="AB140">
        <f>SUM(U140:Z140)</f>
        <v>51</v>
      </c>
      <c r="AC140">
        <f>AB140*AA140</f>
        <v>0</v>
      </c>
      <c r="AD140">
        <f>IF(AC140 &gt; 0, "BOTH", 0)</f>
        <v>0</v>
      </c>
      <c r="AE140" t="str">
        <f>A140</f>
        <v>d__Bacteria;p__Desulfobacterota;__;__;__</v>
      </c>
      <c r="AF140" t="s">
        <v>407</v>
      </c>
    </row>
    <row r="141" spans="1:32" x14ac:dyDescent="0.2">
      <c r="A141" t="s">
        <v>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24</v>
      </c>
      <c r="X141">
        <v>0</v>
      </c>
      <c r="Y141">
        <v>29</v>
      </c>
      <c r="Z141">
        <v>0</v>
      </c>
      <c r="AA141">
        <f>SUM(B141:T141)</f>
        <v>0</v>
      </c>
      <c r="AB141">
        <f>SUM(U141:Z141)</f>
        <v>53</v>
      </c>
      <c r="AC141">
        <f>AB141*AA141</f>
        <v>0</v>
      </c>
      <c r="AD141">
        <f>IF(AC141 &gt; 0, "BOTH", 0)</f>
        <v>0</v>
      </c>
      <c r="AE141" t="str">
        <f>A141</f>
        <v>d__Bacteria;p__Firmicutes;c__Bacilli;o__Bacillales;f__Planococcaceae</v>
      </c>
      <c r="AF141" t="s">
        <v>407</v>
      </c>
    </row>
    <row r="142" spans="1:32" x14ac:dyDescent="0.2">
      <c r="A142" t="s">
        <v>201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9</v>
      </c>
      <c r="X142">
        <v>30</v>
      </c>
      <c r="Y142">
        <v>6</v>
      </c>
      <c r="Z142">
        <v>8</v>
      </c>
      <c r="AA142">
        <f>SUM(B142:T142)</f>
        <v>0</v>
      </c>
      <c r="AB142">
        <f>SUM(U142:Z142)</f>
        <v>53</v>
      </c>
      <c r="AC142">
        <f>AB142*AA142</f>
        <v>0</v>
      </c>
      <c r="AD142">
        <f>IF(AC142 &gt; 0, "BOTH", 0)</f>
        <v>0</v>
      </c>
      <c r="AE142" t="str">
        <f>A142</f>
        <v>d__Bacteria;p__Cyanobacteria;c__Vampirivibrionia;o__Caenarcaniphilales;f__Caenarcaniphilales</v>
      </c>
      <c r="AF142" t="s">
        <v>407</v>
      </c>
    </row>
    <row r="143" spans="1:32" x14ac:dyDescent="0.2">
      <c r="A143" t="s">
        <v>305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44</v>
      </c>
      <c r="X143">
        <v>0</v>
      </c>
      <c r="Y143">
        <v>0</v>
      </c>
      <c r="Z143">
        <v>9</v>
      </c>
      <c r="AA143">
        <f>SUM(B143:T143)</f>
        <v>0</v>
      </c>
      <c r="AB143">
        <f>SUM(U143:Z143)</f>
        <v>53</v>
      </c>
      <c r="AC143">
        <f>AB143*AA143</f>
        <v>0</v>
      </c>
      <c r="AD143">
        <f>IF(AC143 &gt; 0, "BOTH", 0)</f>
        <v>0</v>
      </c>
      <c r="AE143" t="str">
        <f>A143</f>
        <v>d__Bacteria;p__Proteobacteria;c__Gammaproteobacteria;o__Alteromonadales;f__Psychromonadaceae</v>
      </c>
      <c r="AF143" t="s">
        <v>407</v>
      </c>
    </row>
    <row r="144" spans="1:32" x14ac:dyDescent="0.2">
      <c r="A144" t="s">
        <v>132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40</v>
      </c>
      <c r="Y144">
        <v>20</v>
      </c>
      <c r="Z144">
        <v>0</v>
      </c>
      <c r="AA144">
        <f>SUM(B144:T144)</f>
        <v>0</v>
      </c>
      <c r="AB144">
        <f>SUM(U144:Z144)</f>
        <v>60</v>
      </c>
      <c r="AC144">
        <f>AB144*AA144</f>
        <v>0</v>
      </c>
      <c r="AD144">
        <f>IF(AC144 &gt; 0, "BOTH", 0)</f>
        <v>0</v>
      </c>
      <c r="AE144" t="str">
        <f>A144</f>
        <v>d__Bacteria;p__Proteobacteria;c__Alphaproteobacteria;o__Micavibrionales;__</v>
      </c>
      <c r="AF144" t="s">
        <v>407</v>
      </c>
    </row>
    <row r="145" spans="1:32" x14ac:dyDescent="0.2">
      <c r="A145" t="s">
        <v>314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33</v>
      </c>
      <c r="X145">
        <v>0</v>
      </c>
      <c r="Y145">
        <v>0</v>
      </c>
      <c r="Z145">
        <v>28</v>
      </c>
      <c r="AA145">
        <f>SUM(B145:T145)</f>
        <v>0</v>
      </c>
      <c r="AB145">
        <f>SUM(U145:Z145)</f>
        <v>61</v>
      </c>
      <c r="AC145">
        <f>AB145*AA145</f>
        <v>0</v>
      </c>
      <c r="AD145">
        <f>IF(AC145 &gt; 0, "BOTH", 0)</f>
        <v>0</v>
      </c>
      <c r="AE145" t="str">
        <f>A145</f>
        <v>d__Bacteria;p__Proteobacteria;c__Gammaproteobacteria;o__Diplorickettsiales;f__Diplorickettsiaceae</v>
      </c>
      <c r="AF145" t="s">
        <v>407</v>
      </c>
    </row>
    <row r="146" spans="1:32" x14ac:dyDescent="0.2">
      <c r="A146" t="s">
        <v>312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44</v>
      </c>
      <c r="V146">
        <v>0</v>
      </c>
      <c r="W146">
        <v>18</v>
      </c>
      <c r="X146">
        <v>0</v>
      </c>
      <c r="Y146">
        <v>0</v>
      </c>
      <c r="Z146">
        <v>0</v>
      </c>
      <c r="AA146">
        <f>SUM(B146:T146)</f>
        <v>0</v>
      </c>
      <c r="AB146">
        <f>SUM(U146:Z146)</f>
        <v>62</v>
      </c>
      <c r="AC146">
        <f>AB146*AA146</f>
        <v>0</v>
      </c>
      <c r="AD146">
        <f>IF(AC146 &gt; 0, "BOTH", 0)</f>
        <v>0</v>
      </c>
      <c r="AE146" t="str">
        <f>A146</f>
        <v>d__Bacteria;p__Proteobacteria;c__Gammaproteobacteria;o__CH2b56;f__CH2b56</v>
      </c>
      <c r="AF146" t="s">
        <v>407</v>
      </c>
    </row>
    <row r="147" spans="1:32" x14ac:dyDescent="0.2">
      <c r="A147" t="s">
        <v>228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26</v>
      </c>
      <c r="X147">
        <v>0</v>
      </c>
      <c r="Y147">
        <v>0</v>
      </c>
      <c r="Z147">
        <v>37</v>
      </c>
      <c r="AA147">
        <f>SUM(B147:T147)</f>
        <v>0</v>
      </c>
      <c r="AB147">
        <f>SUM(U147:Z147)</f>
        <v>63</v>
      </c>
      <c r="AC147">
        <f>AB147*AA147</f>
        <v>0</v>
      </c>
      <c r="AD147">
        <f>IF(AC147 &gt; 0, "BOTH", 0)</f>
        <v>0</v>
      </c>
      <c r="AE147" t="str">
        <f>A147</f>
        <v>d__Bacteria;p__Myxococcota;__;__;__</v>
      </c>
      <c r="AF147" t="s">
        <v>407</v>
      </c>
    </row>
    <row r="148" spans="1:32" x14ac:dyDescent="0.2">
      <c r="A148" t="s">
        <v>227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7</v>
      </c>
      <c r="X148">
        <v>19</v>
      </c>
      <c r="Y148">
        <v>26</v>
      </c>
      <c r="Z148">
        <v>12</v>
      </c>
      <c r="AA148">
        <f>SUM(B148:T148)</f>
        <v>0</v>
      </c>
      <c r="AB148">
        <f>SUM(U148:Z148)</f>
        <v>64</v>
      </c>
      <c r="AC148">
        <f>AB148*AA148</f>
        <v>0</v>
      </c>
      <c r="AD148">
        <f>IF(AC148 &gt; 0, "BOTH", 0)</f>
        <v>0</v>
      </c>
      <c r="AE148" t="str">
        <f>A148</f>
        <v>d__Bacteria;p__Bacteroidota;c__Bacteroidia;o__Bacteroidales;f__Bacteroidaceae</v>
      </c>
      <c r="AF148" t="s">
        <v>407</v>
      </c>
    </row>
    <row r="149" spans="1:32" x14ac:dyDescent="0.2">
      <c r="A149" t="s">
        <v>275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32</v>
      </c>
      <c r="V149">
        <v>0</v>
      </c>
      <c r="W149">
        <v>32</v>
      </c>
      <c r="X149">
        <v>0</v>
      </c>
      <c r="Y149">
        <v>0</v>
      </c>
      <c r="Z149">
        <v>0</v>
      </c>
      <c r="AA149">
        <f>SUM(B149:T149)</f>
        <v>0</v>
      </c>
      <c r="AB149">
        <f>SUM(U149:Z149)</f>
        <v>64</v>
      </c>
      <c r="AC149">
        <f>AB149*AA149</f>
        <v>0</v>
      </c>
      <c r="AD149">
        <f>IF(AC149 &gt; 0, "BOTH", 0)</f>
        <v>0</v>
      </c>
      <c r="AE149" t="str">
        <f>A149</f>
        <v>d__Bacteria;p__Desulfobacterota;c__Desulfuromonadia;o__Desulfuromonadia;f__Geopsychrobacteraceae</v>
      </c>
      <c r="AF149" t="s">
        <v>407</v>
      </c>
    </row>
    <row r="150" spans="1:32" x14ac:dyDescent="0.2">
      <c r="A150" t="s">
        <v>43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</v>
      </c>
      <c r="Y150">
        <v>50</v>
      </c>
      <c r="Z150">
        <v>18</v>
      </c>
      <c r="AA150">
        <f>SUM(B150:T150)</f>
        <v>0</v>
      </c>
      <c r="AB150">
        <f>SUM(U150:Z150)</f>
        <v>72</v>
      </c>
      <c r="AC150">
        <f>AB150*AA150</f>
        <v>0</v>
      </c>
      <c r="AD150">
        <f>IF(AC150 &gt; 0, "BOTH", 0)</f>
        <v>0</v>
      </c>
      <c r="AE150" t="str">
        <f>A150</f>
        <v>d__Bacteria;p__Proteobacteria;c__Alphaproteobacteria;o__Paracaedibacterales;f__Paracaedibacteraceae</v>
      </c>
      <c r="AF150" t="s">
        <v>407</v>
      </c>
    </row>
    <row r="151" spans="1:32" x14ac:dyDescent="0.2">
      <c r="A151" t="s">
        <v>140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7</v>
      </c>
      <c r="V151">
        <v>0</v>
      </c>
      <c r="W151">
        <v>42</v>
      </c>
      <c r="X151">
        <v>0</v>
      </c>
      <c r="Y151">
        <v>0</v>
      </c>
      <c r="Z151">
        <v>28</v>
      </c>
      <c r="AA151">
        <f>SUM(B151:T151)</f>
        <v>0</v>
      </c>
      <c r="AB151">
        <f>SUM(U151:Z151)</f>
        <v>77</v>
      </c>
      <c r="AC151">
        <f>AB151*AA151</f>
        <v>0</v>
      </c>
      <c r="AD151">
        <f>IF(AC151 &gt; 0, "BOTH", 0)</f>
        <v>0</v>
      </c>
      <c r="AE151" t="str">
        <f>A151</f>
        <v>d__Bacteria;p__Bacteroidota;c__Bacteroidia;o__Cytophagales;f__Bernardetiaceae</v>
      </c>
      <c r="AF151" t="s">
        <v>407</v>
      </c>
    </row>
    <row r="152" spans="1:32" x14ac:dyDescent="0.2">
      <c r="A152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58</v>
      </c>
      <c r="V152">
        <v>0</v>
      </c>
      <c r="W152">
        <v>20</v>
      </c>
      <c r="X152">
        <v>0</v>
      </c>
      <c r="Y152">
        <v>0</v>
      </c>
      <c r="Z152">
        <v>0</v>
      </c>
      <c r="AA152">
        <f>SUM(B152:T152)</f>
        <v>0</v>
      </c>
      <c r="AB152">
        <f>SUM(U152:Z152)</f>
        <v>78</v>
      </c>
      <c r="AC152">
        <f>AB152*AA152</f>
        <v>0</v>
      </c>
      <c r="AD152">
        <f>IF(AC152 &gt; 0, "BOTH", 0)</f>
        <v>0</v>
      </c>
      <c r="AE152" t="str">
        <f>A152</f>
        <v>d__Bacteria;p__Proteobacteria;c__Alphaproteobacteria;o__Rickettsiales;__</v>
      </c>
      <c r="AF152" t="s">
        <v>407</v>
      </c>
    </row>
    <row r="153" spans="1:32" x14ac:dyDescent="0.2">
      <c r="A153" t="s">
        <v>219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73</v>
      </c>
      <c r="Y153">
        <v>6</v>
      </c>
      <c r="Z153">
        <v>0</v>
      </c>
      <c r="AA153">
        <f>SUM(B153:T153)</f>
        <v>0</v>
      </c>
      <c r="AB153">
        <f>SUM(U153:Z153)</f>
        <v>79</v>
      </c>
      <c r="AC153">
        <f>AB153*AA153</f>
        <v>0</v>
      </c>
      <c r="AD153">
        <f>IF(AC153 &gt; 0, "BOTH", 0)</f>
        <v>0</v>
      </c>
      <c r="AE153" t="str">
        <f>A153</f>
        <v>d__Bacteria;p__Proteobacteria;c__Gammaproteobacteria;o__SZB50;f__SZB50</v>
      </c>
      <c r="AF153" t="s">
        <v>407</v>
      </c>
    </row>
    <row r="154" spans="1:32" x14ac:dyDescent="0.2">
      <c r="A154" t="s">
        <v>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</v>
      </c>
      <c r="W154">
        <v>50</v>
      </c>
      <c r="X154">
        <v>0</v>
      </c>
      <c r="Y154">
        <v>0</v>
      </c>
      <c r="Z154">
        <v>25</v>
      </c>
      <c r="AA154">
        <f>SUM(B154:T154)</f>
        <v>0</v>
      </c>
      <c r="AB154">
        <f>SUM(U154:Z154)</f>
        <v>80</v>
      </c>
      <c r="AC154">
        <f>AB154*AA154</f>
        <v>0</v>
      </c>
      <c r="AD154">
        <f>IF(AC154 &gt; 0, "BOTH", 0)</f>
        <v>0</v>
      </c>
      <c r="AE154" t="str">
        <f>A154</f>
        <v>d__Bacteria;p__Proteobacteria;c__Gammaproteobacteria;o__Coxiellales;f__Coxiellaceae</v>
      </c>
      <c r="AF154" t="s">
        <v>407</v>
      </c>
    </row>
    <row r="155" spans="1:32" x14ac:dyDescent="0.2">
      <c r="A155" t="s">
        <v>200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60</v>
      </c>
      <c r="X155">
        <v>0</v>
      </c>
      <c r="Y155">
        <v>16</v>
      </c>
      <c r="Z155">
        <v>5</v>
      </c>
      <c r="AA155">
        <f>SUM(B155:T155)</f>
        <v>0</v>
      </c>
      <c r="AB155">
        <f>SUM(U155:Z155)</f>
        <v>81</v>
      </c>
      <c r="AC155">
        <f>AB155*AA155</f>
        <v>0</v>
      </c>
      <c r="AD155">
        <f>IF(AC155 &gt; 0, "BOTH", 0)</f>
        <v>0</v>
      </c>
      <c r="AE155" t="str">
        <f>A155</f>
        <v>d__Bacteria;p__Calditrichota;c__Calditrichia;o__Calditrichales;f__Calditrichaceae</v>
      </c>
      <c r="AF155" t="s">
        <v>407</v>
      </c>
    </row>
    <row r="156" spans="1:32" x14ac:dyDescent="0.2">
      <c r="A156" t="s">
        <v>214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43</v>
      </c>
      <c r="X156">
        <v>0</v>
      </c>
      <c r="Y156">
        <v>0</v>
      </c>
      <c r="Z156">
        <v>39</v>
      </c>
      <c r="AA156">
        <f>SUM(B156:T156)</f>
        <v>0</v>
      </c>
      <c r="AB156">
        <f>SUM(U156:Z156)</f>
        <v>82</v>
      </c>
      <c r="AC156">
        <f>AB156*AA156</f>
        <v>0</v>
      </c>
      <c r="AD156">
        <f>IF(AC156 &gt; 0, "BOTH", 0)</f>
        <v>0</v>
      </c>
      <c r="AE156" t="str">
        <f>A156</f>
        <v>d__Bacteria;p__Proteobacteria;c__Gammaproteobacteria;o__Alteromonadales;f__Moritellaceae</v>
      </c>
      <c r="AF156" t="s">
        <v>407</v>
      </c>
    </row>
    <row r="157" spans="1:32" x14ac:dyDescent="0.2">
      <c r="A157" t="s">
        <v>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10</v>
      </c>
      <c r="V157">
        <v>0</v>
      </c>
      <c r="W157">
        <v>42</v>
      </c>
      <c r="X157">
        <v>6</v>
      </c>
      <c r="Y157">
        <v>0</v>
      </c>
      <c r="Z157">
        <v>25</v>
      </c>
      <c r="AA157">
        <f>SUM(B157:T157)</f>
        <v>0</v>
      </c>
      <c r="AB157">
        <f>SUM(U157:Z157)</f>
        <v>83</v>
      </c>
      <c r="AC157">
        <f>AB157*AA157</f>
        <v>0</v>
      </c>
      <c r="AD157">
        <f>IF(AC157 &gt; 0, "BOTH", 0)</f>
        <v>0</v>
      </c>
      <c r="AE157" t="str">
        <f>A157</f>
        <v>d__Bacteria;p__Desulfobacterota;c__Desulfobacteria;o__Desulfobacterales;f__Desulfolunaceae</v>
      </c>
      <c r="AF157" t="s">
        <v>407</v>
      </c>
    </row>
    <row r="158" spans="1:32" x14ac:dyDescent="0.2">
      <c r="A158" t="s">
        <v>155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5</v>
      </c>
      <c r="W158">
        <v>0</v>
      </c>
      <c r="X158">
        <v>18</v>
      </c>
      <c r="Y158">
        <v>17</v>
      </c>
      <c r="Z158">
        <v>43</v>
      </c>
      <c r="AA158">
        <f>SUM(B158:T158)</f>
        <v>0</v>
      </c>
      <c r="AB158">
        <f>SUM(U158:Z158)</f>
        <v>83</v>
      </c>
      <c r="AC158">
        <f>AB158*AA158</f>
        <v>0</v>
      </c>
      <c r="AD158">
        <f>IF(AC158 &gt; 0, "BOTH", 0)</f>
        <v>0</v>
      </c>
      <c r="AE158" t="str">
        <f>A158</f>
        <v>d__Bacteria;p__Patescibacteria;c__Parcubacteria;o__Candidatus_Kaiserbacteria;f__Candidatus_Kaiserbacteria</v>
      </c>
      <c r="AF158" t="s">
        <v>407</v>
      </c>
    </row>
    <row r="159" spans="1:32" x14ac:dyDescent="0.2">
      <c r="A159" t="s">
        <v>163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12</v>
      </c>
      <c r="X159">
        <v>8</v>
      </c>
      <c r="Y159">
        <v>0</v>
      </c>
      <c r="Z159">
        <v>64</v>
      </c>
      <c r="AA159">
        <f>SUM(B159:T159)</f>
        <v>0</v>
      </c>
      <c r="AB159">
        <f>SUM(U159:Z159)</f>
        <v>84</v>
      </c>
      <c r="AC159">
        <f>AB159*AA159</f>
        <v>0</v>
      </c>
      <c r="AD159">
        <f>IF(AC159 &gt; 0, "BOTH", 0)</f>
        <v>0</v>
      </c>
      <c r="AE159" t="str">
        <f>A159</f>
        <v>d__Archaea;p__Nanoarchaeota;c__Nanoarchaeia;o__Woesearchaeales;f__SCGC_AAA286-E23</v>
      </c>
      <c r="AF159" t="s">
        <v>407</v>
      </c>
    </row>
    <row r="160" spans="1:32" x14ac:dyDescent="0.2">
      <c r="A160" t="s">
        <v>112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17</v>
      </c>
      <c r="V160">
        <v>26</v>
      </c>
      <c r="W160">
        <v>43</v>
      </c>
      <c r="X160">
        <v>0</v>
      </c>
      <c r="Y160">
        <v>0</v>
      </c>
      <c r="Z160">
        <v>2</v>
      </c>
      <c r="AA160">
        <f>SUM(B160:T160)</f>
        <v>0</v>
      </c>
      <c r="AB160">
        <f>SUM(U160:Z160)</f>
        <v>88</v>
      </c>
      <c r="AC160">
        <f>AB160*AA160</f>
        <v>0</v>
      </c>
      <c r="AD160">
        <f>IF(AC160 &gt; 0, "BOTH", 0)</f>
        <v>0</v>
      </c>
      <c r="AE160" t="str">
        <f>A160</f>
        <v>d__Bacteria;p__Proteobacteria;c__Gammaproteobacteria;o__uncultured;f__uncultured</v>
      </c>
      <c r="AF160" t="s">
        <v>407</v>
      </c>
    </row>
    <row r="161" spans="1:32" x14ac:dyDescent="0.2">
      <c r="A161" t="s">
        <v>296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5</v>
      </c>
      <c r="Y161">
        <v>81</v>
      </c>
      <c r="Z161">
        <v>0</v>
      </c>
      <c r="AA161">
        <f>SUM(B161:T161)</f>
        <v>0</v>
      </c>
      <c r="AB161">
        <f>SUM(U161:Z161)</f>
        <v>88</v>
      </c>
      <c r="AC161">
        <f>AB161*AA161</f>
        <v>0</v>
      </c>
      <c r="AD161">
        <f>IF(AC161 &gt; 0, "BOTH", 0)</f>
        <v>0</v>
      </c>
      <c r="AE161" t="str">
        <f>A161</f>
        <v>d__Bacteria;p__Cyanobacteria;c__Cyanobacteriia;o__Phormidesmiales;f__Nodosilineaceae</v>
      </c>
      <c r="AF161" t="s">
        <v>407</v>
      </c>
    </row>
    <row r="162" spans="1:32" x14ac:dyDescent="0.2">
      <c r="A162" t="s">
        <v>162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41</v>
      </c>
      <c r="X162">
        <v>9</v>
      </c>
      <c r="Y162">
        <v>35</v>
      </c>
      <c r="Z162">
        <v>2</v>
      </c>
      <c r="AA162">
        <f>SUM(B162:T162)</f>
        <v>0</v>
      </c>
      <c r="AB162">
        <f>SUM(U162:Z162)</f>
        <v>89</v>
      </c>
      <c r="AC162">
        <f>AB162*AA162</f>
        <v>0</v>
      </c>
      <c r="AD162">
        <f>IF(AC162 &gt; 0, "BOTH", 0)</f>
        <v>0</v>
      </c>
      <c r="AE162" t="str">
        <f>A162</f>
        <v>d__Bacteria;p__Proteobacteria;c__Gammaproteobacteria;o__Nitrosococcales;f__Nitrosococcaceae</v>
      </c>
      <c r="AF162" t="s">
        <v>407</v>
      </c>
    </row>
    <row r="163" spans="1:32" x14ac:dyDescent="0.2">
      <c r="A163" t="s">
        <v>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19</v>
      </c>
      <c r="X163">
        <v>0</v>
      </c>
      <c r="Y163">
        <v>55</v>
      </c>
      <c r="Z163">
        <v>16</v>
      </c>
      <c r="AA163">
        <f>SUM(B163:T163)</f>
        <v>0</v>
      </c>
      <c r="AB163">
        <f>SUM(U163:Z163)</f>
        <v>90</v>
      </c>
      <c r="AC163">
        <f>AB163*AA163</f>
        <v>0</v>
      </c>
      <c r="AD163">
        <f>IF(AC163 &gt; 0, "BOTH", 0)</f>
        <v>0</v>
      </c>
      <c r="AE163" t="str">
        <f>A163</f>
        <v>d__Bacteria;p__Patescibacteria;c__Gracilibacteria;o__Absconditabacteriales_(SR1);f__Absconditabacteriales_(SR1)</v>
      </c>
      <c r="AF163" t="s">
        <v>407</v>
      </c>
    </row>
    <row r="164" spans="1:32" x14ac:dyDescent="0.2">
      <c r="A164" t="s">
        <v>363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84</v>
      </c>
      <c r="W164">
        <v>0</v>
      </c>
      <c r="X164">
        <v>7</v>
      </c>
      <c r="Y164">
        <v>0</v>
      </c>
      <c r="Z164">
        <v>0</v>
      </c>
      <c r="AA164">
        <f>SUM(B164:T164)</f>
        <v>0</v>
      </c>
      <c r="AB164">
        <f>SUM(U164:Z164)</f>
        <v>91</v>
      </c>
      <c r="AC164">
        <f>AB164*AA164</f>
        <v>0</v>
      </c>
      <c r="AD164">
        <f>IF(AC164 &gt; 0, "BOTH", 0)</f>
        <v>0</v>
      </c>
      <c r="AE164" t="str">
        <f>A164</f>
        <v>d__Bacteria;p__Proteobacteria;c__Gammaproteobacteria;o__Burkholderiales;f__Alcaligenaceae</v>
      </c>
      <c r="AF164" t="s">
        <v>407</v>
      </c>
    </row>
    <row r="165" spans="1:32" x14ac:dyDescent="0.2">
      <c r="A165" t="s">
        <v>149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73</v>
      </c>
      <c r="X165">
        <v>3</v>
      </c>
      <c r="Y165">
        <v>3</v>
      </c>
      <c r="Z165">
        <v>13</v>
      </c>
      <c r="AA165">
        <f>SUM(B165:T165)</f>
        <v>0</v>
      </c>
      <c r="AB165">
        <f>SUM(U165:Z165)</f>
        <v>92</v>
      </c>
      <c r="AC165">
        <f>AB165*AA165</f>
        <v>0</v>
      </c>
      <c r="AD165">
        <f>IF(AC165 &gt; 0, "BOTH", 0)</f>
        <v>0</v>
      </c>
      <c r="AE165" t="str">
        <f>A165</f>
        <v>d__Bacteria;p__Bacteroidota;c__Bacteroidia;o__Bacteroidales;f__Marinilabiliaceae</v>
      </c>
      <c r="AF165" t="s">
        <v>407</v>
      </c>
    </row>
    <row r="166" spans="1:32" x14ac:dyDescent="0.2">
      <c r="A166" t="s">
        <v>116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25</v>
      </c>
      <c r="X166">
        <v>0</v>
      </c>
      <c r="Y166">
        <v>9</v>
      </c>
      <c r="Z166">
        <v>59</v>
      </c>
      <c r="AA166">
        <f>SUM(B166:T166)</f>
        <v>0</v>
      </c>
      <c r="AB166">
        <f>SUM(U166:Z166)</f>
        <v>93</v>
      </c>
      <c r="AC166">
        <f>AB166*AA166</f>
        <v>0</v>
      </c>
      <c r="AD166">
        <f>IF(AC166 &gt; 0, "BOTH", 0)</f>
        <v>0</v>
      </c>
      <c r="AE166" t="str">
        <f>A166</f>
        <v>d__Bacteria;p__Verrucomicrobiota;c__Chlamydiae;o__Chlamydiales;f__Simkaniaceae</v>
      </c>
      <c r="AF166" t="s">
        <v>407</v>
      </c>
    </row>
    <row r="167" spans="1:32" x14ac:dyDescent="0.2">
      <c r="A167" t="s">
        <v>220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18</v>
      </c>
      <c r="V167">
        <v>6</v>
      </c>
      <c r="W167">
        <v>35</v>
      </c>
      <c r="X167">
        <v>24</v>
      </c>
      <c r="Y167">
        <v>11</v>
      </c>
      <c r="Z167">
        <v>0</v>
      </c>
      <c r="AA167">
        <f>SUM(B167:T167)</f>
        <v>0</v>
      </c>
      <c r="AB167">
        <f>SUM(U167:Z167)</f>
        <v>94</v>
      </c>
      <c r="AC167">
        <f>AB167*AA167</f>
        <v>0</v>
      </c>
      <c r="AD167">
        <f>IF(AC167 &gt; 0, "BOTH", 0)</f>
        <v>0</v>
      </c>
      <c r="AE167" t="str">
        <f>A167</f>
        <v>d__Bacteria;p__Actinobacteriota;c__Acidimicrobiia;o__Actinomarinales;f__uncultured</v>
      </c>
      <c r="AF167" t="s">
        <v>407</v>
      </c>
    </row>
    <row r="168" spans="1:32" x14ac:dyDescent="0.2">
      <c r="A168" t="s">
        <v>127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66</v>
      </c>
      <c r="Y168">
        <v>30</v>
      </c>
      <c r="Z168">
        <v>0</v>
      </c>
      <c r="AA168">
        <f>SUM(B168:T168)</f>
        <v>0</v>
      </c>
      <c r="AB168">
        <f>SUM(U168:Z168)</f>
        <v>96</v>
      </c>
      <c r="AC168">
        <f>AB168*AA168</f>
        <v>0</v>
      </c>
      <c r="AD168">
        <f>IF(AC168 &gt; 0, "BOTH", 0)</f>
        <v>0</v>
      </c>
      <c r="AE168" t="str">
        <f>A168</f>
        <v>d__Bacteria;p__Proteobacteria;c__Alphaproteobacteria;o__Parvibaculales;__</v>
      </c>
      <c r="AF168" t="s">
        <v>407</v>
      </c>
    </row>
    <row r="169" spans="1:32" x14ac:dyDescent="0.2">
      <c r="A169" t="s">
        <v>276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73</v>
      </c>
      <c r="V169">
        <v>6</v>
      </c>
      <c r="W169">
        <v>0</v>
      </c>
      <c r="X169">
        <v>6</v>
      </c>
      <c r="Y169">
        <v>11</v>
      </c>
      <c r="Z169">
        <v>0</v>
      </c>
      <c r="AA169">
        <f>SUM(B169:T169)</f>
        <v>0</v>
      </c>
      <c r="AB169">
        <f>SUM(U169:Z169)</f>
        <v>96</v>
      </c>
      <c r="AC169">
        <f>AB169*AA169</f>
        <v>0</v>
      </c>
      <c r="AD169">
        <f>IF(AC169 &gt; 0, "BOTH", 0)</f>
        <v>0</v>
      </c>
      <c r="AE169" t="str">
        <f>A169</f>
        <v>d__Bacteria;p__Bacteroidota;c__Bacteroidia;o__Bacteroidales;f__Rikenellaceae</v>
      </c>
      <c r="AF169" t="s">
        <v>407</v>
      </c>
    </row>
    <row r="170" spans="1:32" x14ac:dyDescent="0.2">
      <c r="A170" t="s">
        <v>259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13</v>
      </c>
      <c r="V170">
        <v>0</v>
      </c>
      <c r="W170">
        <v>0</v>
      </c>
      <c r="X170">
        <v>23</v>
      </c>
      <c r="Y170">
        <v>27</v>
      </c>
      <c r="Z170">
        <v>35</v>
      </c>
      <c r="AA170">
        <f>SUM(B170:T170)</f>
        <v>0</v>
      </c>
      <c r="AB170">
        <f>SUM(U170:Z170)</f>
        <v>98</v>
      </c>
      <c r="AC170">
        <f>AB170*AA170</f>
        <v>0</v>
      </c>
      <c r="AD170">
        <f>IF(AC170 &gt; 0, "BOTH", 0)</f>
        <v>0</v>
      </c>
      <c r="AE170" t="str">
        <f>A170</f>
        <v>d__Bacteria;p__Proteobacteria;c__Gammaproteobacteria;o__Oceanospirillales;f__Marinomonadaceae</v>
      </c>
      <c r="AF170" t="s">
        <v>407</v>
      </c>
    </row>
    <row r="171" spans="1:32" x14ac:dyDescent="0.2">
      <c r="A171" t="s">
        <v>278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14</v>
      </c>
      <c r="V171">
        <v>10</v>
      </c>
      <c r="W171">
        <v>0</v>
      </c>
      <c r="X171">
        <v>14</v>
      </c>
      <c r="Y171">
        <v>61</v>
      </c>
      <c r="Z171">
        <v>0</v>
      </c>
      <c r="AA171">
        <f>SUM(B171:T171)</f>
        <v>0</v>
      </c>
      <c r="AB171">
        <f>SUM(U171:Z171)</f>
        <v>99</v>
      </c>
      <c r="AC171">
        <f>AB171*AA171</f>
        <v>0</v>
      </c>
      <c r="AD171">
        <f>IF(AC171 &gt; 0, "BOTH", 0)</f>
        <v>0</v>
      </c>
      <c r="AE171" t="str">
        <f>A171</f>
        <v>d__Bacteria;p__Cyanobacteria;c__Cyanobacteriia;o__Cyanobacteriales;__</v>
      </c>
      <c r="AF171" t="s">
        <v>407</v>
      </c>
    </row>
    <row r="172" spans="1:32" x14ac:dyDescent="0.2">
      <c r="A172" t="s">
        <v>285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100</v>
      </c>
      <c r="X172">
        <v>0</v>
      </c>
      <c r="Y172">
        <v>0</v>
      </c>
      <c r="Z172">
        <v>0</v>
      </c>
      <c r="AA172">
        <f>SUM(B172:T172)</f>
        <v>0</v>
      </c>
      <c r="AB172">
        <f>SUM(U172:Z172)</f>
        <v>100</v>
      </c>
      <c r="AC172">
        <f>AB172*AA172</f>
        <v>0</v>
      </c>
      <c r="AD172">
        <f>IF(AC172 &gt; 0, "BOTH", 0)</f>
        <v>0</v>
      </c>
      <c r="AE172" t="str">
        <f>A172</f>
        <v>d__Bacteria;p__Proteobacteria;c__Gammaproteobacteria;o__Alteromonadales;f__Idiomarinaceae</v>
      </c>
      <c r="AF172" t="s">
        <v>407</v>
      </c>
    </row>
    <row r="173" spans="1:32" x14ac:dyDescent="0.2">
      <c r="A173" t="s">
        <v>249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</v>
      </c>
      <c r="V173">
        <v>0</v>
      </c>
      <c r="W173">
        <v>22</v>
      </c>
      <c r="X173">
        <v>0</v>
      </c>
      <c r="Y173">
        <v>4</v>
      </c>
      <c r="Z173">
        <v>69</v>
      </c>
      <c r="AA173">
        <f>SUM(B173:T173)</f>
        <v>0</v>
      </c>
      <c r="AB173">
        <f>SUM(U173:Z173)</f>
        <v>101</v>
      </c>
      <c r="AC173">
        <f>AB173*AA173</f>
        <v>0</v>
      </c>
      <c r="AD173">
        <f>IF(AC173 &gt; 0, "BOTH", 0)</f>
        <v>0</v>
      </c>
      <c r="AE173" t="str">
        <f>A173</f>
        <v>d__Bacteria;p__Cyanobacteria;c__Sericytochromatia;o__Sericytochromatia;f__Sericytochromatia</v>
      </c>
      <c r="AF173" t="s">
        <v>407</v>
      </c>
    </row>
    <row r="174" spans="1:32" x14ac:dyDescent="0.2">
      <c r="A174" t="s">
        <v>168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9</v>
      </c>
      <c r="X174">
        <v>12</v>
      </c>
      <c r="Y174">
        <v>43</v>
      </c>
      <c r="Z174">
        <v>40</v>
      </c>
      <c r="AA174">
        <f>SUM(B174:T174)</f>
        <v>0</v>
      </c>
      <c r="AB174">
        <f>SUM(U174:Z174)</f>
        <v>104</v>
      </c>
      <c r="AC174">
        <f>AB174*AA174</f>
        <v>0</v>
      </c>
      <c r="AD174">
        <f>IF(AC174 &gt; 0, "BOTH", 0)</f>
        <v>0</v>
      </c>
      <c r="AE174" t="str">
        <f>A174</f>
        <v>d__Bacteria;p__Cyanobacteria;c__Cyanobacteriia;o__Limnotrichales;f__Limnotrichaceae</v>
      </c>
      <c r="AF174" t="s">
        <v>407</v>
      </c>
    </row>
    <row r="175" spans="1:32" x14ac:dyDescent="0.2">
      <c r="A175" t="s">
        <v>28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17</v>
      </c>
      <c r="X175">
        <v>75</v>
      </c>
      <c r="Y175">
        <v>9</v>
      </c>
      <c r="Z175">
        <v>6</v>
      </c>
      <c r="AA175">
        <f>SUM(B175:T175)</f>
        <v>0</v>
      </c>
      <c r="AB175">
        <f>SUM(U175:Z175)</f>
        <v>107</v>
      </c>
      <c r="AC175">
        <f>AB175*AA175</f>
        <v>0</v>
      </c>
      <c r="AD175">
        <f>IF(AC175 &gt; 0, "BOTH", 0)</f>
        <v>0</v>
      </c>
      <c r="AE175" t="str">
        <f>A175</f>
        <v>d__Bacteria;p__Verrucomicrobiota;c__Chlamydiae;o__Chlamydiales;f__Chlamydiaceae</v>
      </c>
      <c r="AF175" t="s">
        <v>407</v>
      </c>
    </row>
    <row r="176" spans="1:32" x14ac:dyDescent="0.2">
      <c r="A176" t="s">
        <v>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95</v>
      </c>
      <c r="X176">
        <v>0</v>
      </c>
      <c r="Y176">
        <v>0</v>
      </c>
      <c r="Z176">
        <v>16</v>
      </c>
      <c r="AA176">
        <f>SUM(B176:T176)</f>
        <v>0</v>
      </c>
      <c r="AB176">
        <f>SUM(U176:Z176)</f>
        <v>111</v>
      </c>
      <c r="AC176">
        <f>AB176*AA176</f>
        <v>0</v>
      </c>
      <c r="AD176">
        <f>IF(AC176 &gt; 0, "BOTH", 0)</f>
        <v>0</v>
      </c>
      <c r="AE176" t="str">
        <f>A176</f>
        <v>d__Bacteria;p__Proteobacteria;c__Gammaproteobacteria;o__MBAE14;f__MBAE14</v>
      </c>
      <c r="AF176" t="s">
        <v>407</v>
      </c>
    </row>
    <row r="177" spans="1:32" x14ac:dyDescent="0.2">
      <c r="A177" t="s">
        <v>138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38</v>
      </c>
      <c r="X177">
        <v>13</v>
      </c>
      <c r="Y177">
        <v>0</v>
      </c>
      <c r="Z177">
        <v>64</v>
      </c>
      <c r="AA177">
        <f>SUM(B177:T177)</f>
        <v>0</v>
      </c>
      <c r="AB177">
        <f>SUM(U177:Z177)</f>
        <v>115</v>
      </c>
      <c r="AC177">
        <f>AB177*AA177</f>
        <v>0</v>
      </c>
      <c r="AD177">
        <f>IF(AC177 &gt; 0, "BOTH", 0)</f>
        <v>0</v>
      </c>
      <c r="AE177" t="str">
        <f>A177</f>
        <v>d__Bacteria;p__Bacteroidota;c__Bacteroidia;o__Cytophagales;__</v>
      </c>
      <c r="AF177" t="s">
        <v>407</v>
      </c>
    </row>
    <row r="178" spans="1:32" x14ac:dyDescent="0.2">
      <c r="A178" t="s">
        <v>154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31</v>
      </c>
      <c r="X178">
        <v>34</v>
      </c>
      <c r="Y178">
        <v>33</v>
      </c>
      <c r="Z178">
        <v>20</v>
      </c>
      <c r="AA178">
        <f>SUM(B178:T178)</f>
        <v>0</v>
      </c>
      <c r="AB178">
        <f>SUM(U178:Z178)</f>
        <v>118</v>
      </c>
      <c r="AC178">
        <f>AB178*AA178</f>
        <v>0</v>
      </c>
      <c r="AD178">
        <f>IF(AC178 &gt; 0, "BOTH", 0)</f>
        <v>0</v>
      </c>
      <c r="AE178" t="str">
        <f>A178</f>
        <v>d__Bacteria;p__Firmicutes;c__Bacilli;o__Exiguobacterales;f__Exiguobacteraceae</v>
      </c>
      <c r="AF178" t="s">
        <v>407</v>
      </c>
    </row>
    <row r="179" spans="1:32" x14ac:dyDescent="0.2">
      <c r="A179" t="s">
        <v>250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47</v>
      </c>
      <c r="V179">
        <v>38</v>
      </c>
      <c r="W179">
        <v>21</v>
      </c>
      <c r="X179">
        <v>5</v>
      </c>
      <c r="Y179">
        <v>0</v>
      </c>
      <c r="Z179">
        <v>7</v>
      </c>
      <c r="AA179">
        <f>SUM(B179:T179)</f>
        <v>0</v>
      </c>
      <c r="AB179">
        <f>SUM(U179:Z179)</f>
        <v>118</v>
      </c>
      <c r="AC179">
        <f>AB179*AA179</f>
        <v>0</v>
      </c>
      <c r="AD179">
        <f>IF(AC179 &gt; 0, "BOTH", 0)</f>
        <v>0</v>
      </c>
      <c r="AE179" t="str">
        <f>A179</f>
        <v>d__Bacteria;p__Desulfobacterota;c__Desulfobulbia;o__Desulfobulbales;f__Desulfobulbaceae</v>
      </c>
      <c r="AF179" t="s">
        <v>407</v>
      </c>
    </row>
    <row r="180" spans="1:32" x14ac:dyDescent="0.2">
      <c r="A180" t="s">
        <v>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55</v>
      </c>
      <c r="X180">
        <v>10</v>
      </c>
      <c r="Y180">
        <v>0</v>
      </c>
      <c r="Z180">
        <v>54</v>
      </c>
      <c r="AA180">
        <f>SUM(B180:T180)</f>
        <v>0</v>
      </c>
      <c r="AB180">
        <f>SUM(U180:Z180)</f>
        <v>119</v>
      </c>
      <c r="AC180">
        <f>AB180*AA180</f>
        <v>0</v>
      </c>
      <c r="AD180">
        <f>IF(AC180 &gt; 0, "BOTH", 0)</f>
        <v>0</v>
      </c>
      <c r="AE180" t="str">
        <f>A180</f>
        <v>d__Bacteria;p__Bacteroidota;c__Bacteroidia;o__Bacteroidetes_VC2.1_Bac22;f__Bacteroidetes_VC2.1_Bac22</v>
      </c>
      <c r="AF180" t="s">
        <v>407</v>
      </c>
    </row>
    <row r="181" spans="1:32" x14ac:dyDescent="0.2">
      <c r="A181" t="s">
        <v>290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34</v>
      </c>
      <c r="X181">
        <v>7</v>
      </c>
      <c r="Y181">
        <v>81</v>
      </c>
      <c r="Z181">
        <v>0</v>
      </c>
      <c r="AA181">
        <f>SUM(B181:T181)</f>
        <v>0</v>
      </c>
      <c r="AB181">
        <f>SUM(U181:Z181)</f>
        <v>122</v>
      </c>
      <c r="AC181">
        <f>AB181*AA181</f>
        <v>0</v>
      </c>
      <c r="AD181">
        <f>IF(AC181 &gt; 0, "BOTH", 0)</f>
        <v>0</v>
      </c>
      <c r="AE181" t="str">
        <f>A181</f>
        <v>d__Bacteria;p__Cyanobacteria;c__Cyanobacteriia;o__Cyanobacteriales;f__Oscillatoriaceae</v>
      </c>
      <c r="AF181" t="s">
        <v>407</v>
      </c>
    </row>
    <row r="182" spans="1:32" x14ac:dyDescent="0.2">
      <c r="A182" t="s">
        <v>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11</v>
      </c>
      <c r="V182">
        <v>9</v>
      </c>
      <c r="W182">
        <v>0</v>
      </c>
      <c r="X182">
        <v>71</v>
      </c>
      <c r="Y182">
        <v>34</v>
      </c>
      <c r="Z182">
        <v>0</v>
      </c>
      <c r="AA182">
        <f>SUM(B182:T182)</f>
        <v>0</v>
      </c>
      <c r="AB182">
        <f>SUM(U182:Z182)</f>
        <v>125</v>
      </c>
      <c r="AC182">
        <f>AB182*AA182</f>
        <v>0</v>
      </c>
      <c r="AD182">
        <f>IF(AC182 &gt; 0, "BOTH", 0)</f>
        <v>0</v>
      </c>
      <c r="AE182" t="str">
        <f>A182</f>
        <v>d__Bacteria;p__Cyanobacteria;c__Cyanobacteriia;o__Cyanobacteriales;f__Phormidiaceae</v>
      </c>
      <c r="AF182" t="s">
        <v>407</v>
      </c>
    </row>
    <row r="183" spans="1:32" x14ac:dyDescent="0.2">
      <c r="A183" t="s">
        <v>78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34</v>
      </c>
      <c r="V183">
        <v>40</v>
      </c>
      <c r="W183">
        <v>10</v>
      </c>
      <c r="X183">
        <v>17</v>
      </c>
      <c r="Y183">
        <v>11</v>
      </c>
      <c r="Z183">
        <v>15</v>
      </c>
      <c r="AA183">
        <f>SUM(B183:T183)</f>
        <v>0</v>
      </c>
      <c r="AB183">
        <f>SUM(U183:Z183)</f>
        <v>127</v>
      </c>
      <c r="AC183">
        <f>AB183*AA183</f>
        <v>0</v>
      </c>
      <c r="AD183">
        <f>IF(AC183 &gt; 0, "BOTH", 0)</f>
        <v>0</v>
      </c>
      <c r="AE183" t="str">
        <f>A183</f>
        <v>d__Bacteria;p__Chloroflexi;c__Anaerolineae;o__SBR1031;f__SBR1031</v>
      </c>
      <c r="AF183" t="s">
        <v>407</v>
      </c>
    </row>
    <row r="184" spans="1:32" x14ac:dyDescent="0.2">
      <c r="A184" t="s">
        <v>42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76</v>
      </c>
      <c r="X184">
        <v>13</v>
      </c>
      <c r="Y184">
        <v>22</v>
      </c>
      <c r="Z184">
        <v>20</v>
      </c>
      <c r="AA184">
        <f>SUM(B184:T184)</f>
        <v>0</v>
      </c>
      <c r="AB184">
        <f>SUM(U184:Z184)</f>
        <v>131</v>
      </c>
      <c r="AC184">
        <f>AB184*AA184</f>
        <v>0</v>
      </c>
      <c r="AD184">
        <f>IF(AC184 &gt; 0, "BOTH", 0)</f>
        <v>0</v>
      </c>
      <c r="AE184" t="str">
        <f>A184</f>
        <v>d__Bacteria;p__Bacteroidota;c__Bacteroidia;o__Chitinophagales;f__Chitinophagaceae</v>
      </c>
      <c r="AF184" t="s">
        <v>407</v>
      </c>
    </row>
    <row r="185" spans="1:32" x14ac:dyDescent="0.2">
      <c r="A185" t="s">
        <v>245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38</v>
      </c>
      <c r="V185">
        <v>35</v>
      </c>
      <c r="W185">
        <v>0</v>
      </c>
      <c r="X185">
        <v>7</v>
      </c>
      <c r="Y185">
        <v>56</v>
      </c>
      <c r="Z185">
        <v>0</v>
      </c>
      <c r="AA185">
        <f>SUM(B185:T185)</f>
        <v>0</v>
      </c>
      <c r="AB185">
        <f>SUM(U185:Z185)</f>
        <v>136</v>
      </c>
      <c r="AC185">
        <f>AB185*AA185</f>
        <v>0</v>
      </c>
      <c r="AD185">
        <f>IF(AC185 &gt; 0, "BOTH", 0)</f>
        <v>0</v>
      </c>
      <c r="AE185" t="str">
        <f>A185</f>
        <v>d__Bacteria;p__Proteobacteria;c__Gammaproteobacteria;o__UBA10353_marine_group;f__UBA10353_marine_group</v>
      </c>
      <c r="AF185" t="s">
        <v>407</v>
      </c>
    </row>
    <row r="186" spans="1:32" x14ac:dyDescent="0.2">
      <c r="A186" t="s">
        <v>33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9</v>
      </c>
      <c r="X186">
        <v>10</v>
      </c>
      <c r="Y186">
        <v>19</v>
      </c>
      <c r="Z186">
        <v>109</v>
      </c>
      <c r="AA186">
        <f>SUM(B186:T186)</f>
        <v>0</v>
      </c>
      <c r="AB186">
        <f>SUM(U186:Z186)</f>
        <v>147</v>
      </c>
      <c r="AC186">
        <f>AB186*AA186</f>
        <v>0</v>
      </c>
      <c r="AD186">
        <f>IF(AC186 &gt; 0, "BOTH", 0)</f>
        <v>0</v>
      </c>
      <c r="AE186" t="str">
        <f>A186</f>
        <v>d__Bacteria;p__Fusobacteriota;c__Fusobacteriia;o__Fusobacteriales;f__Fusobacteriaceae</v>
      </c>
      <c r="AF186" t="s">
        <v>407</v>
      </c>
    </row>
    <row r="187" spans="1:32" x14ac:dyDescent="0.2">
      <c r="A187" t="s">
        <v>246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9</v>
      </c>
      <c r="V187">
        <v>76</v>
      </c>
      <c r="W187">
        <v>4</v>
      </c>
      <c r="X187">
        <v>11</v>
      </c>
      <c r="Y187">
        <v>32</v>
      </c>
      <c r="Z187">
        <v>15</v>
      </c>
      <c r="AA187">
        <f>SUM(B187:T187)</f>
        <v>0</v>
      </c>
      <c r="AB187">
        <f>SUM(U187:Z187)</f>
        <v>147</v>
      </c>
      <c r="AC187">
        <f>AB187*AA187</f>
        <v>0</v>
      </c>
      <c r="AD187">
        <f>IF(AC187 &gt; 0, "BOTH", 0)</f>
        <v>0</v>
      </c>
      <c r="AE187" t="str">
        <f>A187</f>
        <v>d__Bacteria;p__Campilobacterota;c__Campylobacteria;o__Campylobacterales;__</v>
      </c>
      <c r="AF187" t="s">
        <v>407</v>
      </c>
    </row>
    <row r="188" spans="1:32" x14ac:dyDescent="0.2">
      <c r="A188" t="s">
        <v>83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</v>
      </c>
      <c r="X188">
        <v>20</v>
      </c>
      <c r="Y188">
        <v>30</v>
      </c>
      <c r="Z188">
        <v>44</v>
      </c>
      <c r="AA188">
        <f>SUM(B188:T188)</f>
        <v>0</v>
      </c>
      <c r="AB188">
        <f>SUM(U188:Z188)</f>
        <v>157</v>
      </c>
      <c r="AC188">
        <f>AB188*AA188</f>
        <v>0</v>
      </c>
      <c r="AD188">
        <f>IF(AC188 &gt; 0, "BOTH", 0)</f>
        <v>0</v>
      </c>
      <c r="AE188" t="str">
        <f>A188</f>
        <v>d__Bacteria;p__Proteobacteria;__;__;__</v>
      </c>
      <c r="AF188" t="s">
        <v>407</v>
      </c>
    </row>
    <row r="189" spans="1:32" x14ac:dyDescent="0.2">
      <c r="A189" t="s">
        <v>322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164</v>
      </c>
      <c r="AA189">
        <f>SUM(B189:T189)</f>
        <v>0</v>
      </c>
      <c r="AB189">
        <f>SUM(U189:Z189)</f>
        <v>164</v>
      </c>
      <c r="AC189">
        <f>AB189*AA189</f>
        <v>0</v>
      </c>
      <c r="AD189">
        <f>IF(AC189 &gt; 0, "BOTH", 0)</f>
        <v>0</v>
      </c>
      <c r="AE189" t="str">
        <f>A189</f>
        <v>d__Bacteria;p__Firmicutes;c__Clostridia;o__Lachnospirales;f__Defluviitaleaceae</v>
      </c>
      <c r="AF189" t="s">
        <v>407</v>
      </c>
    </row>
    <row r="190" spans="1:32" x14ac:dyDescent="0.2">
      <c r="A190" t="s">
        <v>176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71</v>
      </c>
      <c r="X190">
        <v>0</v>
      </c>
      <c r="Y190">
        <v>0</v>
      </c>
      <c r="Z190">
        <v>98</v>
      </c>
      <c r="AA190">
        <f>SUM(B190:T190)</f>
        <v>0</v>
      </c>
      <c r="AB190">
        <f>SUM(U190:Z190)</f>
        <v>169</v>
      </c>
      <c r="AC190">
        <f>AB190*AA190</f>
        <v>0</v>
      </c>
      <c r="AD190">
        <f>IF(AC190 &gt; 0, "BOTH", 0)</f>
        <v>0</v>
      </c>
      <c r="AE190" t="str">
        <f>A190</f>
        <v>d__Bacteria;p__Campilobacterota;c__Campylobacteria;o__Campylobacterales;f__Sulfurimonadaceae</v>
      </c>
      <c r="AF190" t="s">
        <v>407</v>
      </c>
    </row>
    <row r="191" spans="1:32" x14ac:dyDescent="0.2">
      <c r="A191" t="s">
        <v>164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</v>
      </c>
      <c r="V191">
        <v>7</v>
      </c>
      <c r="W191">
        <v>56</v>
      </c>
      <c r="X191">
        <v>63</v>
      </c>
      <c r="Y191">
        <v>37</v>
      </c>
      <c r="Z191">
        <v>3</v>
      </c>
      <c r="AA191">
        <f>SUM(B191:T191)</f>
        <v>0</v>
      </c>
      <c r="AB191">
        <f>SUM(U191:Z191)</f>
        <v>174</v>
      </c>
      <c r="AC191">
        <f>AB191*AA191</f>
        <v>0</v>
      </c>
      <c r="AD191">
        <f>IF(AC191 &gt; 0, "BOTH", 0)</f>
        <v>0</v>
      </c>
      <c r="AE191" t="str">
        <f>A191</f>
        <v>d__Bacteria;p__SAR324_clade(Marine_group_B);c__SAR324_clade(Marine_group_B);o__SAR324_clade(Marine_group_B);f__SAR324_clade(Marine_group_B)</v>
      </c>
      <c r="AF191" t="s">
        <v>407</v>
      </c>
    </row>
    <row r="192" spans="1:32" x14ac:dyDescent="0.2">
      <c r="A192" t="s">
        <v>148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4</v>
      </c>
      <c r="V192">
        <v>18</v>
      </c>
      <c r="W192">
        <v>23</v>
      </c>
      <c r="X192">
        <v>9</v>
      </c>
      <c r="Y192">
        <v>103</v>
      </c>
      <c r="Z192">
        <v>19</v>
      </c>
      <c r="AA192">
        <f>SUM(B192:T192)</f>
        <v>0</v>
      </c>
      <c r="AB192">
        <f>SUM(U192:Z192)</f>
        <v>176</v>
      </c>
      <c r="AC192">
        <f>AB192*AA192</f>
        <v>0</v>
      </c>
      <c r="AD192">
        <f>IF(AC192 &gt; 0, "BOTH", 0)</f>
        <v>0</v>
      </c>
      <c r="AE192" t="str">
        <f>A192</f>
        <v>d__Bacteria;p__Bacteroidota;c__Bacteroidia;o__Flavobacteriales;f__Weeksellaceae</v>
      </c>
      <c r="AF192" t="s">
        <v>407</v>
      </c>
    </row>
    <row r="193" spans="1:32" x14ac:dyDescent="0.2">
      <c r="A193" t="s">
        <v>174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14</v>
      </c>
      <c r="Y193">
        <v>163</v>
      </c>
      <c r="Z193">
        <v>0</v>
      </c>
      <c r="AA193">
        <f>SUM(B193:T193)</f>
        <v>0</v>
      </c>
      <c r="AB193">
        <f>SUM(U193:Z193)</f>
        <v>177</v>
      </c>
      <c r="AC193">
        <f>AB193*AA193</f>
        <v>0</v>
      </c>
      <c r="AD193">
        <f>IF(AC193 &gt; 0, "BOTH", 0)</f>
        <v>0</v>
      </c>
      <c r="AE193" t="str">
        <f>A193</f>
        <v>d__Bacteria;p__Cyanobacteria;c__Cyanobacteriia;o__Cyanobacteriales;f__Cyanobacteriaceae</v>
      </c>
      <c r="AF193" t="s">
        <v>407</v>
      </c>
    </row>
    <row r="194" spans="1:32" x14ac:dyDescent="0.2">
      <c r="A194" t="s">
        <v>56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133</v>
      </c>
      <c r="X194">
        <v>2</v>
      </c>
      <c r="Y194">
        <v>27</v>
      </c>
      <c r="Z194">
        <v>22</v>
      </c>
      <c r="AA194">
        <f>SUM(B194:T194)</f>
        <v>0</v>
      </c>
      <c r="AB194">
        <f>SUM(U194:Z194)</f>
        <v>184</v>
      </c>
      <c r="AC194">
        <f>AB194*AA194</f>
        <v>0</v>
      </c>
      <c r="AD194">
        <f>IF(AC194 &gt; 0, "BOTH", 0)</f>
        <v>0</v>
      </c>
      <c r="AE194" t="str">
        <f>A194</f>
        <v>d__Bacteria;p__Proteobacteria;c__Gammaproteobacteria;o__EC3;f__EC3</v>
      </c>
      <c r="AF194" t="s">
        <v>407</v>
      </c>
    </row>
    <row r="195" spans="1:32" x14ac:dyDescent="0.2">
      <c r="A195" t="s">
        <v>183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6</v>
      </c>
      <c r="V195">
        <v>0</v>
      </c>
      <c r="W195">
        <v>61</v>
      </c>
      <c r="X195">
        <v>0</v>
      </c>
      <c r="Y195">
        <v>53</v>
      </c>
      <c r="Z195">
        <v>66</v>
      </c>
      <c r="AA195">
        <f>SUM(B195:T195)</f>
        <v>0</v>
      </c>
      <c r="AB195">
        <f>SUM(U195:Z195)</f>
        <v>186</v>
      </c>
      <c r="AC195">
        <f>AB195*AA195</f>
        <v>0</v>
      </c>
      <c r="AD195">
        <f>IF(AC195 &gt; 0, "BOTH", 0)</f>
        <v>0</v>
      </c>
      <c r="AE195" t="str">
        <f>A195</f>
        <v>d__Bacteria;p__Firmicutes;__;__;__</v>
      </c>
      <c r="AF195" t="s">
        <v>407</v>
      </c>
    </row>
    <row r="196" spans="1:32" x14ac:dyDescent="0.2">
      <c r="A196" t="s">
        <v>115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85</v>
      </c>
      <c r="X196">
        <v>90</v>
      </c>
      <c r="Y196">
        <v>0</v>
      </c>
      <c r="Z196">
        <v>12</v>
      </c>
      <c r="AA196">
        <f>SUM(B196:T196)</f>
        <v>0</v>
      </c>
      <c r="AB196">
        <f>SUM(U196:Z196)</f>
        <v>187</v>
      </c>
      <c r="AC196">
        <f>AB196*AA196</f>
        <v>0</v>
      </c>
      <c r="AD196">
        <f>IF(AC196 &gt; 0, "BOTH", 0)</f>
        <v>0</v>
      </c>
      <c r="AE196" t="str">
        <f>A196</f>
        <v>d__Bacteria;p__Planctomycetota;c__Planctomycetes;o__Planctomycetales;__</v>
      </c>
      <c r="AF196" t="s">
        <v>407</v>
      </c>
    </row>
    <row r="197" spans="1:32" x14ac:dyDescent="0.2">
      <c r="A197" t="s">
        <v>346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31</v>
      </c>
      <c r="X197">
        <v>33</v>
      </c>
      <c r="Y197">
        <v>22</v>
      </c>
      <c r="Z197">
        <v>101</v>
      </c>
      <c r="AA197">
        <f>SUM(B197:T197)</f>
        <v>0</v>
      </c>
      <c r="AB197">
        <f>SUM(U197:Z197)</f>
        <v>187</v>
      </c>
      <c r="AC197">
        <f>AB197*AA197</f>
        <v>0</v>
      </c>
      <c r="AD197">
        <f>IF(AC197 &gt; 0, "BOTH", 0)</f>
        <v>0</v>
      </c>
      <c r="AE197" t="str">
        <f>A197</f>
        <v>d__Bacteria;p__Cyanobacteria;c__Cyanobacteriia;__;__</v>
      </c>
      <c r="AF197" t="s">
        <v>407</v>
      </c>
    </row>
    <row r="198" spans="1:32" x14ac:dyDescent="0.2">
      <c r="A198" t="s">
        <v>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133</v>
      </c>
      <c r="X198">
        <v>33</v>
      </c>
      <c r="Y198">
        <v>12</v>
      </c>
      <c r="Z198">
        <v>11</v>
      </c>
      <c r="AA198">
        <f>SUM(B198:T198)</f>
        <v>0</v>
      </c>
      <c r="AB198">
        <f>SUM(U198:Z198)</f>
        <v>189</v>
      </c>
      <c r="AC198">
        <f>AB198*AA198</f>
        <v>0</v>
      </c>
      <c r="AD198">
        <f>IF(AC198 &gt; 0, "BOTH", 0)</f>
        <v>0</v>
      </c>
      <c r="AE198" t="str">
        <f>A198</f>
        <v>d__Bacteria;p__Planctomycetota;c__Planctomycetes;__;__</v>
      </c>
      <c r="AF198" t="s">
        <v>407</v>
      </c>
    </row>
    <row r="199" spans="1:32" x14ac:dyDescent="0.2">
      <c r="A199" t="s">
        <v>102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24</v>
      </c>
      <c r="V199">
        <v>96</v>
      </c>
      <c r="W199">
        <v>32</v>
      </c>
      <c r="X199">
        <v>17</v>
      </c>
      <c r="Y199">
        <v>37</v>
      </c>
      <c r="Z199">
        <v>0</v>
      </c>
      <c r="AA199">
        <f>SUM(B199:T199)</f>
        <v>0</v>
      </c>
      <c r="AB199">
        <f>SUM(U199:Z199)</f>
        <v>206</v>
      </c>
      <c r="AC199">
        <f>AB199*AA199</f>
        <v>0</v>
      </c>
      <c r="AD199">
        <f>IF(AC199 &gt; 0, "BOTH", 0)</f>
        <v>0</v>
      </c>
      <c r="AE199" t="str">
        <f>A199</f>
        <v>d__Bacteria;p__Bacteroidota;c__Bacteroidia;o__Bacteroidales;f__Prolixibacteraceae</v>
      </c>
      <c r="AF199" t="s">
        <v>407</v>
      </c>
    </row>
    <row r="200" spans="1:32" x14ac:dyDescent="0.2">
      <c r="A200" t="s">
        <v>215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85</v>
      </c>
      <c r="V200">
        <v>121</v>
      </c>
      <c r="W200">
        <v>0</v>
      </c>
      <c r="X200">
        <v>0</v>
      </c>
      <c r="Y200">
        <v>0</v>
      </c>
      <c r="Z200">
        <v>0</v>
      </c>
      <c r="AA200">
        <f>SUM(B200:T200)</f>
        <v>0</v>
      </c>
      <c r="AB200">
        <f>SUM(U200:Z200)</f>
        <v>206</v>
      </c>
      <c r="AC200">
        <f>AB200*AA200</f>
        <v>0</v>
      </c>
      <c r="AD200">
        <f>IF(AC200 &gt; 0, "BOTH", 0)</f>
        <v>0</v>
      </c>
      <c r="AE200" t="str">
        <f>A200</f>
        <v>d__Bacteria;p__Actinobacteriota;c__Actinobacteria;o__Micrococcales;f__Microbacteriaceae</v>
      </c>
      <c r="AF200" t="s">
        <v>407</v>
      </c>
    </row>
    <row r="201" spans="1:32" x14ac:dyDescent="0.2">
      <c r="A201" t="s">
        <v>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119</v>
      </c>
      <c r="X201">
        <v>21</v>
      </c>
      <c r="Y201">
        <v>42</v>
      </c>
      <c r="Z201">
        <v>28</v>
      </c>
      <c r="AA201">
        <f>SUM(B201:T201)</f>
        <v>0</v>
      </c>
      <c r="AB201">
        <f>SUM(U201:Z201)</f>
        <v>210</v>
      </c>
      <c r="AC201">
        <f>AB201*AA201</f>
        <v>0</v>
      </c>
      <c r="AD201">
        <f>IF(AC201 &gt; 0, "BOTH", 0)</f>
        <v>0</v>
      </c>
      <c r="AE201" t="str">
        <f>A201</f>
        <v>d__Bacteria;p__Myxococcota;c__Polyangia;o__Polyangiales;f__Eel-36e1D6</v>
      </c>
      <c r="AF201" t="s">
        <v>407</v>
      </c>
    </row>
    <row r="202" spans="1:32" x14ac:dyDescent="0.2">
      <c r="A202" t="s">
        <v>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142</v>
      </c>
      <c r="V202">
        <v>73</v>
      </c>
      <c r="W202">
        <v>0</v>
      </c>
      <c r="X202">
        <v>0</v>
      </c>
      <c r="Y202">
        <v>0</v>
      </c>
      <c r="Z202">
        <v>0</v>
      </c>
      <c r="AA202">
        <f>SUM(B202:T202)</f>
        <v>0</v>
      </c>
      <c r="AB202">
        <f>SUM(U202:Z202)</f>
        <v>215</v>
      </c>
      <c r="AC202">
        <f>AB202*AA202</f>
        <v>0</v>
      </c>
      <c r="AD202">
        <f>IF(AC202 &gt; 0, "BOTH", 0)</f>
        <v>0</v>
      </c>
      <c r="AE202" t="str">
        <f>A202</f>
        <v>d__Bacteria;p__Bacteroidota;c__Bacteroidia;o__Sphingobacteriales;f__Sphingobacteriaceae</v>
      </c>
      <c r="AF202" t="s">
        <v>407</v>
      </c>
    </row>
    <row r="203" spans="1:32" x14ac:dyDescent="0.2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195</v>
      </c>
      <c r="Y203">
        <v>24</v>
      </c>
      <c r="Z203">
        <v>0</v>
      </c>
      <c r="AA203">
        <f>SUM(B203:T203)</f>
        <v>0</v>
      </c>
      <c r="AB203">
        <f>SUM(U203:Z203)</f>
        <v>219</v>
      </c>
      <c r="AC203">
        <f>AB203*AA203</f>
        <v>0</v>
      </c>
      <c r="AD203">
        <f>IF(AC203 &gt; 0, "BOTH", 0)</f>
        <v>0</v>
      </c>
      <c r="AE203" t="str">
        <f>A203</f>
        <v>d__Bacteria;p__Proteobacteria;c__Alphaproteobacteria;o__Rhizobiales;__</v>
      </c>
      <c r="AF203" t="s">
        <v>407</v>
      </c>
    </row>
    <row r="204" spans="1:32" x14ac:dyDescent="0.2">
      <c r="A204" t="s">
        <v>84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15</v>
      </c>
      <c r="V204">
        <v>0</v>
      </c>
      <c r="W204">
        <v>24</v>
      </c>
      <c r="X204">
        <v>34</v>
      </c>
      <c r="Y204">
        <v>0</v>
      </c>
      <c r="Z204">
        <v>154</v>
      </c>
      <c r="AA204">
        <f>SUM(B204:T204)</f>
        <v>0</v>
      </c>
      <c r="AB204">
        <f>SUM(U204:Z204)</f>
        <v>227</v>
      </c>
      <c r="AC204">
        <f>AB204*AA204</f>
        <v>0</v>
      </c>
      <c r="AD204">
        <f>IF(AC204 &gt; 0, "BOTH", 0)</f>
        <v>0</v>
      </c>
      <c r="AE204" t="str">
        <f>A204</f>
        <v>d__Bacteria;p__Deferribacterota;c__Deferribacteres;o__Deferribacterales;f__Deferribacteraceae</v>
      </c>
      <c r="AF204" t="s">
        <v>407</v>
      </c>
    </row>
    <row r="205" spans="1:32" x14ac:dyDescent="0.2">
      <c r="A205" t="s">
        <v>136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</v>
      </c>
      <c r="V205">
        <v>11</v>
      </c>
      <c r="W205">
        <v>54</v>
      </c>
      <c r="X205">
        <v>19</v>
      </c>
      <c r="Y205">
        <v>62</v>
      </c>
      <c r="Z205">
        <v>65</v>
      </c>
      <c r="AA205">
        <f>SUM(B205:T205)</f>
        <v>0</v>
      </c>
      <c r="AB205">
        <f>SUM(U205:Z205)</f>
        <v>227</v>
      </c>
      <c r="AC205">
        <f>AB205*AA205</f>
        <v>0</v>
      </c>
      <c r="AD205">
        <f>IF(AC205 &gt; 0, "BOTH", 0)</f>
        <v>0</v>
      </c>
      <c r="AE205" t="str">
        <f>A205</f>
        <v>d__Bacteria;p__Bacteroidota;c__Bacteroidia;o__Flavobacteriales;f__NS9_marine_group</v>
      </c>
      <c r="AF205" t="s">
        <v>407</v>
      </c>
    </row>
    <row r="206" spans="1:32" x14ac:dyDescent="0.2">
      <c r="A206" t="s">
        <v>242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6</v>
      </c>
      <c r="X206">
        <v>92</v>
      </c>
      <c r="Y206">
        <v>38</v>
      </c>
      <c r="Z206">
        <v>91</v>
      </c>
      <c r="AA206">
        <f>SUM(B206:T206)</f>
        <v>0</v>
      </c>
      <c r="AB206">
        <f>SUM(U206:Z206)</f>
        <v>227</v>
      </c>
      <c r="AC206">
        <f>AB206*AA206</f>
        <v>0</v>
      </c>
      <c r="AD206">
        <f>IF(AC206 &gt; 0, "BOTH", 0)</f>
        <v>0</v>
      </c>
      <c r="AE206" t="str">
        <f>A206</f>
        <v>d__Bacteria;p__Bacteroidota;c__Bacteroidia;o__Flavobacteriales;__</v>
      </c>
      <c r="AF206" t="s">
        <v>407</v>
      </c>
    </row>
    <row r="207" spans="1:32" x14ac:dyDescent="0.2">
      <c r="A207" t="s">
        <v>51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20</v>
      </c>
      <c r="V207">
        <v>55</v>
      </c>
      <c r="W207">
        <v>43</v>
      </c>
      <c r="X207">
        <v>12</v>
      </c>
      <c r="Y207">
        <v>4</v>
      </c>
      <c r="Z207">
        <v>100</v>
      </c>
      <c r="AA207">
        <f>SUM(B207:T207)</f>
        <v>0</v>
      </c>
      <c r="AB207">
        <f>SUM(U207:Z207)</f>
        <v>234</v>
      </c>
      <c r="AC207">
        <f>AB207*AA207</f>
        <v>0</v>
      </c>
      <c r="AD207">
        <f>IF(AC207 &gt; 0, "BOTH", 0)</f>
        <v>0</v>
      </c>
      <c r="AE207" t="str">
        <f>A207</f>
        <v>d__Bacteria;p__Bacteroidota;c__Bacteroidia;o__Bacteroidales;f__Bacteroidetes_BD2-2</v>
      </c>
      <c r="AF207" t="s">
        <v>407</v>
      </c>
    </row>
    <row r="208" spans="1:32" x14ac:dyDescent="0.2">
      <c r="A208" t="s">
        <v>260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164</v>
      </c>
      <c r="X208">
        <v>40</v>
      </c>
      <c r="Y208">
        <v>12</v>
      </c>
      <c r="Z208">
        <v>19</v>
      </c>
      <c r="AA208">
        <f>SUM(B208:T208)</f>
        <v>0</v>
      </c>
      <c r="AB208">
        <f>SUM(U208:Z208)</f>
        <v>235</v>
      </c>
      <c r="AC208">
        <f>AB208*AA208</f>
        <v>0</v>
      </c>
      <c r="AD208">
        <f>IF(AC208 &gt; 0, "BOTH", 0)</f>
        <v>0</v>
      </c>
      <c r="AE208" t="str">
        <f>A208</f>
        <v>d__Bacteria;p__Bacteroidota;c__Bacteroidia;o__Cytophagales;f__Amoebophilaceae</v>
      </c>
      <c r="AF208" t="s">
        <v>407</v>
      </c>
    </row>
    <row r="209" spans="1:32" x14ac:dyDescent="0.2">
      <c r="A209" t="s">
        <v>106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15</v>
      </c>
      <c r="V209">
        <v>0</v>
      </c>
      <c r="W209">
        <v>143</v>
      </c>
      <c r="X209">
        <v>27</v>
      </c>
      <c r="Y209">
        <v>6</v>
      </c>
      <c r="Z209">
        <v>51</v>
      </c>
      <c r="AA209">
        <f>SUM(B209:T209)</f>
        <v>0</v>
      </c>
      <c r="AB209">
        <f>SUM(U209:Z209)</f>
        <v>242</v>
      </c>
      <c r="AC209">
        <f>AB209*AA209</f>
        <v>0</v>
      </c>
      <c r="AD209">
        <f>IF(AC209 &gt; 0, "BOTH", 0)</f>
        <v>0</v>
      </c>
      <c r="AE209" t="str">
        <f>A209</f>
        <v>d__Bacteria;p__Myxococcota;c__Myxococcia;o__Myxococcales;f__Myxococcaceae</v>
      </c>
      <c r="AF209" t="s">
        <v>407</v>
      </c>
    </row>
    <row r="210" spans="1:32" x14ac:dyDescent="0.2">
      <c r="A210" t="s">
        <v>118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8</v>
      </c>
      <c r="V210">
        <v>46</v>
      </c>
      <c r="W210">
        <v>5</v>
      </c>
      <c r="X210">
        <v>26</v>
      </c>
      <c r="Y210">
        <v>169</v>
      </c>
      <c r="Z210">
        <v>6</v>
      </c>
      <c r="AA210">
        <f>SUM(B210:T210)</f>
        <v>0</v>
      </c>
      <c r="AB210">
        <f>SUM(U210:Z210)</f>
        <v>260</v>
      </c>
      <c r="AC210">
        <f>AB210*AA210</f>
        <v>0</v>
      </c>
      <c r="AD210">
        <f>IF(AC210 &gt; 0, "BOTH", 0)</f>
        <v>0</v>
      </c>
      <c r="AE210" t="str">
        <f>A210</f>
        <v>d__Bacteria;p__Chloroflexi;c__Anaerolineae;o__Ardenticatenales;f__uncultured</v>
      </c>
      <c r="AF210" t="s">
        <v>407</v>
      </c>
    </row>
    <row r="211" spans="1:32" x14ac:dyDescent="0.2">
      <c r="A211" t="s">
        <v>129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50</v>
      </c>
      <c r="V211">
        <v>17</v>
      </c>
      <c r="W211">
        <v>82</v>
      </c>
      <c r="X211">
        <v>87</v>
      </c>
      <c r="Y211">
        <v>0</v>
      </c>
      <c r="Z211">
        <v>36</v>
      </c>
      <c r="AA211">
        <f>SUM(B211:T211)</f>
        <v>0</v>
      </c>
      <c r="AB211">
        <f>SUM(U211:Z211)</f>
        <v>272</v>
      </c>
      <c r="AC211">
        <f>AB211*AA211</f>
        <v>0</v>
      </c>
      <c r="AD211">
        <f>IF(AC211 &gt; 0, "BOTH", 0)</f>
        <v>0</v>
      </c>
      <c r="AE211" t="str">
        <f>A211</f>
        <v>d__Bacteria;p__Desulfobacterota;c__Desulfobacteria;o__Desulfobacterales;f__Desulfobacteraceae</v>
      </c>
      <c r="AF211" t="s">
        <v>407</v>
      </c>
    </row>
    <row r="212" spans="1:32" x14ac:dyDescent="0.2">
      <c r="A212" t="s">
        <v>177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32</v>
      </c>
      <c r="V212">
        <v>0</v>
      </c>
      <c r="W212">
        <v>118</v>
      </c>
      <c r="X212">
        <v>72</v>
      </c>
      <c r="Y212">
        <v>43</v>
      </c>
      <c r="Z212">
        <v>9</v>
      </c>
      <c r="AA212">
        <f>SUM(B212:T212)</f>
        <v>0</v>
      </c>
      <c r="AB212">
        <f>SUM(U212:Z212)</f>
        <v>274</v>
      </c>
      <c r="AC212">
        <f>AB212*AA212</f>
        <v>0</v>
      </c>
      <c r="AD212">
        <f>IF(AC212 &gt; 0, "BOTH", 0)</f>
        <v>0</v>
      </c>
      <c r="AE212" t="str">
        <f>A212</f>
        <v>d__Bacteria;p__Proteobacteria;c__Gammaproteobacteria;o__KI89A_clade;f__KI89A_clade</v>
      </c>
      <c r="AF212" t="s">
        <v>407</v>
      </c>
    </row>
    <row r="213" spans="1:32" x14ac:dyDescent="0.2">
      <c r="A213" t="s">
        <v>255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7</v>
      </c>
      <c r="V213">
        <v>0</v>
      </c>
      <c r="W213">
        <v>7</v>
      </c>
      <c r="X213">
        <v>28</v>
      </c>
      <c r="Y213">
        <v>0</v>
      </c>
      <c r="Z213">
        <v>232</v>
      </c>
      <c r="AA213">
        <f>SUM(B213:T213)</f>
        <v>0</v>
      </c>
      <c r="AB213">
        <f>SUM(U213:Z213)</f>
        <v>274</v>
      </c>
      <c r="AC213">
        <f>AB213*AA213</f>
        <v>0</v>
      </c>
      <c r="AD213">
        <f>IF(AC213 &gt; 0, "BOTH", 0)</f>
        <v>0</v>
      </c>
      <c r="AE213" t="str">
        <f>A213</f>
        <v>d__Bacteria;p__Bacteroidota;c__Bacteroidia;o__Bacteroidales;f__Dysgonomonadaceae</v>
      </c>
      <c r="AF213" t="s">
        <v>407</v>
      </c>
    </row>
    <row r="214" spans="1:32" x14ac:dyDescent="0.2">
      <c r="A214" t="s">
        <v>30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50</v>
      </c>
      <c r="X214">
        <v>0</v>
      </c>
      <c r="Y214">
        <v>110</v>
      </c>
      <c r="Z214">
        <v>124</v>
      </c>
      <c r="AA214">
        <f>SUM(B214:T214)</f>
        <v>0</v>
      </c>
      <c r="AB214">
        <f>SUM(U214:Z214)</f>
        <v>284</v>
      </c>
      <c r="AC214">
        <f>AB214*AA214</f>
        <v>0</v>
      </c>
      <c r="AD214">
        <f>IF(AC214 &gt; 0, "BOTH", 0)</f>
        <v>0</v>
      </c>
      <c r="AE214" t="str">
        <f>A214</f>
        <v>d__Bacteria;p__Patescibacteria;c__Gracilibacteria;o__Gracilibacteria;f__Gracilibacteria</v>
      </c>
      <c r="AF214" t="s">
        <v>407</v>
      </c>
    </row>
    <row r="215" spans="1:32" x14ac:dyDescent="0.2">
      <c r="A215" t="s">
        <v>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67</v>
      </c>
      <c r="X215">
        <v>65</v>
      </c>
      <c r="Y215">
        <v>88</v>
      </c>
      <c r="Z215">
        <v>67</v>
      </c>
      <c r="AA215">
        <f>SUM(B215:T215)</f>
        <v>0</v>
      </c>
      <c r="AB215">
        <f>SUM(U215:Z215)</f>
        <v>287</v>
      </c>
      <c r="AC215">
        <f>AB215*AA215</f>
        <v>0</v>
      </c>
      <c r="AD215">
        <f>IF(AC215 &gt; 0, "BOTH", 0)</f>
        <v>0</v>
      </c>
      <c r="AE215" t="str">
        <f>A215</f>
        <v>d__Bacteria;p__Proteobacteria;c__Alphaproteobacteria;o__Rickettsiales;f__SM2D12</v>
      </c>
      <c r="AF215" t="s">
        <v>407</v>
      </c>
    </row>
    <row r="216" spans="1:32" x14ac:dyDescent="0.2">
      <c r="A216" t="s">
        <v>93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7</v>
      </c>
      <c r="V216">
        <v>6</v>
      </c>
      <c r="W216">
        <v>134</v>
      </c>
      <c r="X216">
        <v>13</v>
      </c>
      <c r="Y216">
        <v>80</v>
      </c>
      <c r="Z216">
        <v>73</v>
      </c>
      <c r="AA216">
        <f>SUM(B216:T216)</f>
        <v>0</v>
      </c>
      <c r="AB216">
        <f>SUM(U216:Z216)</f>
        <v>313</v>
      </c>
      <c r="AC216">
        <f>AB216*AA216</f>
        <v>0</v>
      </c>
      <c r="AD216">
        <f>IF(AC216 &gt; 0, "BOTH", 0)</f>
        <v>0</v>
      </c>
      <c r="AE216" t="str">
        <f>A216</f>
        <v>d__Bacteria;p__Spirochaetota;c__Leptospirae;o__Leptospirales;f__Leptospiraceae</v>
      </c>
      <c r="AF216" t="s">
        <v>407</v>
      </c>
    </row>
    <row r="217" spans="1:32" x14ac:dyDescent="0.2">
      <c r="A217" t="s">
        <v>109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21</v>
      </c>
      <c r="V217">
        <v>72</v>
      </c>
      <c r="W217">
        <v>153</v>
      </c>
      <c r="X217">
        <v>10</v>
      </c>
      <c r="Y217">
        <v>45</v>
      </c>
      <c r="Z217">
        <v>12</v>
      </c>
      <c r="AA217">
        <f>SUM(B217:T217)</f>
        <v>0</v>
      </c>
      <c r="AB217">
        <f>SUM(U217:Z217)</f>
        <v>313</v>
      </c>
      <c r="AC217">
        <f>AB217*AA217</f>
        <v>0</v>
      </c>
      <c r="AD217">
        <f>IF(AC217 &gt; 0, "BOTH", 0)</f>
        <v>0</v>
      </c>
      <c r="AE217" t="str">
        <f>A217</f>
        <v>d__Bacteria;p__Proteobacteria;c__Gammaproteobacteria;o__Xanthomonadales;f__Rhodanobacteraceae</v>
      </c>
      <c r="AF217" t="s">
        <v>407</v>
      </c>
    </row>
    <row r="218" spans="1:32" x14ac:dyDescent="0.2">
      <c r="A218" t="s">
        <v>134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139</v>
      </c>
      <c r="X218">
        <v>4</v>
      </c>
      <c r="Y218">
        <v>4</v>
      </c>
      <c r="Z218">
        <v>168</v>
      </c>
      <c r="AA218">
        <f>SUM(B218:T218)</f>
        <v>0</v>
      </c>
      <c r="AB218">
        <f>SUM(U218:Z218)</f>
        <v>315</v>
      </c>
      <c r="AC218">
        <f>AB218*AA218</f>
        <v>0</v>
      </c>
      <c r="AD218">
        <f>IF(AC218 &gt; 0, "BOTH", 0)</f>
        <v>0</v>
      </c>
      <c r="AE218" t="str">
        <f>A218</f>
        <v>d__Bacteria;p__Bacteroidota;c__Bacteroidia;o__Cytophagales;f__Microscillaceae</v>
      </c>
      <c r="AF218" t="s">
        <v>407</v>
      </c>
    </row>
    <row r="219" spans="1:32" x14ac:dyDescent="0.2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16</v>
      </c>
      <c r="V219">
        <v>0</v>
      </c>
      <c r="W219">
        <v>49</v>
      </c>
      <c r="X219">
        <v>237</v>
      </c>
      <c r="Y219">
        <v>26</v>
      </c>
      <c r="Z219">
        <v>0</v>
      </c>
      <c r="AA219">
        <f>SUM(B219:T219)</f>
        <v>0</v>
      </c>
      <c r="AB219">
        <f>SUM(U219:Z219)</f>
        <v>328</v>
      </c>
      <c r="AC219">
        <f>AB219*AA219</f>
        <v>0</v>
      </c>
      <c r="AD219">
        <f>IF(AC219 &gt; 0, "BOTH", 0)</f>
        <v>0</v>
      </c>
      <c r="AE219" t="str">
        <f>A219</f>
        <v>d__Bacteria;p__Proteobacteria;c__Alphaproteobacteria;o__Alphaproteobacteria_Incertae_Sedis;f__Unknown_Family</v>
      </c>
      <c r="AF219" t="s">
        <v>407</v>
      </c>
    </row>
    <row r="220" spans="1:32" x14ac:dyDescent="0.2">
      <c r="A220" t="s">
        <v>350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</v>
      </c>
      <c r="V220">
        <v>0</v>
      </c>
      <c r="W220">
        <v>0</v>
      </c>
      <c r="X220">
        <v>278</v>
      </c>
      <c r="Y220">
        <v>57</v>
      </c>
      <c r="Z220">
        <v>0</v>
      </c>
      <c r="AA220">
        <f>SUM(B220:T220)</f>
        <v>0</v>
      </c>
      <c r="AB220">
        <f>SUM(U220:Z220)</f>
        <v>339</v>
      </c>
      <c r="AC220">
        <f>AB220*AA220</f>
        <v>0</v>
      </c>
      <c r="AD220">
        <f>IF(AC220 &gt; 0, "BOTH", 0)</f>
        <v>0</v>
      </c>
      <c r="AE220" t="str">
        <f>A220</f>
        <v>d__Bacteria;p__Cyanobacteria;c__Cyanobacteriia;o__Synechococcales;f__Synechococcales_Incertae_Sedis</v>
      </c>
      <c r="AF220" t="s">
        <v>407</v>
      </c>
    </row>
    <row r="221" spans="1:32" x14ac:dyDescent="0.2">
      <c r="A221" t="s">
        <v>186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21</v>
      </c>
      <c r="V221">
        <v>35</v>
      </c>
      <c r="W221">
        <v>32</v>
      </c>
      <c r="X221">
        <v>18</v>
      </c>
      <c r="Y221">
        <v>6</v>
      </c>
      <c r="Z221">
        <v>231</v>
      </c>
      <c r="AA221">
        <f>SUM(B221:T221)</f>
        <v>0</v>
      </c>
      <c r="AB221">
        <f>SUM(U221:Z221)</f>
        <v>343</v>
      </c>
      <c r="AC221">
        <f>AB221*AA221</f>
        <v>0</v>
      </c>
      <c r="AD221">
        <f>IF(AC221 &gt; 0, "BOTH", 0)</f>
        <v>0</v>
      </c>
      <c r="AE221" t="str">
        <f>A221</f>
        <v>d__Bacteria;p__Spirochaetota;c__Spirochaetia;o__Spirochaetales;f__Spirochaetaceae</v>
      </c>
      <c r="AF221" t="s">
        <v>407</v>
      </c>
    </row>
    <row r="222" spans="1:32" x14ac:dyDescent="0.2">
      <c r="A222" t="s">
        <v>208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227</v>
      </c>
      <c r="X222">
        <v>63</v>
      </c>
      <c r="Y222">
        <v>41</v>
      </c>
      <c r="Z222">
        <v>23</v>
      </c>
      <c r="AA222">
        <f>SUM(B222:T222)</f>
        <v>0</v>
      </c>
      <c r="AB222">
        <f>SUM(U222:Z222)</f>
        <v>354</v>
      </c>
      <c r="AC222">
        <f>AB222*AA222</f>
        <v>0</v>
      </c>
      <c r="AD222">
        <f>IF(AC222 &gt; 0, "BOTH", 0)</f>
        <v>0</v>
      </c>
      <c r="AE222" t="str">
        <f>A222</f>
        <v>d__Bacteria;p__Proteobacteria;c__Gammaproteobacteria;o__Alteromonadales;f__Shewanellaceae</v>
      </c>
      <c r="AF222" t="s">
        <v>407</v>
      </c>
    </row>
    <row r="223" spans="1:32" x14ac:dyDescent="0.2">
      <c r="A223" t="s">
        <v>239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377</v>
      </c>
      <c r="Y223">
        <v>0</v>
      </c>
      <c r="Z223">
        <v>0</v>
      </c>
      <c r="AA223">
        <f>SUM(B223:T223)</f>
        <v>0</v>
      </c>
      <c r="AB223">
        <f>SUM(U223:Z223)</f>
        <v>377</v>
      </c>
      <c r="AC223">
        <f>AB223*AA223</f>
        <v>0</v>
      </c>
      <c r="AD223">
        <f>IF(AC223 &gt; 0, "BOTH", 0)</f>
        <v>0</v>
      </c>
      <c r="AE223" t="str">
        <f>A223</f>
        <v>d__Bacteria;p__Cyanobacteria;c__Cyanobacteriia;o__Thermosynechococcales;f__Acaryochloridaceae</v>
      </c>
      <c r="AF223" t="s">
        <v>407</v>
      </c>
    </row>
    <row r="224" spans="1:32" x14ac:dyDescent="0.2">
      <c r="A224" t="s">
        <v>158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32</v>
      </c>
      <c r="V224">
        <v>326</v>
      </c>
      <c r="W224">
        <v>0</v>
      </c>
      <c r="X224">
        <v>0</v>
      </c>
      <c r="Y224">
        <v>53</v>
      </c>
      <c r="Z224">
        <v>0</v>
      </c>
      <c r="AA224">
        <f>SUM(B224:T224)</f>
        <v>0</v>
      </c>
      <c r="AB224">
        <f>SUM(U224:Z224)</f>
        <v>411</v>
      </c>
      <c r="AC224">
        <f>AB224*AA224</f>
        <v>0</v>
      </c>
      <c r="AD224">
        <f>IF(AC224 &gt; 0, "BOTH", 0)</f>
        <v>0</v>
      </c>
      <c r="AE224" t="str">
        <f>A224</f>
        <v>d__Bacteria;p__Actinobacteriota;c__Thermoleophilia;o__Gaiellales;f__uncultured</v>
      </c>
      <c r="AF224" t="s">
        <v>407</v>
      </c>
    </row>
    <row r="225" spans="1:32" x14ac:dyDescent="0.2">
      <c r="A225" t="s">
        <v>145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39</v>
      </c>
      <c r="V225">
        <v>0</v>
      </c>
      <c r="W225">
        <v>21</v>
      </c>
      <c r="X225">
        <v>310</v>
      </c>
      <c r="Y225">
        <v>26</v>
      </c>
      <c r="Z225">
        <v>20</v>
      </c>
      <c r="AA225">
        <f>SUM(B225:T225)</f>
        <v>0</v>
      </c>
      <c r="AB225">
        <f>SUM(U225:Z225)</f>
        <v>416</v>
      </c>
      <c r="AC225">
        <f>AB225*AA225</f>
        <v>0</v>
      </c>
      <c r="AD225">
        <f>IF(AC225 &gt; 0, "BOTH", 0)</f>
        <v>0</v>
      </c>
      <c r="AE225" t="str">
        <f>A225</f>
        <v>d__Bacteria;p__Proteobacteria;c__Alphaproteobacteria;o__Thalassobaculales;f__uncultured</v>
      </c>
      <c r="AF225" t="s">
        <v>407</v>
      </c>
    </row>
    <row r="226" spans="1:32" x14ac:dyDescent="0.2">
      <c r="A226" t="s">
        <v>77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27</v>
      </c>
      <c r="X226">
        <v>36</v>
      </c>
      <c r="Y226">
        <v>105</v>
      </c>
      <c r="Z226">
        <v>249</v>
      </c>
      <c r="AA226">
        <f>SUM(B226:T226)</f>
        <v>0</v>
      </c>
      <c r="AB226">
        <f>SUM(U226:Z226)</f>
        <v>417</v>
      </c>
      <c r="AC226">
        <f>AB226*AA226</f>
        <v>0</v>
      </c>
      <c r="AD226">
        <f>IF(AC226 &gt; 0, "BOTH", 0)</f>
        <v>0</v>
      </c>
      <c r="AE226" t="str">
        <f>A226</f>
        <v>d__Bacteria;p__Patescibacteria;c__Gracilibacteria;o__JGI_0000069-P22;f__JGI_0000069-P22</v>
      </c>
      <c r="AF226" t="s">
        <v>407</v>
      </c>
    </row>
    <row r="227" spans="1:32" x14ac:dyDescent="0.2">
      <c r="A227" t="s">
        <v>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364</v>
      </c>
      <c r="X227">
        <v>24</v>
      </c>
      <c r="Y227">
        <v>39</v>
      </c>
      <c r="Z227">
        <v>29</v>
      </c>
      <c r="AA227">
        <f>SUM(B227:T227)</f>
        <v>0</v>
      </c>
      <c r="AB227">
        <f>SUM(U227:Z227)</f>
        <v>456</v>
      </c>
      <c r="AC227">
        <f>AB227*AA227</f>
        <v>0</v>
      </c>
      <c r="AD227">
        <f>IF(AC227 &gt; 0, "BOTH", 0)</f>
        <v>0</v>
      </c>
      <c r="AE227" t="str">
        <f>A227</f>
        <v>d__Bacteria;p__Myxococcota;c__Polyangia;o__Blfdi19;f__Blfdi19</v>
      </c>
      <c r="AF227" t="s">
        <v>407</v>
      </c>
    </row>
    <row r="228" spans="1:32" x14ac:dyDescent="0.2">
      <c r="A228" t="s">
        <v>143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190</v>
      </c>
      <c r="V228">
        <v>147</v>
      </c>
      <c r="W228">
        <v>82</v>
      </c>
      <c r="X228">
        <v>14</v>
      </c>
      <c r="Y228">
        <v>10</v>
      </c>
      <c r="Z228">
        <v>21</v>
      </c>
      <c r="AA228">
        <f>SUM(B228:T228)</f>
        <v>0</v>
      </c>
      <c r="AB228">
        <f>SUM(U228:Z228)</f>
        <v>464</v>
      </c>
      <c r="AC228">
        <f>AB228*AA228</f>
        <v>0</v>
      </c>
      <c r="AD228">
        <f>IF(AC228 &gt; 0, "BOTH", 0)</f>
        <v>0</v>
      </c>
      <c r="AE228" t="str">
        <f>A228</f>
        <v>d__Bacteria;p__Desulfobacterota;c__Desulfobulbia;o__Desulfobulbales;f__Desulfocapsaceae</v>
      </c>
      <c r="AF228" t="s">
        <v>407</v>
      </c>
    </row>
    <row r="229" spans="1:32" x14ac:dyDescent="0.2">
      <c r="A229" t="s">
        <v>107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25</v>
      </c>
      <c r="V229">
        <v>21</v>
      </c>
      <c r="W229">
        <v>0</v>
      </c>
      <c r="X229">
        <v>8</v>
      </c>
      <c r="Y229">
        <v>477</v>
      </c>
      <c r="Z229">
        <v>7</v>
      </c>
      <c r="AA229">
        <f>SUM(B229:T229)</f>
        <v>0</v>
      </c>
      <c r="AB229">
        <f>SUM(U229:Z229)</f>
        <v>538</v>
      </c>
      <c r="AC229">
        <f>AB229*AA229</f>
        <v>0</v>
      </c>
      <c r="AD229">
        <f>IF(AC229 &gt; 0, "BOTH", 0)</f>
        <v>0</v>
      </c>
      <c r="AE229" t="str">
        <f>A229</f>
        <v>d__Bacteria;p__Actinobacteriota;c__Actinobacteria;o__Euzebyales;f__Euzebyaceae</v>
      </c>
      <c r="AF229" t="s">
        <v>407</v>
      </c>
    </row>
    <row r="230" spans="1:32" x14ac:dyDescent="0.2">
      <c r="A230" t="s">
        <v>10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8</v>
      </c>
      <c r="V230">
        <v>0</v>
      </c>
      <c r="W230">
        <v>296</v>
      </c>
      <c r="X230">
        <v>23</v>
      </c>
      <c r="Y230">
        <v>36</v>
      </c>
      <c r="Z230">
        <v>211</v>
      </c>
      <c r="AA230">
        <f>SUM(B230:T230)</f>
        <v>0</v>
      </c>
      <c r="AB230">
        <f>SUM(U230:Z230)</f>
        <v>574</v>
      </c>
      <c r="AC230">
        <f>AB230*AA230</f>
        <v>0</v>
      </c>
      <c r="AD230">
        <f>IF(AC230 &gt; 0, "BOTH", 0)</f>
        <v>0</v>
      </c>
      <c r="AE230" t="str">
        <f>A230</f>
        <v>d__Bacteria;p__Bacteroidota;c__Bacteroidia;o__Cytophagales;f__Flammeovirgaceae</v>
      </c>
      <c r="AF230" t="s">
        <v>407</v>
      </c>
    </row>
    <row r="231" spans="1:32" x14ac:dyDescent="0.2">
      <c r="A231" t="s">
        <v>103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47</v>
      </c>
      <c r="W231">
        <v>152</v>
      </c>
      <c r="X231">
        <v>24</v>
      </c>
      <c r="Y231">
        <v>9</v>
      </c>
      <c r="Z231">
        <v>366</v>
      </c>
      <c r="AA231">
        <f>SUM(B231:T231)</f>
        <v>0</v>
      </c>
      <c r="AB231">
        <f>SUM(U231:Z231)</f>
        <v>598</v>
      </c>
      <c r="AC231">
        <f>AB231*AA231</f>
        <v>0</v>
      </c>
      <c r="AD231">
        <f>IF(AC231 &gt; 0, "BOTH", 0)</f>
        <v>0</v>
      </c>
      <c r="AE231" t="str">
        <f>A231</f>
        <v>d__Bacteria;p__Proteobacteria;c__Alphaproteobacteria;o__Rhodospirillales;f__uncultured</v>
      </c>
      <c r="AF231" t="s">
        <v>407</v>
      </c>
    </row>
    <row r="232" spans="1:32" x14ac:dyDescent="0.2">
      <c r="A232" t="s">
        <v>91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4</v>
      </c>
      <c r="W232">
        <v>215</v>
      </c>
      <c r="X232">
        <v>3</v>
      </c>
      <c r="Y232">
        <v>16</v>
      </c>
      <c r="Z232">
        <v>370</v>
      </c>
      <c r="AA232">
        <f>SUM(B232:T232)</f>
        <v>0</v>
      </c>
      <c r="AB232">
        <f>SUM(U232:Z232)</f>
        <v>608</v>
      </c>
      <c r="AC232">
        <f>AB232*AA232</f>
        <v>0</v>
      </c>
      <c r="AD232">
        <f>IF(AC232 &gt; 0, "BOTH", 0)</f>
        <v>0</v>
      </c>
      <c r="AE232" t="str">
        <f>A232</f>
        <v>d__Bacteria;p__Proteobacteria;c__Alphaproteobacteria;o__Rickettsiales;f__AB1</v>
      </c>
      <c r="AF232" t="s">
        <v>407</v>
      </c>
    </row>
    <row r="233" spans="1:32" x14ac:dyDescent="0.2">
      <c r="A233" t="s">
        <v>356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619</v>
      </c>
      <c r="W233">
        <v>9</v>
      </c>
      <c r="X233">
        <v>0</v>
      </c>
      <c r="Y233">
        <v>0</v>
      </c>
      <c r="Z233">
        <v>0</v>
      </c>
      <c r="AA233">
        <f>SUM(B233:T233)</f>
        <v>0</v>
      </c>
      <c r="AB233">
        <f>SUM(U233:Z233)</f>
        <v>628</v>
      </c>
      <c r="AC233">
        <f>AB233*AA233</f>
        <v>0</v>
      </c>
      <c r="AD233">
        <f>IF(AC233 &gt; 0, "BOTH", 0)</f>
        <v>0</v>
      </c>
      <c r="AE233" t="str">
        <f>A233</f>
        <v>d__Bacteria;p__Actinobacteriota;c__Actinobacteria;__;__</v>
      </c>
      <c r="AF233" t="s">
        <v>407</v>
      </c>
    </row>
    <row r="234" spans="1:32" x14ac:dyDescent="0.2">
      <c r="A234" t="s">
        <v>49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58</v>
      </c>
      <c r="V234">
        <v>69</v>
      </c>
      <c r="W234">
        <v>11</v>
      </c>
      <c r="X234">
        <v>79</v>
      </c>
      <c r="Y234">
        <v>447</v>
      </c>
      <c r="Z234">
        <v>5</v>
      </c>
      <c r="AA234">
        <f>SUM(B234:T234)</f>
        <v>0</v>
      </c>
      <c r="AB234">
        <f>SUM(U234:Z234)</f>
        <v>669</v>
      </c>
      <c r="AC234">
        <f>AB234*AA234</f>
        <v>0</v>
      </c>
      <c r="AD234">
        <f>IF(AC234 &gt; 0, "BOTH", 0)</f>
        <v>0</v>
      </c>
      <c r="AE234" t="str">
        <f>A234</f>
        <v>d__Bacteria;p__Bacteroidota;c__Bacteroidia;o__Flavobacteriales;f__Schleiferiaceae</v>
      </c>
      <c r="AF234" t="s">
        <v>407</v>
      </c>
    </row>
    <row r="235" spans="1:32" x14ac:dyDescent="0.2">
      <c r="A235" t="s">
        <v>247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211</v>
      </c>
      <c r="W235">
        <v>115</v>
      </c>
      <c r="X235">
        <v>25</v>
      </c>
      <c r="Y235">
        <v>243</v>
      </c>
      <c r="Z235">
        <v>103</v>
      </c>
      <c r="AA235">
        <f>SUM(B235:T235)</f>
        <v>0</v>
      </c>
      <c r="AB235">
        <f>SUM(U235:Z235)</f>
        <v>697</v>
      </c>
      <c r="AC235">
        <f>AB235*AA235</f>
        <v>0</v>
      </c>
      <c r="AD235">
        <f>IF(AC235 &gt; 0, "BOTH", 0)</f>
        <v>0</v>
      </c>
      <c r="AE235" t="str">
        <f>A235</f>
        <v>d__Bacteria;p__Deinococcota;c__Deinococci;o__Deinococcales;f__Trueperaceae</v>
      </c>
      <c r="AF235" t="s">
        <v>407</v>
      </c>
    </row>
    <row r="236" spans="1:32" x14ac:dyDescent="0.2">
      <c r="A236" t="s">
        <v>241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108</v>
      </c>
      <c r="V236">
        <v>65</v>
      </c>
      <c r="W236">
        <v>14</v>
      </c>
      <c r="X236">
        <v>584</v>
      </c>
      <c r="Y236">
        <v>34</v>
      </c>
      <c r="Z236">
        <v>3</v>
      </c>
      <c r="AA236">
        <f>SUM(B236:T236)</f>
        <v>0</v>
      </c>
      <c r="AB236">
        <f>SUM(U236:Z236)</f>
        <v>808</v>
      </c>
      <c r="AC236">
        <f>AB236*AA236</f>
        <v>0</v>
      </c>
      <c r="AD236">
        <f>IF(AC236 &gt; 0, "BOTH", 0)</f>
        <v>0</v>
      </c>
      <c r="AE236" t="str">
        <f>A236</f>
        <v>d__Bacteria;p__Proteobacteria;c__Gammaproteobacteria;o__Xanthomonadales;f__Xanthomonadaceae</v>
      </c>
      <c r="AF236" t="s">
        <v>407</v>
      </c>
    </row>
    <row r="237" spans="1:32" x14ac:dyDescent="0.2">
      <c r="A237" t="s">
        <v>173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14</v>
      </c>
      <c r="W237">
        <v>10</v>
      </c>
      <c r="X237">
        <v>0</v>
      </c>
      <c r="Y237">
        <v>0</v>
      </c>
      <c r="Z237">
        <v>819</v>
      </c>
      <c r="AA237">
        <f>SUM(B237:T237)</f>
        <v>0</v>
      </c>
      <c r="AB237">
        <f>SUM(U237:Z237)</f>
        <v>843</v>
      </c>
      <c r="AC237">
        <f>AB237*AA237</f>
        <v>0</v>
      </c>
      <c r="AD237">
        <f>IF(AC237 &gt; 0, "BOTH", 0)</f>
        <v>0</v>
      </c>
      <c r="AE237" t="str">
        <f>A237</f>
        <v>d__Bacteria;p__Proteobacteria;c__Alphaproteobacteria;o__Rhizobiales;f__Beijerinckiaceae</v>
      </c>
      <c r="AF237" t="s">
        <v>407</v>
      </c>
    </row>
    <row r="238" spans="1:32" x14ac:dyDescent="0.2">
      <c r="A238" t="s">
        <v>188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11</v>
      </c>
      <c r="V238">
        <v>0</v>
      </c>
      <c r="W238">
        <v>0</v>
      </c>
      <c r="X238">
        <v>411</v>
      </c>
      <c r="Y238">
        <v>447</v>
      </c>
      <c r="Z238">
        <v>0</v>
      </c>
      <c r="AA238">
        <f>SUM(B238:T238)</f>
        <v>0</v>
      </c>
      <c r="AB238">
        <f>SUM(U238:Z238)</f>
        <v>869</v>
      </c>
      <c r="AC238">
        <f>AB238*AA238</f>
        <v>0</v>
      </c>
      <c r="AD238">
        <f>IF(AC238 &gt; 0, "BOTH", 0)</f>
        <v>0</v>
      </c>
      <c r="AE238" t="str">
        <f>A238</f>
        <v>d__Bacteria;p__Cyanobacteria;c__Cyanobacteriia;o__Cyanobacteriales;f__Geitlerinemaceae</v>
      </c>
      <c r="AF238" t="s">
        <v>407</v>
      </c>
    </row>
    <row r="239" spans="1:32" x14ac:dyDescent="0.2">
      <c r="A239" t="s">
        <v>359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9</v>
      </c>
      <c r="V239">
        <v>0</v>
      </c>
      <c r="W239">
        <v>39</v>
      </c>
      <c r="X239">
        <v>7</v>
      </c>
      <c r="Y239">
        <v>0</v>
      </c>
      <c r="Z239">
        <v>882</v>
      </c>
      <c r="AA239">
        <f>SUM(B239:T239)</f>
        <v>0</v>
      </c>
      <c r="AB239">
        <f>SUM(U239:Z239)</f>
        <v>937</v>
      </c>
      <c r="AC239">
        <f>AB239*AA239</f>
        <v>0</v>
      </c>
      <c r="AD239">
        <f>IF(AC239 &gt; 0, "BOTH", 0)</f>
        <v>0</v>
      </c>
      <c r="AE239" t="str">
        <f>A239</f>
        <v>d__Bacteria;p__Bacteroidota;c__Bacteroidia;o__Bacteroidales;__</v>
      </c>
      <c r="AF239" t="s">
        <v>407</v>
      </c>
    </row>
    <row r="240" spans="1:32" x14ac:dyDescent="0.2">
      <c r="A240" t="s">
        <v>63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20</v>
      </c>
      <c r="V240">
        <v>92</v>
      </c>
      <c r="W240">
        <v>236</v>
      </c>
      <c r="X240">
        <v>157</v>
      </c>
      <c r="Y240">
        <v>367</v>
      </c>
      <c r="Z240">
        <v>161</v>
      </c>
      <c r="AA240">
        <f>SUM(B240:T240)</f>
        <v>0</v>
      </c>
      <c r="AB240">
        <f>SUM(U240:Z240)</f>
        <v>1033</v>
      </c>
      <c r="AC240">
        <f>AB240*AA240</f>
        <v>0</v>
      </c>
      <c r="AD240">
        <f>IF(AC240 &gt; 0, "BOTH", 0)</f>
        <v>0</v>
      </c>
      <c r="AE240" t="str">
        <f>A240</f>
        <v>d__Bacteria;p__Bacteroidota;c__Bacteroidia;o__Chitinophagales;f__uncultured</v>
      </c>
      <c r="AF240" t="s">
        <v>407</v>
      </c>
    </row>
    <row r="241" spans="1:32" x14ac:dyDescent="0.2">
      <c r="A241" t="s">
        <v>282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125</v>
      </c>
      <c r="W241">
        <v>343</v>
      </c>
      <c r="X241">
        <v>10</v>
      </c>
      <c r="Y241">
        <v>590</v>
      </c>
      <c r="Z241">
        <v>8</v>
      </c>
      <c r="AA241">
        <f>SUM(B241:T241)</f>
        <v>0</v>
      </c>
      <c r="AB241">
        <f>SUM(U241:Z241)</f>
        <v>1076</v>
      </c>
      <c r="AC241">
        <f>AB241*AA241</f>
        <v>0</v>
      </c>
      <c r="AD241">
        <f>IF(AC241 &gt; 0, "BOTH", 0)</f>
        <v>0</v>
      </c>
      <c r="AE241" t="str">
        <f>A241</f>
        <v>d__Bacteria;p__Proteobacteria;c__Gammaproteobacteria;o__Oceanospirillales;f__P13-46</v>
      </c>
      <c r="AF241" t="s">
        <v>407</v>
      </c>
    </row>
    <row r="242" spans="1:32" x14ac:dyDescent="0.2">
      <c r="A242" t="s">
        <v>117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18</v>
      </c>
      <c r="V242">
        <v>23</v>
      </c>
      <c r="W242">
        <v>722</v>
      </c>
      <c r="X242">
        <v>171</v>
      </c>
      <c r="Y242">
        <v>88</v>
      </c>
      <c r="Z242">
        <v>191</v>
      </c>
      <c r="AA242">
        <f>SUM(B242:T242)</f>
        <v>0</v>
      </c>
      <c r="AB242">
        <f>SUM(U242:Z242)</f>
        <v>1213</v>
      </c>
      <c r="AC242">
        <f>AB242*AA242</f>
        <v>0</v>
      </c>
      <c r="AD242">
        <f>IF(AC242 &gt; 0, "BOTH", 0)</f>
        <v>0</v>
      </c>
      <c r="AE242" t="str">
        <f>A242</f>
        <v>d__Bacteria;p__Verrucomicrobiota;c__Verrucomicrobiae;o__Opitutales;f__Puniceicoccaceae</v>
      </c>
      <c r="AF242" t="s">
        <v>407</v>
      </c>
    </row>
    <row r="243" spans="1:32" x14ac:dyDescent="0.2">
      <c r="A243" t="s">
        <v>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14</v>
      </c>
      <c r="V243">
        <v>0</v>
      </c>
      <c r="W243">
        <v>0</v>
      </c>
      <c r="X243">
        <v>1227</v>
      </c>
      <c r="Y243">
        <v>31</v>
      </c>
      <c r="Z243">
        <v>0</v>
      </c>
      <c r="AA243">
        <f>SUM(B243:T243)</f>
        <v>0</v>
      </c>
      <c r="AB243">
        <f>SUM(U243:Z243)</f>
        <v>1272</v>
      </c>
      <c r="AC243">
        <f>AB243*AA243</f>
        <v>0</v>
      </c>
      <c r="AD243">
        <f>IF(AC243 &gt; 0, "BOTH", 0)</f>
        <v>0</v>
      </c>
      <c r="AE243" t="str">
        <f>A243</f>
        <v>d__Bacteria;p__Proteobacteria;c__Alphaproteobacteria;o__uncultured;f__uncultured</v>
      </c>
      <c r="AF243" t="s">
        <v>407</v>
      </c>
    </row>
    <row r="244" spans="1:32" x14ac:dyDescent="0.2">
      <c r="A244" t="s">
        <v>240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61</v>
      </c>
      <c r="V244">
        <v>323</v>
      </c>
      <c r="W244">
        <v>35</v>
      </c>
      <c r="X244">
        <v>273</v>
      </c>
      <c r="Y244">
        <v>581</v>
      </c>
      <c r="Z244">
        <v>122</v>
      </c>
      <c r="AA244">
        <f>SUM(B244:T244)</f>
        <v>0</v>
      </c>
      <c r="AB244">
        <f>SUM(U244:Z244)</f>
        <v>1395</v>
      </c>
      <c r="AC244">
        <f>AB244*AA244</f>
        <v>0</v>
      </c>
      <c r="AD244">
        <f>IF(AC244 &gt; 0, "BOTH", 0)</f>
        <v>0</v>
      </c>
      <c r="AE244" t="str">
        <f>A244</f>
        <v>d__Bacteria;p__Cyanobacteria;c__Cyanobacteriia;o__Cyanobacteriales;f__Paraspirulinaceae</v>
      </c>
      <c r="AF244" t="s">
        <v>407</v>
      </c>
    </row>
    <row r="245" spans="1:32" x14ac:dyDescent="0.2">
      <c r="A245" t="s">
        <v>96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135</v>
      </c>
      <c r="X245">
        <v>649</v>
      </c>
      <c r="Y245">
        <v>666</v>
      </c>
      <c r="Z245">
        <v>0</v>
      </c>
      <c r="AA245">
        <f>SUM(B245:T245)</f>
        <v>0</v>
      </c>
      <c r="AB245">
        <f>SUM(U245:Z245)</f>
        <v>1450</v>
      </c>
      <c r="AC245">
        <f>AB245*AA245</f>
        <v>0</v>
      </c>
      <c r="AD245">
        <f>IF(AC245 &gt; 0, "BOTH", 0)</f>
        <v>0</v>
      </c>
      <c r="AE245" t="str">
        <f>A245</f>
        <v>d__Bacteria;p__Proteobacteria;c__Alphaproteobacteria;o__Parvibaculales;f__PS1_clade</v>
      </c>
      <c r="AF245" t="s">
        <v>407</v>
      </c>
    </row>
    <row r="246" spans="1:32" x14ac:dyDescent="0.2">
      <c r="A246" t="s">
        <v>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14</v>
      </c>
      <c r="V246">
        <v>72</v>
      </c>
      <c r="W246">
        <v>207</v>
      </c>
      <c r="X246">
        <v>218</v>
      </c>
      <c r="Y246">
        <v>500</v>
      </c>
      <c r="Z246">
        <v>506</v>
      </c>
      <c r="AA246">
        <f>SUM(B246:T246)</f>
        <v>0</v>
      </c>
      <c r="AB246">
        <f>SUM(U246:Z246)</f>
        <v>1517</v>
      </c>
      <c r="AC246">
        <f>AB246*AA246</f>
        <v>0</v>
      </c>
      <c r="AD246">
        <f>IF(AC246 &gt; 0, "BOTH", 0)</f>
        <v>0</v>
      </c>
      <c r="AE246" t="str">
        <f>A246</f>
        <v>d__Bacteria;p__Bdellovibrionota;c__Bdellovibrionia;o__Bacteriovoracales;f__Bacteriovoracaceae</v>
      </c>
      <c r="AF246" t="s">
        <v>407</v>
      </c>
    </row>
    <row r="247" spans="1:32" x14ac:dyDescent="0.2">
      <c r="A247" t="s">
        <v>182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239</v>
      </c>
      <c r="V247">
        <v>594</v>
      </c>
      <c r="W247">
        <v>20</v>
      </c>
      <c r="X247">
        <v>336</v>
      </c>
      <c r="Y247">
        <v>453</v>
      </c>
      <c r="Z247">
        <v>0</v>
      </c>
      <c r="AA247">
        <f>SUM(B247:T247)</f>
        <v>0</v>
      </c>
      <c r="AB247">
        <f>SUM(U247:Z247)</f>
        <v>1642</v>
      </c>
      <c r="AC247">
        <f>AB247*AA247</f>
        <v>0</v>
      </c>
      <c r="AD247">
        <f>IF(AC247 &gt; 0, "BOTH", 0)</f>
        <v>0</v>
      </c>
      <c r="AE247" t="str">
        <f>A247</f>
        <v>d__Bacteria;p__Proteobacteria;c__Gammaproteobacteria;o__Burkholderiales;f__Nitrosomonadaceae</v>
      </c>
      <c r="AF247" t="s">
        <v>407</v>
      </c>
    </row>
    <row r="248" spans="1:32" x14ac:dyDescent="0.2">
      <c r="A248" t="s">
        <v>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21</v>
      </c>
      <c r="W248">
        <v>125</v>
      </c>
      <c r="X248">
        <v>794</v>
      </c>
      <c r="Y248">
        <v>736</v>
      </c>
      <c r="Z248">
        <v>21</v>
      </c>
      <c r="AA248">
        <f>SUM(B248:T248)</f>
        <v>0</v>
      </c>
      <c r="AB248">
        <f>SUM(U248:Z248)</f>
        <v>1697</v>
      </c>
      <c r="AC248">
        <f>AB248*AA248</f>
        <v>0</v>
      </c>
      <c r="AD248">
        <f>IF(AC248 &gt; 0, "BOTH", 0)</f>
        <v>0</v>
      </c>
      <c r="AE248" t="str">
        <f>A248</f>
        <v>d__Bacteria;p__Actinobacteriota;c__Acidimicrobiia;o__Microtrichales;f__Microtrichaceae</v>
      </c>
      <c r="AF248" t="s">
        <v>407</v>
      </c>
    </row>
    <row r="249" spans="1:32" x14ac:dyDescent="0.2">
      <c r="A249" t="s">
        <v>120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179</v>
      </c>
      <c r="V249">
        <v>0</v>
      </c>
      <c r="W249">
        <v>487</v>
      </c>
      <c r="X249">
        <v>561</v>
      </c>
      <c r="Y249">
        <v>198</v>
      </c>
      <c r="Z249">
        <v>409</v>
      </c>
      <c r="AA249">
        <f>SUM(B249:T249)</f>
        <v>0</v>
      </c>
      <c r="AB249">
        <f>SUM(U249:Z249)</f>
        <v>1834</v>
      </c>
      <c r="AC249">
        <f>AB249*AA249</f>
        <v>0</v>
      </c>
      <c r="AD249">
        <f>IF(AC249 &gt; 0, "BOTH", 0)</f>
        <v>0</v>
      </c>
      <c r="AE249" t="str">
        <f>A249</f>
        <v>d__Bacteria;p__Cyanobacteria;c__Cyanobacteriia;o__Phormidesmiales;f__Phormidesmiaceae</v>
      </c>
      <c r="AF249" t="s">
        <v>407</v>
      </c>
    </row>
    <row r="250" spans="1:32" x14ac:dyDescent="0.2">
      <c r="A250" t="s">
        <v>292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542</v>
      </c>
      <c r="X250">
        <v>0</v>
      </c>
      <c r="Y250">
        <v>0</v>
      </c>
      <c r="Z250">
        <v>1529</v>
      </c>
      <c r="AA250">
        <f>SUM(B250:T250)</f>
        <v>0</v>
      </c>
      <c r="AB250">
        <f>SUM(U250:Z250)</f>
        <v>2071</v>
      </c>
      <c r="AC250">
        <f>AB250*AA250</f>
        <v>0</v>
      </c>
      <c r="AD250">
        <f>IF(AC250 &gt; 0, "BOTH", 0)</f>
        <v>0</v>
      </c>
      <c r="AE250" t="str">
        <f>A250</f>
        <v>d__Bacteria;p__Proteobacteria;c__Gammaproteobacteria;o__Beggiatoales;f__Beggiatoaceae</v>
      </c>
      <c r="AF250" t="s">
        <v>407</v>
      </c>
    </row>
    <row r="251" spans="1:32" x14ac:dyDescent="0.2">
      <c r="A251" t="s">
        <v>193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405</v>
      </c>
      <c r="V251">
        <v>747</v>
      </c>
      <c r="W251">
        <v>62</v>
      </c>
      <c r="X251">
        <v>49</v>
      </c>
      <c r="Y251">
        <v>574</v>
      </c>
      <c r="Z251">
        <v>482</v>
      </c>
      <c r="AA251">
        <f>SUM(B251:T251)</f>
        <v>0</v>
      </c>
      <c r="AB251">
        <f>SUM(U251:Z251)</f>
        <v>2319</v>
      </c>
      <c r="AC251">
        <f>AB251*AA251</f>
        <v>0</v>
      </c>
      <c r="AD251">
        <f>IF(AC251 &gt; 0, "BOTH", 0)</f>
        <v>0</v>
      </c>
      <c r="AE251" t="str">
        <f>A251</f>
        <v>d__Bacteria;p__Proteobacteria;c__Gammaproteobacteria;o__Thiotrichales;f__Thiotrichaceae</v>
      </c>
      <c r="AF251" t="s">
        <v>407</v>
      </c>
    </row>
    <row r="252" spans="1:32" x14ac:dyDescent="0.2">
      <c r="A252" t="s">
        <v>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112</v>
      </c>
      <c r="V252">
        <v>0</v>
      </c>
      <c r="W252">
        <v>2091</v>
      </c>
      <c r="X252">
        <v>134</v>
      </c>
      <c r="Y252">
        <v>184</v>
      </c>
      <c r="Z252">
        <v>64</v>
      </c>
      <c r="AA252">
        <f>SUM(B252:T252)</f>
        <v>0</v>
      </c>
      <c r="AB252">
        <f>SUM(U252:Z252)</f>
        <v>2585</v>
      </c>
      <c r="AC252">
        <f>AB252*AA252</f>
        <v>0</v>
      </c>
      <c r="AD252">
        <f>IF(AC252 &gt; 0, "BOTH", 0)</f>
        <v>0</v>
      </c>
      <c r="AE252" t="str">
        <f>A252</f>
        <v>d__Bacteria;p__Acidobacteriota;c__Holophagae;o__Acanthopleuribacterales;f__Acanthopleuribacteraceae</v>
      </c>
      <c r="AF252" t="s">
        <v>407</v>
      </c>
    </row>
    <row r="253" spans="1:32" x14ac:dyDescent="0.2">
      <c r="A253" t="s">
        <v>15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270</v>
      </c>
      <c r="X253">
        <v>2646</v>
      </c>
      <c r="Y253">
        <v>44</v>
      </c>
      <c r="Z253">
        <v>0</v>
      </c>
      <c r="AA253">
        <f>SUM(B253:T253)</f>
        <v>0</v>
      </c>
      <c r="AB253">
        <f>SUM(U253:Z253)</f>
        <v>2960</v>
      </c>
      <c r="AC253">
        <f>AB253*AA253</f>
        <v>0</v>
      </c>
      <c r="AD253">
        <f>IF(AC253 &gt; 0, "BOTH", 0)</f>
        <v>0</v>
      </c>
      <c r="AE253" t="str">
        <f>A253</f>
        <v>d__Bacteria;p__Acidobacteriota;c__Blastocatellia;o__Blastocatellales;f__Blastocatellaceae</v>
      </c>
      <c r="AF253" t="s">
        <v>407</v>
      </c>
    </row>
    <row r="254" spans="1:32" x14ac:dyDescent="0.2">
      <c r="A254" t="s">
        <v>146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2864</v>
      </c>
      <c r="X254">
        <v>14</v>
      </c>
      <c r="Y254">
        <v>0</v>
      </c>
      <c r="Z254">
        <v>203</v>
      </c>
      <c r="AA254">
        <f>SUM(B254:T254)</f>
        <v>0</v>
      </c>
      <c r="AB254">
        <f>SUM(U254:Z254)</f>
        <v>3081</v>
      </c>
      <c r="AC254">
        <f>AB254*AA254</f>
        <v>0</v>
      </c>
      <c r="AD254">
        <f>IF(AC254 &gt; 0, "BOTH", 0)</f>
        <v>0</v>
      </c>
      <c r="AE254" t="str">
        <f>A254</f>
        <v>d__Bacteria;p__Verrucomicrobiota;c__Verrucomicrobiae;o__Methylacidiphilales;f__Methylacidiphilaceae</v>
      </c>
      <c r="AF254" t="s">
        <v>407</v>
      </c>
    </row>
    <row r="255" spans="1:32" x14ac:dyDescent="0.2">
      <c r="A255" t="s">
        <v>161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125</v>
      </c>
      <c r="V255">
        <v>197</v>
      </c>
      <c r="W255">
        <v>245</v>
      </c>
      <c r="X255">
        <v>1480</v>
      </c>
      <c r="Y255">
        <v>1280</v>
      </c>
      <c r="Z255">
        <v>0</v>
      </c>
      <c r="AA255">
        <f>SUM(B255:T255)</f>
        <v>0</v>
      </c>
      <c r="AB255">
        <f>SUM(U255:Z255)</f>
        <v>3327</v>
      </c>
      <c r="AC255">
        <f>AB255*AA255</f>
        <v>0</v>
      </c>
      <c r="AD255">
        <f>IF(AC255 &gt; 0, "BOTH", 0)</f>
        <v>0</v>
      </c>
      <c r="AE255" t="str">
        <f>A255</f>
        <v>d__Bacteria;p__Proteobacteria;c__Gammaproteobacteria;o__Steroidobacterales;f__Woeseiaceae</v>
      </c>
      <c r="AF255" t="s">
        <v>407</v>
      </c>
    </row>
    <row r="256" spans="1:32" x14ac:dyDescent="0.2">
      <c r="A256" t="s">
        <v>302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117</v>
      </c>
      <c r="V256">
        <v>2185</v>
      </c>
      <c r="W256">
        <v>63</v>
      </c>
      <c r="X256">
        <v>1318</v>
      </c>
      <c r="Y256">
        <v>457</v>
      </c>
      <c r="Z256">
        <v>0</v>
      </c>
      <c r="AA256">
        <f>SUM(B256:T256)</f>
        <v>0</v>
      </c>
      <c r="AB256">
        <f>SUM(U256:Z256)</f>
        <v>4140</v>
      </c>
      <c r="AC256">
        <f>AB256*AA256</f>
        <v>0</v>
      </c>
      <c r="AD256">
        <f>IF(AC256 &gt; 0, "BOTH", 0)</f>
        <v>0</v>
      </c>
      <c r="AE256" t="str">
        <f>A256</f>
        <v>d__Bacteria;p__Proteobacteria;c__Gammaproteobacteria;o__Granulosicoccales;f__Granulosicoccaceae</v>
      </c>
      <c r="AF256" t="s">
        <v>407</v>
      </c>
    </row>
    <row r="257" spans="1:32" x14ac:dyDescent="0.2">
      <c r="A257" t="s">
        <v>24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490</v>
      </c>
      <c r="V257">
        <v>38</v>
      </c>
      <c r="W257">
        <v>2230</v>
      </c>
      <c r="X257">
        <v>191</v>
      </c>
      <c r="Y257">
        <v>86</v>
      </c>
      <c r="Z257">
        <v>1339</v>
      </c>
      <c r="AA257">
        <f>SUM(B257:T257)</f>
        <v>0</v>
      </c>
      <c r="AB257">
        <f>SUM(U257:Z257)</f>
        <v>4374</v>
      </c>
      <c r="AC257">
        <f>AB257*AA257</f>
        <v>0</v>
      </c>
      <c r="AD257">
        <f>IF(AC257 &gt; 0, "BOTH", 0)</f>
        <v>0</v>
      </c>
      <c r="AE257" t="str">
        <f>A257</f>
        <v>d__Bacteria;p__Proteobacteria;c__Gammaproteobacteria;o__Cellvibrionales;f__Cellvibrionaceae</v>
      </c>
      <c r="AF257" t="s">
        <v>407</v>
      </c>
    </row>
    <row r="258" spans="1:32" x14ac:dyDescent="0.2">
      <c r="A258" t="s">
        <v>95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232</v>
      </c>
      <c r="V258">
        <v>61</v>
      </c>
      <c r="W258">
        <v>221</v>
      </c>
      <c r="X258">
        <v>147</v>
      </c>
      <c r="Y258">
        <v>28</v>
      </c>
      <c r="Z258">
        <v>4164</v>
      </c>
      <c r="AA258">
        <f>SUM(B258:T258)</f>
        <v>0</v>
      </c>
      <c r="AB258">
        <f>SUM(U258:Z258)</f>
        <v>4853</v>
      </c>
      <c r="AC258">
        <f>AB258*AA258</f>
        <v>0</v>
      </c>
      <c r="AD258">
        <f>IF(AC258 &gt; 0, "BOTH", 0)</f>
        <v>0</v>
      </c>
      <c r="AE258" t="str">
        <f>A258</f>
        <v>d__Bacteria;p__Desulfobacterota;c__Desulfovibrionia;o__Desulfovibrionales;f__Desulfovibrionaceae</v>
      </c>
      <c r="AF258" t="s">
        <v>407</v>
      </c>
    </row>
    <row r="259" spans="1:32" x14ac:dyDescent="0.2">
      <c r="A259" t="s">
        <v>87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94</v>
      </c>
      <c r="V259">
        <v>189</v>
      </c>
      <c r="W259">
        <v>329</v>
      </c>
      <c r="X259">
        <v>257</v>
      </c>
      <c r="Y259">
        <v>134</v>
      </c>
      <c r="Z259">
        <v>4142</v>
      </c>
      <c r="AA259">
        <f>SUM(B259:T259)</f>
        <v>0</v>
      </c>
      <c r="AB259">
        <f>SUM(U259:Z259)</f>
        <v>5145</v>
      </c>
      <c r="AC259">
        <f>AB259*AA259</f>
        <v>0</v>
      </c>
      <c r="AD259">
        <f>IF(AC259 &gt; 0, "BOTH", 0)</f>
        <v>0</v>
      </c>
      <c r="AE259" t="str">
        <f>A259</f>
        <v>d__Bacteria;p__Firmicutes;c__Clostridia;o__Peptostreptococcales-Tissierellales;f__Fusibacteraceae</v>
      </c>
      <c r="AF259" t="s">
        <v>407</v>
      </c>
    </row>
    <row r="260" spans="1:32" x14ac:dyDescent="0.2">
      <c r="A260" t="s">
        <v>55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33</v>
      </c>
      <c r="V260">
        <v>52</v>
      </c>
      <c r="W260">
        <v>3471</v>
      </c>
      <c r="X260">
        <v>628</v>
      </c>
      <c r="Y260">
        <v>689</v>
      </c>
      <c r="Z260">
        <v>286</v>
      </c>
      <c r="AA260">
        <f>SUM(B260:T260)</f>
        <v>0</v>
      </c>
      <c r="AB260">
        <f>SUM(U260:Z260)</f>
        <v>5159</v>
      </c>
      <c r="AC260">
        <f>AB260*AA260</f>
        <v>0</v>
      </c>
      <c r="AD260">
        <f>IF(AC260 &gt; 0, "BOTH", 0)</f>
        <v>0</v>
      </c>
      <c r="AE260" t="str">
        <f>A260</f>
        <v>d__Bacteria;p__Verrucomicrobiota;c__Verrucomicrobiae;o__Verrucomicrobiales;f__Rubritaleaceae</v>
      </c>
      <c r="AF260" t="s">
        <v>407</v>
      </c>
    </row>
    <row r="261" spans="1:32" x14ac:dyDescent="0.2">
      <c r="A261" t="s">
        <v>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5112</v>
      </c>
      <c r="X261">
        <v>8</v>
      </c>
      <c r="Y261">
        <v>13</v>
      </c>
      <c r="Z261">
        <v>206</v>
      </c>
      <c r="AA261">
        <f>SUM(B261:T261)</f>
        <v>0</v>
      </c>
      <c r="AB261">
        <f>SUM(U261:Z261)</f>
        <v>5339</v>
      </c>
      <c r="AC261">
        <f>AB261*AA261</f>
        <v>0</v>
      </c>
      <c r="AD261">
        <f>IF(AC261 &gt; 0, "BOTH", 0)</f>
        <v>0</v>
      </c>
      <c r="AE261" t="str">
        <f>A261</f>
        <v>d__Bacteria;p__Verrucomicrobiota;c__Lentisphaeria;o__Lentisphaerales;f__Lentisphaeraceae</v>
      </c>
      <c r="AF261" t="s">
        <v>407</v>
      </c>
    </row>
    <row r="262" spans="1:32" x14ac:dyDescent="0.2">
      <c r="A262" t="s">
        <v>133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108</v>
      </c>
      <c r="V262">
        <v>65</v>
      </c>
      <c r="W262">
        <v>316</v>
      </c>
      <c r="X262">
        <v>44</v>
      </c>
      <c r="Y262">
        <v>29</v>
      </c>
      <c r="Z262">
        <v>5041</v>
      </c>
      <c r="AA262">
        <f>SUM(B262:T262)</f>
        <v>0</v>
      </c>
      <c r="AB262">
        <f>SUM(U262:Z262)</f>
        <v>5603</v>
      </c>
      <c r="AC262">
        <f>AB262*AA262</f>
        <v>0</v>
      </c>
      <c r="AD262">
        <f>IF(AC262 &gt; 0, "BOTH", 0)</f>
        <v>0</v>
      </c>
      <c r="AE262" t="str">
        <f>A262</f>
        <v>d__Bacteria;p__Bacteroidota;c__Bacteroidia;o__Bacteroidales;f__Marinifilaceae</v>
      </c>
      <c r="AF262" t="s">
        <v>407</v>
      </c>
    </row>
    <row r="263" spans="1:32" x14ac:dyDescent="0.2">
      <c r="A263" t="s">
        <v>151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185</v>
      </c>
      <c r="V263">
        <v>936</v>
      </c>
      <c r="W263">
        <v>143</v>
      </c>
      <c r="X263">
        <v>85</v>
      </c>
      <c r="Y263">
        <v>1624</v>
      </c>
      <c r="Z263">
        <v>3076</v>
      </c>
      <c r="AA263">
        <f>SUM(B263:T263)</f>
        <v>0</v>
      </c>
      <c r="AB263">
        <f>SUM(U263:Z263)</f>
        <v>6049</v>
      </c>
      <c r="AC263">
        <f>AB263*AA263</f>
        <v>0</v>
      </c>
      <c r="AD263">
        <f>IF(AC263 &gt; 0, "BOTH", 0)</f>
        <v>0</v>
      </c>
      <c r="AE263" t="str">
        <f>A263</f>
        <v>d__Bacteria;p__Proteobacteria;c__Gammaproteobacteria;o__Cardiobacteriales;f__Cardiobacteriaceae</v>
      </c>
      <c r="AF263" t="s">
        <v>407</v>
      </c>
    </row>
    <row r="264" spans="1:32" x14ac:dyDescent="0.2">
      <c r="A264" t="s">
        <v>130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1913</v>
      </c>
      <c r="V264">
        <v>1354</v>
      </c>
      <c r="W264">
        <v>30</v>
      </c>
      <c r="X264">
        <v>77</v>
      </c>
      <c r="Y264">
        <v>2805</v>
      </c>
      <c r="Z264">
        <v>27</v>
      </c>
      <c r="AA264">
        <f>SUM(B264:T264)</f>
        <v>0</v>
      </c>
      <c r="AB264">
        <f>SUM(U264:Z264)</f>
        <v>6206</v>
      </c>
      <c r="AC264">
        <f>AB264*AA264</f>
        <v>0</v>
      </c>
      <c r="AD264">
        <f>IF(AC264 &gt; 0, "BOTH", 0)</f>
        <v>0</v>
      </c>
      <c r="AE264" t="str">
        <f>A264</f>
        <v>d__Bacteria;p__Actinobacteriota;c__Actinobacteria;o__Kineosporiales;f__Kineosporiaceae</v>
      </c>
      <c r="AF264" t="s">
        <v>407</v>
      </c>
    </row>
    <row r="265" spans="1:32" x14ac:dyDescent="0.2">
      <c r="A265" t="s">
        <v>23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46</v>
      </c>
      <c r="V265">
        <v>281</v>
      </c>
      <c r="W265">
        <v>2776</v>
      </c>
      <c r="X265">
        <v>1332</v>
      </c>
      <c r="Y265">
        <v>3031</v>
      </c>
      <c r="Z265">
        <v>515</v>
      </c>
      <c r="AA265">
        <f>SUM(B265:T265)</f>
        <v>0</v>
      </c>
      <c r="AB265">
        <f>SUM(U265:Z265)</f>
        <v>7981</v>
      </c>
      <c r="AC265">
        <f>AB265*AA265</f>
        <v>0</v>
      </c>
      <c r="AD265">
        <f>IF(AC265 &gt; 0, "BOTH", 0)</f>
        <v>0</v>
      </c>
      <c r="AE265" t="str">
        <f>A265</f>
        <v>d__Bacteria;p__Acidobacteriota;c__Thermoanaerobaculia;o__Thermoanaerobaculales;f__Thermoanaerobaculaceae</v>
      </c>
      <c r="AF265" t="s">
        <v>407</v>
      </c>
    </row>
    <row r="266" spans="1:32" x14ac:dyDescent="0.2">
      <c r="A266" t="s">
        <v>248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274</v>
      </c>
      <c r="V266">
        <v>284</v>
      </c>
      <c r="W266">
        <v>1115</v>
      </c>
      <c r="X266">
        <v>138</v>
      </c>
      <c r="Y266">
        <v>2534</v>
      </c>
      <c r="Z266">
        <v>5504</v>
      </c>
      <c r="AA266">
        <f>SUM(B266:T266)</f>
        <v>0</v>
      </c>
      <c r="AB266">
        <f>SUM(U266:Z266)</f>
        <v>9849</v>
      </c>
      <c r="AC266">
        <f>AB266*AA266</f>
        <v>0</v>
      </c>
      <c r="AD266">
        <f>IF(AC266 &gt; 0, "BOTH", 0)</f>
        <v>0</v>
      </c>
      <c r="AE266" t="str">
        <f>A266</f>
        <v>d__Bacteria;p__Proteobacteria;c__Gammaproteobacteria;o__Chromatiales;f__Sedimenticolaceae</v>
      </c>
      <c r="AF266" t="s">
        <v>407</v>
      </c>
    </row>
    <row r="267" spans="1:32" x14ac:dyDescent="0.2">
      <c r="A267" t="s">
        <v>135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2297</v>
      </c>
      <c r="V267">
        <v>167</v>
      </c>
      <c r="W267">
        <v>916</v>
      </c>
      <c r="X267">
        <v>11</v>
      </c>
      <c r="Y267">
        <v>18</v>
      </c>
      <c r="Z267">
        <v>7205</v>
      </c>
      <c r="AA267">
        <f>SUM(B267:T267)</f>
        <v>0</v>
      </c>
      <c r="AB267">
        <f>SUM(U267:Z267)</f>
        <v>10614</v>
      </c>
      <c r="AC267">
        <f>AB267*AA267</f>
        <v>0</v>
      </c>
      <c r="AD267">
        <f>IF(AC267 &gt; 0, "BOTH", 0)</f>
        <v>0</v>
      </c>
      <c r="AE267" t="str">
        <f>A267</f>
        <v>d__Bacteria;p__Deinococcota;c__Deinococci;o__Deinococcales;f__Deinococcaceae</v>
      </c>
      <c r="AF267" t="s">
        <v>407</v>
      </c>
    </row>
    <row r="268" spans="1:32" x14ac:dyDescent="0.2">
      <c r="A268" t="s">
        <v>105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62</v>
      </c>
      <c r="V268">
        <v>0</v>
      </c>
      <c r="W268">
        <v>72</v>
      </c>
      <c r="X268">
        <v>10609</v>
      </c>
      <c r="Y268">
        <v>909</v>
      </c>
      <c r="Z268">
        <v>5</v>
      </c>
      <c r="AA268">
        <f>SUM(B268:T268)</f>
        <v>0</v>
      </c>
      <c r="AB268">
        <f>SUM(U268:Z268)</f>
        <v>11657</v>
      </c>
      <c r="AC268">
        <f>AB268*AA268</f>
        <v>0</v>
      </c>
      <c r="AD268">
        <f>IF(AC268 &gt; 0, "BOTH", 0)</f>
        <v>0</v>
      </c>
      <c r="AE268" t="str">
        <f>A268</f>
        <v>d__Bacteria;p__Cyanobacteria;c__Cyanobacteriia;o__Cyanobacteriales;f__Xenococcaceae</v>
      </c>
      <c r="AF268" t="s">
        <v>407</v>
      </c>
    </row>
    <row r="269" spans="1:32" x14ac:dyDescent="0.2">
      <c r="A269" t="s">
        <v>39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381</v>
      </c>
      <c r="V269">
        <v>141</v>
      </c>
      <c r="W269">
        <v>1299</v>
      </c>
      <c r="X269">
        <v>802</v>
      </c>
      <c r="Y269">
        <v>936</v>
      </c>
      <c r="Z269">
        <v>8587</v>
      </c>
      <c r="AA269">
        <f>SUM(B269:T269)</f>
        <v>0</v>
      </c>
      <c r="AB269">
        <f>SUM(U269:Z269)</f>
        <v>12146</v>
      </c>
      <c r="AC269">
        <f>AB269*AA269</f>
        <v>0</v>
      </c>
      <c r="AD269">
        <f>IF(AC269 &gt; 0, "BOTH", 0)</f>
        <v>0</v>
      </c>
      <c r="AE269" t="str">
        <f>A269</f>
        <v>d__Bacteria;p__Proteobacteria;c__Gammaproteobacteria;o__Vibrionales;f__Vibrionaceae</v>
      </c>
      <c r="AF269" t="s">
        <v>407</v>
      </c>
    </row>
    <row r="270" spans="1:32" x14ac:dyDescent="0.2">
      <c r="A270" t="s">
        <v>17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189</v>
      </c>
      <c r="V270">
        <v>574</v>
      </c>
      <c r="W270">
        <v>2150</v>
      </c>
      <c r="X270">
        <v>2526</v>
      </c>
      <c r="Y270">
        <v>8869</v>
      </c>
      <c r="Z270">
        <v>3410</v>
      </c>
      <c r="AA270">
        <f>SUM(B270:T270)</f>
        <v>0</v>
      </c>
      <c r="AB270">
        <f>SUM(U270:Z270)</f>
        <v>17718</v>
      </c>
      <c r="AC270">
        <f>AB270*AA270</f>
        <v>0</v>
      </c>
      <c r="AD270">
        <f>IF(AC270 &gt; 0, "BOTH", 0)</f>
        <v>0</v>
      </c>
      <c r="AE270" t="str">
        <f>A270</f>
        <v>d__Bacteria;p__Proteobacteria;c__Gammaproteobacteria;o__Oceanospirillales;f__Saccharospirillaceae</v>
      </c>
      <c r="AF270" t="s">
        <v>407</v>
      </c>
    </row>
    <row r="271" spans="1:32" x14ac:dyDescent="0.2">
      <c r="A271" t="s">
        <v>123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177</v>
      </c>
      <c r="V271">
        <v>898</v>
      </c>
      <c r="W271">
        <v>2155</v>
      </c>
      <c r="X271">
        <v>400</v>
      </c>
      <c r="Y271">
        <v>9192</v>
      </c>
      <c r="Z271">
        <v>4914</v>
      </c>
      <c r="AA271">
        <f>SUM(B271:T271)</f>
        <v>0</v>
      </c>
      <c r="AB271">
        <f>SUM(U271:Z271)</f>
        <v>17736</v>
      </c>
      <c r="AC271">
        <f>AB271*AA271</f>
        <v>0</v>
      </c>
      <c r="AD271">
        <f>IF(AC271 &gt; 0, "BOTH", 0)</f>
        <v>0</v>
      </c>
      <c r="AE271" t="str">
        <f>A271</f>
        <v>d__Bacteria;p__Proteobacteria;c__Gammaproteobacteria;o__Pseudomonadales;f__Moraxellaceae</v>
      </c>
      <c r="AF271" t="s">
        <v>407</v>
      </c>
    </row>
    <row r="272" spans="1:32" x14ac:dyDescent="0.2">
      <c r="A272" t="s">
        <v>34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259</v>
      </c>
      <c r="V272">
        <v>206</v>
      </c>
      <c r="W272">
        <v>3443</v>
      </c>
      <c r="X272">
        <v>185</v>
      </c>
      <c r="Y272">
        <v>140</v>
      </c>
      <c r="Z272">
        <v>22415</v>
      </c>
      <c r="AA272">
        <f>SUM(B272:T272)</f>
        <v>0</v>
      </c>
      <c r="AB272">
        <f>SUM(U272:Z272)</f>
        <v>26648</v>
      </c>
      <c r="AC272">
        <f>AB272*AA272</f>
        <v>0</v>
      </c>
      <c r="AD272">
        <f>IF(AC272 &gt; 0, "BOTH", 0)</f>
        <v>0</v>
      </c>
      <c r="AE272" t="str">
        <f>A272</f>
        <v>d__Bacteria;p__Campilobacterota;c__Campylobacteria;o__Campylobacterales;f__Arcobacteraceae</v>
      </c>
      <c r="AF272" t="s">
        <v>407</v>
      </c>
    </row>
    <row r="273" spans="1:32" x14ac:dyDescent="0.2">
      <c r="A273" t="s">
        <v>26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9591</v>
      </c>
      <c r="V273">
        <v>29437</v>
      </c>
      <c r="W273">
        <v>1585</v>
      </c>
      <c r="X273">
        <v>4096</v>
      </c>
      <c r="Y273">
        <v>15555</v>
      </c>
      <c r="Z273">
        <v>524</v>
      </c>
      <c r="AA273">
        <f>SUM(B273:T273)</f>
        <v>0</v>
      </c>
      <c r="AB273">
        <f>SUM(U273:Z273)</f>
        <v>60788</v>
      </c>
      <c r="AC273">
        <f>AB273*AA273</f>
        <v>0</v>
      </c>
      <c r="AD273">
        <f>IF(AC273 &gt; 0, "BOTH", 0)</f>
        <v>0</v>
      </c>
      <c r="AE273" t="str">
        <f>A273</f>
        <v>d__Bacteria;p__Bdellovibrionota;c__Oligoflexia;o__Oligoflexales;f__uncultured</v>
      </c>
      <c r="AF273" t="s">
        <v>407</v>
      </c>
    </row>
    <row r="274" spans="1:32" x14ac:dyDescent="0.2">
      <c r="A274" t="s">
        <v>111</v>
      </c>
      <c r="B274">
        <v>0</v>
      </c>
      <c r="C274">
        <v>0</v>
      </c>
      <c r="D274">
        <v>155</v>
      </c>
      <c r="E274">
        <v>894</v>
      </c>
      <c r="F274">
        <v>870</v>
      </c>
      <c r="G274">
        <v>1137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f>SUM(B274:T274)</f>
        <v>3056</v>
      </c>
      <c r="AB274">
        <f>SUM(U274:Z274)</f>
        <v>0</v>
      </c>
      <c r="AC274">
        <f>AB274*AA274</f>
        <v>0</v>
      </c>
      <c r="AD274">
        <f>IF(AC274 &gt; 0, "BOTH", 0)</f>
        <v>0</v>
      </c>
      <c r="AE274" t="str">
        <f>A274</f>
        <v>d__Bacteria;p__Proteobacteria;c__Gammaproteobacteria;o__Salinisphaerales;f__Solimonadaceae</v>
      </c>
      <c r="AF274" t="s">
        <v>409</v>
      </c>
    </row>
    <row r="275" spans="1:32" x14ac:dyDescent="0.2">
      <c r="A275" t="s">
        <v>137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f>SUM(B275:T275)</f>
        <v>2</v>
      </c>
      <c r="AB275">
        <f>SUM(U275:Z275)</f>
        <v>0</v>
      </c>
      <c r="AC275">
        <f>AB275*AA275</f>
        <v>0</v>
      </c>
      <c r="AD275">
        <f>IF(AC275 &gt; 0, "BOTH", 0)</f>
        <v>0</v>
      </c>
      <c r="AE275" t="str">
        <f>A275</f>
        <v>d__Bacteria;p__Firmicutes;c__Clostridia;o__Clostridia_vadinBB60_group;f__Clostridia_vadinBB60_group</v>
      </c>
      <c r="AF275" t="s">
        <v>409</v>
      </c>
    </row>
    <row r="276" spans="1:32" x14ac:dyDescent="0.2">
      <c r="A276" t="s">
        <v>269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f>SUM(B276:T276)</f>
        <v>4</v>
      </c>
      <c r="AB276">
        <f>SUM(U276:Z276)</f>
        <v>0</v>
      </c>
      <c r="AC276">
        <f>AB276*AA276</f>
        <v>0</v>
      </c>
      <c r="AD276">
        <f>IF(AC276 &gt; 0, "BOTH", 0)</f>
        <v>0</v>
      </c>
      <c r="AE276" t="str">
        <f>A276</f>
        <v>d__Bacteria;p__Actinobacteriota;c__Actinobacteria;o__Propionibacteriales;f__Propionibacteriaceae</v>
      </c>
      <c r="AF276" t="s">
        <v>409</v>
      </c>
    </row>
    <row r="277" spans="1:32" x14ac:dyDescent="0.2">
      <c r="A277" t="s">
        <v>281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3</v>
      </c>
      <c r="H277">
        <v>0</v>
      </c>
      <c r="I277">
        <v>0</v>
      </c>
      <c r="J277">
        <v>7</v>
      </c>
      <c r="K277">
        <v>0</v>
      </c>
      <c r="L277">
        <v>0</v>
      </c>
      <c r="M277">
        <v>0</v>
      </c>
      <c r="N277">
        <v>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f>SUM(B277:T277)</f>
        <v>13</v>
      </c>
      <c r="AB277">
        <f>SUM(U277:Z277)</f>
        <v>0</v>
      </c>
      <c r="AC277">
        <f>AB277*AA277</f>
        <v>0</v>
      </c>
      <c r="AD277">
        <f>IF(AC277 &gt; 0, "BOTH", 0)</f>
        <v>0</v>
      </c>
      <c r="AE277" t="str">
        <f>A277</f>
        <v>d__Bacteria;p__Firmicutes;c__Bacilli;o__Staphylococcales;f__Staphylococcaceae</v>
      </c>
      <c r="AF277" t="s">
        <v>409</v>
      </c>
    </row>
    <row r="278" spans="1:32" x14ac:dyDescent="0.2">
      <c r="A278" t="s">
        <v>311</v>
      </c>
      <c r="B278">
        <v>159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f>SUM(B278:T278)</f>
        <v>159</v>
      </c>
      <c r="AB278">
        <f>SUM(U278:Z278)</f>
        <v>0</v>
      </c>
      <c r="AC278">
        <f>AB278*AA278</f>
        <v>0</v>
      </c>
      <c r="AD278">
        <f>IF(AC278 &gt; 0, "BOTH", 0)</f>
        <v>0</v>
      </c>
      <c r="AE278" t="str">
        <f>A278</f>
        <v>d__Bacteria;p__Elusimicrobiota;c__Elusimicrobia;o__Elusimicrobiales;f__Elusimicrobiaceae</v>
      </c>
      <c r="AF278" t="s">
        <v>409</v>
      </c>
    </row>
    <row r="279" spans="1:32" x14ac:dyDescent="0.2">
      <c r="A279" t="s">
        <v>324</v>
      </c>
      <c r="B279">
        <v>0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1634</v>
      </c>
      <c r="I279">
        <v>345</v>
      </c>
      <c r="J279">
        <v>0</v>
      </c>
      <c r="K279">
        <v>0</v>
      </c>
      <c r="L279">
        <v>0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f>SUM(B279:T279)</f>
        <v>1983</v>
      </c>
      <c r="AB279">
        <f>SUM(U279:Z279)</f>
        <v>0</v>
      </c>
      <c r="AC279">
        <f>AB279*AA279</f>
        <v>0</v>
      </c>
      <c r="AD279">
        <f>IF(AC279 &gt; 0, "BOTH", 0)</f>
        <v>0</v>
      </c>
      <c r="AE279" t="str">
        <f>A279</f>
        <v>d__Bacteria;p__Firmicutes;c__Bacilli;o__Bacillales;f__Bacillaceae</v>
      </c>
      <c r="AF279" t="s">
        <v>409</v>
      </c>
    </row>
    <row r="280" spans="1:32" x14ac:dyDescent="0.2">
      <c r="A280" t="s">
        <v>369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2478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f>SUM(B280:T280)</f>
        <v>2478</v>
      </c>
      <c r="AB280">
        <f>SUM(U280:Z280)</f>
        <v>0</v>
      </c>
      <c r="AC280">
        <f>AB280*AA280</f>
        <v>0</v>
      </c>
      <c r="AD280">
        <f>IF(AC280 &gt; 0, "BOTH", 0)</f>
        <v>0</v>
      </c>
      <c r="AE280" t="str">
        <f>A280</f>
        <v>d__Bacteria;p__Actinobacteriota;__;__;__</v>
      </c>
      <c r="AF280" t="s">
        <v>409</v>
      </c>
    </row>
    <row r="281" spans="1:32" x14ac:dyDescent="0.2">
      <c r="A281" t="s">
        <v>263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</v>
      </c>
      <c r="X281">
        <v>0</v>
      </c>
      <c r="Y281">
        <v>0</v>
      </c>
      <c r="Z281">
        <v>0</v>
      </c>
      <c r="AA281">
        <f>SUM(B281:T281)</f>
        <v>2</v>
      </c>
      <c r="AB281">
        <f>SUM(U281:Z281)</f>
        <v>4</v>
      </c>
      <c r="AC281">
        <f>AB281*AA281</f>
        <v>8</v>
      </c>
      <c r="AD281" t="str">
        <f>IF(AC281 &gt; 0, "BOTH", 0)</f>
        <v>BOTH</v>
      </c>
      <c r="AE281" t="str">
        <f>A281</f>
        <v>d__Bacteria;p__Firmicutes;c__Bacilli;o__Lactobacillales;f__Lactobacillaceae</v>
      </c>
      <c r="AF281" t="s">
        <v>408</v>
      </c>
    </row>
    <row r="282" spans="1:32" x14ac:dyDescent="0.2">
      <c r="A282" t="s">
        <v>226</v>
      </c>
      <c r="B282">
        <v>0</v>
      </c>
      <c r="C282">
        <v>0</v>
      </c>
      <c r="D282">
        <v>0</v>
      </c>
      <c r="E282">
        <v>254</v>
      </c>
      <c r="F282">
        <v>3</v>
      </c>
      <c r="G282">
        <v>763</v>
      </c>
      <c r="H282">
        <v>672</v>
      </c>
      <c r="I282">
        <v>323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5</v>
      </c>
      <c r="Z282">
        <v>0</v>
      </c>
      <c r="AA282">
        <f>SUM(B282:T282)</f>
        <v>2015</v>
      </c>
      <c r="AB282">
        <f>SUM(U282:Z282)</f>
        <v>5</v>
      </c>
      <c r="AC282">
        <f>AB282*AA282</f>
        <v>10075</v>
      </c>
      <c r="AD282" t="str">
        <f>IF(AC282 &gt; 0, "BOTH", 0)</f>
        <v>BOTH</v>
      </c>
      <c r="AE282" t="str">
        <f>A282</f>
        <v>d__Bacteria;p__Proteobacteria;c__Gammaproteobacteria;o__Salinisphaerales;f__Salinisphaeraceae</v>
      </c>
      <c r="AF282" t="s">
        <v>408</v>
      </c>
    </row>
    <row r="283" spans="1:32" x14ac:dyDescent="0.2">
      <c r="A283" t="s">
        <v>265</v>
      </c>
      <c r="B283">
        <v>0</v>
      </c>
      <c r="C283">
        <v>0</v>
      </c>
      <c r="D283">
        <v>0</v>
      </c>
      <c r="E283">
        <v>9</v>
      </c>
      <c r="F283">
        <v>0</v>
      </c>
      <c r="G283">
        <v>70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</v>
      </c>
      <c r="Y283">
        <v>0</v>
      </c>
      <c r="Z283">
        <v>0</v>
      </c>
      <c r="AA283">
        <f>SUM(B283:T283)</f>
        <v>79</v>
      </c>
      <c r="AB283">
        <f>SUM(U283:Z283)</f>
        <v>7</v>
      </c>
      <c r="AC283">
        <f>AB283*AA283</f>
        <v>553</v>
      </c>
      <c r="AD283" t="str">
        <f>IF(AC283 &gt; 0, "BOTH", 0)</f>
        <v>BOTH</v>
      </c>
      <c r="AE283" t="str">
        <f>A283</f>
        <v>d__Bacteria;p__Hydrogenedentes;c__Hydrogenedentia;o__Hydrogenedentiales;f__Hydrogenedensaceae</v>
      </c>
      <c r="AF283" t="s">
        <v>408</v>
      </c>
    </row>
    <row r="284" spans="1:32" x14ac:dyDescent="0.2">
      <c r="A284" t="s">
        <v>370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747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960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7</v>
      </c>
      <c r="X284">
        <v>0</v>
      </c>
      <c r="Y284">
        <v>0</v>
      </c>
      <c r="Z284">
        <v>0</v>
      </c>
      <c r="AA284">
        <f>SUM(B284:T284)</f>
        <v>1707</v>
      </c>
      <c r="AB284">
        <f>SUM(U284:Z284)</f>
        <v>7</v>
      </c>
      <c r="AC284">
        <f>AB284*AA284</f>
        <v>11949</v>
      </c>
      <c r="AD284" t="str">
        <f>IF(AC284 &gt; 0, "BOTH", 0)</f>
        <v>BOTH</v>
      </c>
      <c r="AE284" t="str">
        <f>A284</f>
        <v>d__Bacteria;p__Bacteroidota;c__Bacteroidia;o__Cytophagales;f__Spirosomaceae</v>
      </c>
      <c r="AF284" t="s">
        <v>408</v>
      </c>
    </row>
    <row r="285" spans="1:32" x14ac:dyDescent="0.2">
      <c r="A285" t="s">
        <v>147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40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9</v>
      </c>
      <c r="Y285">
        <v>0</v>
      </c>
      <c r="Z285">
        <v>0</v>
      </c>
      <c r="AA285">
        <f>SUM(B285:T285)</f>
        <v>40</v>
      </c>
      <c r="AB285">
        <f>SUM(U285:Z285)</f>
        <v>9</v>
      </c>
      <c r="AC285">
        <f>AB285*AA285</f>
        <v>360</v>
      </c>
      <c r="AD285" t="str">
        <f>IF(AC285 &gt; 0, "BOTH", 0)</f>
        <v>BOTH</v>
      </c>
      <c r="AE285" t="str">
        <f>A285</f>
        <v>d__Bacteria;p__Proteobacteria;c__Alphaproteobacteria;o__Rhizobiales;f__Rhodobiaceae</v>
      </c>
      <c r="AF285" t="s">
        <v>408</v>
      </c>
    </row>
    <row r="286" spans="1:32" x14ac:dyDescent="0.2">
      <c r="A286" t="s">
        <v>160</v>
      </c>
      <c r="B286">
        <v>60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126</v>
      </c>
      <c r="S286">
        <v>71</v>
      </c>
      <c r="T286">
        <v>72</v>
      </c>
      <c r="U286">
        <v>0</v>
      </c>
      <c r="V286">
        <v>0</v>
      </c>
      <c r="W286">
        <v>2</v>
      </c>
      <c r="X286">
        <v>2</v>
      </c>
      <c r="Y286">
        <v>10</v>
      </c>
      <c r="Z286">
        <v>0</v>
      </c>
      <c r="AA286">
        <f>SUM(B286:T286)</f>
        <v>329</v>
      </c>
      <c r="AB286">
        <f>SUM(U286:Z286)</f>
        <v>14</v>
      </c>
      <c r="AC286">
        <f>AB286*AA286</f>
        <v>4606</v>
      </c>
      <c r="AD286" t="str">
        <f>IF(AC286 &gt; 0, "BOTH", 0)</f>
        <v>BOTH</v>
      </c>
      <c r="AE286" t="str">
        <f>A286</f>
        <v>d__Bacteria;p__Verrucomicrobiota;c__Verrucomicrobiae;o__Opitutales;f__Opitutaceae</v>
      </c>
      <c r="AF286" t="s">
        <v>408</v>
      </c>
    </row>
    <row r="287" spans="1:32" x14ac:dyDescent="0.2">
      <c r="A287" t="s">
        <v>298</v>
      </c>
      <c r="B287">
        <v>14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3</v>
      </c>
      <c r="W287">
        <v>0</v>
      </c>
      <c r="X287">
        <v>10</v>
      </c>
      <c r="Y287">
        <v>0</v>
      </c>
      <c r="Z287">
        <v>10</v>
      </c>
      <c r="AA287">
        <f>SUM(B287:T287)</f>
        <v>14</v>
      </c>
      <c r="AB287">
        <f>SUM(U287:Z287)</f>
        <v>23</v>
      </c>
      <c r="AC287">
        <f>AB287*AA287</f>
        <v>322</v>
      </c>
      <c r="AD287" t="str">
        <f>IF(AC287 &gt; 0, "BOTH", 0)</f>
        <v>BOTH</v>
      </c>
      <c r="AE287" t="str">
        <f>A287</f>
        <v>d__Bacteria;p__Proteobacteria;c__Gammaproteobacteria;o__Burkholderiales;f__Methylophilaceae</v>
      </c>
      <c r="AF287" t="s">
        <v>408</v>
      </c>
    </row>
    <row r="288" spans="1:32" x14ac:dyDescent="0.2">
      <c r="A288" t="s">
        <v>171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17</v>
      </c>
      <c r="Y288">
        <v>0</v>
      </c>
      <c r="Z288">
        <v>7</v>
      </c>
      <c r="AA288">
        <f>SUM(B288:T288)</f>
        <v>19</v>
      </c>
      <c r="AB288">
        <f>SUM(U288:Z288)</f>
        <v>24</v>
      </c>
      <c r="AC288">
        <f>AB288*AA288</f>
        <v>456</v>
      </c>
      <c r="AD288" t="str">
        <f>IF(AC288 &gt; 0, "BOTH", 0)</f>
        <v>BOTH</v>
      </c>
      <c r="AE288" t="str">
        <f>A288</f>
        <v>d__Bacteria;p__Sumerlaeota;c__Sumerlaeia;o__Sumerlaeales;f__Sumerlaeaceae</v>
      </c>
      <c r="AF288" t="s">
        <v>408</v>
      </c>
    </row>
    <row r="289" spans="1:32" x14ac:dyDescent="0.2">
      <c r="A289" t="s">
        <v>179</v>
      </c>
      <c r="B289">
        <v>25</v>
      </c>
      <c r="C289">
        <v>12190</v>
      </c>
      <c r="D289">
        <v>24347</v>
      </c>
      <c r="E289">
        <v>15040</v>
      </c>
      <c r="F289">
        <v>8611</v>
      </c>
      <c r="G289">
        <v>7433</v>
      </c>
      <c r="H289">
        <v>9874</v>
      </c>
      <c r="I289">
        <v>6662</v>
      </c>
      <c r="J289">
        <v>0</v>
      </c>
      <c r="K289">
        <v>18</v>
      </c>
      <c r="L289">
        <v>1340</v>
      </c>
      <c r="M289">
        <v>37598</v>
      </c>
      <c r="N289">
        <v>30252</v>
      </c>
      <c r="O289">
        <v>3818</v>
      </c>
      <c r="P289">
        <v>4045</v>
      </c>
      <c r="Q289">
        <v>53371</v>
      </c>
      <c r="R289">
        <v>7792</v>
      </c>
      <c r="S289">
        <v>93671</v>
      </c>
      <c r="T289">
        <v>6861</v>
      </c>
      <c r="U289">
        <v>0</v>
      </c>
      <c r="V289">
        <v>0</v>
      </c>
      <c r="W289">
        <v>0</v>
      </c>
      <c r="X289">
        <v>14</v>
      </c>
      <c r="Y289">
        <v>2</v>
      </c>
      <c r="Z289">
        <v>18</v>
      </c>
      <c r="AA289">
        <f>SUM(B289:T289)</f>
        <v>322948</v>
      </c>
      <c r="AB289">
        <f>SUM(U289:Z289)</f>
        <v>34</v>
      </c>
      <c r="AC289">
        <f>AB289*AA289</f>
        <v>10980232</v>
      </c>
      <c r="AD289" t="str">
        <f>IF(AC289 &gt; 0, "BOTH", 0)</f>
        <v>BOTH</v>
      </c>
      <c r="AE289" t="str">
        <f>A289</f>
        <v>d__Bacteria;p__Proteobacteria;c__Gammaproteobacteria;o__Oceanospirillales;f__Alcanivoracaceae1</v>
      </c>
      <c r="AF289" t="s">
        <v>408</v>
      </c>
    </row>
    <row r="290" spans="1:32" x14ac:dyDescent="0.2">
      <c r="A290" t="s">
        <v>199</v>
      </c>
      <c r="B290">
        <v>123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100</v>
      </c>
      <c r="I290">
        <v>32</v>
      </c>
      <c r="J290">
        <v>0</v>
      </c>
      <c r="K290">
        <v>25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8</v>
      </c>
      <c r="W290">
        <v>0</v>
      </c>
      <c r="X290">
        <v>0</v>
      </c>
      <c r="Y290">
        <v>27</v>
      </c>
      <c r="Z290">
        <v>0</v>
      </c>
      <c r="AA290">
        <f>SUM(B290:T290)</f>
        <v>280</v>
      </c>
      <c r="AB290">
        <f>SUM(U290:Z290)</f>
        <v>35</v>
      </c>
      <c r="AC290">
        <f>AB290*AA290</f>
        <v>9800</v>
      </c>
      <c r="AD290" t="str">
        <f>IF(AC290 &gt; 0, "BOTH", 0)</f>
        <v>BOTH</v>
      </c>
      <c r="AE290" t="str">
        <f>A290</f>
        <v>d__Bacteria;p__Proteobacteria;c__Alphaproteobacteria;o__Thalassobaculales;f__Thalassobaculaceae</v>
      </c>
      <c r="AF290" t="s">
        <v>408</v>
      </c>
    </row>
    <row r="291" spans="1:32" x14ac:dyDescent="0.2">
      <c r="A291" t="s">
        <v>222</v>
      </c>
      <c r="B291">
        <v>183</v>
      </c>
      <c r="C291">
        <v>1964</v>
      </c>
      <c r="D291">
        <v>274</v>
      </c>
      <c r="E291">
        <v>0</v>
      </c>
      <c r="F291">
        <v>568</v>
      </c>
      <c r="G291">
        <v>0</v>
      </c>
      <c r="H291">
        <v>511</v>
      </c>
      <c r="I291">
        <v>332</v>
      </c>
      <c r="J291">
        <v>156</v>
      </c>
      <c r="K291">
        <v>137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21</v>
      </c>
      <c r="X291">
        <v>0</v>
      </c>
      <c r="Y291">
        <v>12</v>
      </c>
      <c r="Z291">
        <v>4</v>
      </c>
      <c r="AA291">
        <f>SUM(B291:T291)</f>
        <v>4125</v>
      </c>
      <c r="AB291">
        <f>SUM(U291:Z291)</f>
        <v>37</v>
      </c>
      <c r="AC291">
        <f>AB291*AA291</f>
        <v>152625</v>
      </c>
      <c r="AD291" t="str">
        <f>IF(AC291 &gt; 0, "BOTH", 0)</f>
        <v>BOTH</v>
      </c>
      <c r="AE291" t="str">
        <f>A291</f>
        <v>d__Bacteria;p__Proteobacteria;c__Alphaproteobacteria;o__Rhodospirillales;f__Magnetospiraceae</v>
      </c>
      <c r="AF291" t="s">
        <v>408</v>
      </c>
    </row>
    <row r="292" spans="1:32" x14ac:dyDescent="0.2">
      <c r="A292" t="s">
        <v>175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47</v>
      </c>
      <c r="I292">
        <v>85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9</v>
      </c>
      <c r="V292">
        <v>0</v>
      </c>
      <c r="W292">
        <v>30</v>
      </c>
      <c r="X292">
        <v>0</v>
      </c>
      <c r="Y292">
        <v>23</v>
      </c>
      <c r="Z292">
        <v>0</v>
      </c>
      <c r="AA292">
        <f>SUM(B292:T292)</f>
        <v>132</v>
      </c>
      <c r="AB292">
        <f>SUM(U292:Z292)</f>
        <v>62</v>
      </c>
      <c r="AC292">
        <f>AB292*AA292</f>
        <v>8184</v>
      </c>
      <c r="AD292" t="str">
        <f>IF(AC292 &gt; 0, "BOTH", 0)</f>
        <v>BOTH</v>
      </c>
      <c r="AE292" t="str">
        <f>A292</f>
        <v>d__Bacteria;p__Proteobacteria;c__Gammaproteobacteria;o__UBA4486;f__UBA4486</v>
      </c>
      <c r="AF292" t="s">
        <v>408</v>
      </c>
    </row>
    <row r="293" spans="1:32" x14ac:dyDescent="0.2">
      <c r="A293" t="s">
        <v>234</v>
      </c>
      <c r="B293">
        <v>0</v>
      </c>
      <c r="C293">
        <v>130</v>
      </c>
      <c r="D293">
        <v>0</v>
      </c>
      <c r="E293">
        <v>0</v>
      </c>
      <c r="F293">
        <v>0</v>
      </c>
      <c r="G293">
        <v>0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5</v>
      </c>
      <c r="V293">
        <v>0</v>
      </c>
      <c r="W293">
        <v>0</v>
      </c>
      <c r="X293">
        <v>58</v>
      </c>
      <c r="Y293">
        <v>0</v>
      </c>
      <c r="Z293">
        <v>0</v>
      </c>
      <c r="AA293">
        <f>SUM(B293:T293)</f>
        <v>133</v>
      </c>
      <c r="AB293">
        <f>SUM(U293:Z293)</f>
        <v>63</v>
      </c>
      <c r="AC293">
        <f>AB293*AA293</f>
        <v>8379</v>
      </c>
      <c r="AD293" t="str">
        <f>IF(AC293 &gt; 0, "BOTH", 0)</f>
        <v>BOTH</v>
      </c>
      <c r="AE293" t="str">
        <f>A293</f>
        <v>d__Bacteria;p__Gemmatimonadota;c__BD2-11_terrestrial_group;o__BD2-11_terrestrial_group;f__BD2-11_terrestrial_group</v>
      </c>
      <c r="AF293" t="s">
        <v>408</v>
      </c>
    </row>
    <row r="294" spans="1:32" x14ac:dyDescent="0.2">
      <c r="A294" t="s">
        <v>110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522</v>
      </c>
      <c r="I294">
        <v>0</v>
      </c>
      <c r="J294">
        <v>1961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6</v>
      </c>
      <c r="X294">
        <v>35</v>
      </c>
      <c r="Y294">
        <v>30</v>
      </c>
      <c r="Z294">
        <v>0</v>
      </c>
      <c r="AA294">
        <f>SUM(B294:T294)</f>
        <v>2483</v>
      </c>
      <c r="AB294">
        <f>SUM(U294:Z294)</f>
        <v>71</v>
      </c>
      <c r="AC294">
        <f>AB294*AA294</f>
        <v>176293</v>
      </c>
      <c r="AD294" t="str">
        <f>IF(AC294 &gt; 0, "BOTH", 0)</f>
        <v>BOTH</v>
      </c>
      <c r="AE294" t="str">
        <f>A294</f>
        <v>d__Bacteria;p__Proteobacteria;c__Gammaproteobacteria;o__Ga0077536;f__Ga0077536</v>
      </c>
      <c r="AF294" t="s">
        <v>408</v>
      </c>
    </row>
    <row r="295" spans="1:32" x14ac:dyDescent="0.2">
      <c r="A295" t="s">
        <v>229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2358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1039</v>
      </c>
      <c r="S295">
        <v>0</v>
      </c>
      <c r="T295">
        <v>106</v>
      </c>
      <c r="U295">
        <v>0</v>
      </c>
      <c r="V295">
        <v>0</v>
      </c>
      <c r="W295">
        <v>19</v>
      </c>
      <c r="X295">
        <v>33</v>
      </c>
      <c r="Y295">
        <v>14</v>
      </c>
      <c r="Z295">
        <v>5</v>
      </c>
      <c r="AA295">
        <f>SUM(B295:T295)</f>
        <v>3503</v>
      </c>
      <c r="AB295">
        <f>SUM(U295:Z295)</f>
        <v>71</v>
      </c>
      <c r="AC295">
        <f>AB295*AA295</f>
        <v>248713</v>
      </c>
      <c r="AD295" t="str">
        <f>IF(AC295 &gt; 0, "BOTH", 0)</f>
        <v>BOTH</v>
      </c>
      <c r="AE295" t="str">
        <f>A295</f>
        <v>d__Bacteria;p__Planctomycetota;c__028H05-P-BN-P5;o__028H05-P-BN-P5;f__028H05-P-BN-P5</v>
      </c>
      <c r="AF295" t="s">
        <v>408</v>
      </c>
    </row>
    <row r="296" spans="1:32" x14ac:dyDescent="0.2">
      <c r="A296" t="s">
        <v>191</v>
      </c>
      <c r="B296">
        <v>37</v>
      </c>
      <c r="C296">
        <v>0</v>
      </c>
      <c r="D296">
        <v>0</v>
      </c>
      <c r="E296">
        <v>136</v>
      </c>
      <c r="F296">
        <v>8858</v>
      </c>
      <c r="G296">
        <v>32</v>
      </c>
      <c r="H296">
        <v>0</v>
      </c>
      <c r="I296">
        <v>0</v>
      </c>
      <c r="J296">
        <v>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8</v>
      </c>
      <c r="X296">
        <v>54</v>
      </c>
      <c r="Y296">
        <v>10</v>
      </c>
      <c r="Z296">
        <v>0</v>
      </c>
      <c r="AA296">
        <f>SUM(B296:T296)</f>
        <v>9068</v>
      </c>
      <c r="AB296">
        <f>SUM(U296:Z296)</f>
        <v>72</v>
      </c>
      <c r="AC296">
        <f>AB296*AA296</f>
        <v>652896</v>
      </c>
      <c r="AD296" t="str">
        <f>IF(AC296 &gt; 0, "BOTH", 0)</f>
        <v>BOTH</v>
      </c>
      <c r="AE296" t="str">
        <f>A296</f>
        <v>d__Bacteria;p__Proteobacteria;c__Gammaproteobacteria;o__Burkholderiales;f__Burkholderiaceae</v>
      </c>
      <c r="AF296" t="s">
        <v>408</v>
      </c>
    </row>
    <row r="297" spans="1:32" x14ac:dyDescent="0.2">
      <c r="A297" t="s">
        <v>37</v>
      </c>
      <c r="B297">
        <v>0</v>
      </c>
      <c r="C297">
        <v>0</v>
      </c>
      <c r="D297">
        <v>0</v>
      </c>
      <c r="E297">
        <v>0</v>
      </c>
      <c r="F297">
        <v>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49</v>
      </c>
      <c r="X297">
        <v>31</v>
      </c>
      <c r="Y297">
        <v>0</v>
      </c>
      <c r="Z297">
        <v>4</v>
      </c>
      <c r="AA297">
        <f>SUM(B297:T297)</f>
        <v>8</v>
      </c>
      <c r="AB297">
        <f>SUM(U297:Z297)</f>
        <v>84</v>
      </c>
      <c r="AC297">
        <f>AB297*AA297</f>
        <v>672</v>
      </c>
      <c r="AD297" t="str">
        <f>IF(AC297 &gt; 0, "BOTH", 0)</f>
        <v>BOTH</v>
      </c>
      <c r="AE297" t="str">
        <f>A297</f>
        <v>d__Archaea;p__Crenarchaeota;c__Nitrososphaeria;o__Nitrosopumilales;f__Nitrosopumilaceae</v>
      </c>
      <c r="AF297" t="s">
        <v>408</v>
      </c>
    </row>
    <row r="298" spans="1:32" x14ac:dyDescent="0.2">
      <c r="A298" t="s">
        <v>165</v>
      </c>
      <c r="B298">
        <v>0</v>
      </c>
      <c r="C298">
        <v>5309</v>
      </c>
      <c r="D298">
        <v>0</v>
      </c>
      <c r="E298">
        <v>0</v>
      </c>
      <c r="F298">
        <v>2131</v>
      </c>
      <c r="G298">
        <v>1953</v>
      </c>
      <c r="H298">
        <v>0</v>
      </c>
      <c r="I298">
        <v>4</v>
      </c>
      <c r="J298">
        <v>0</v>
      </c>
      <c r="K298">
        <v>0</v>
      </c>
      <c r="L298">
        <v>463</v>
      </c>
      <c r="M298">
        <v>4438</v>
      </c>
      <c r="N298">
        <v>0</v>
      </c>
      <c r="O298">
        <v>0</v>
      </c>
      <c r="P298">
        <v>0</v>
      </c>
      <c r="Q298">
        <v>0</v>
      </c>
      <c r="R298">
        <v>2391</v>
      </c>
      <c r="S298">
        <v>0</v>
      </c>
      <c r="T298">
        <v>51</v>
      </c>
      <c r="U298">
        <v>0</v>
      </c>
      <c r="V298">
        <v>0</v>
      </c>
      <c r="W298">
        <v>38</v>
      </c>
      <c r="X298">
        <v>30</v>
      </c>
      <c r="Y298">
        <v>12</v>
      </c>
      <c r="Z298">
        <v>7</v>
      </c>
      <c r="AA298">
        <f>SUM(B298:T298)</f>
        <v>16740</v>
      </c>
      <c r="AB298">
        <f>SUM(U298:Z298)</f>
        <v>87</v>
      </c>
      <c r="AC298">
        <f>AB298*AA298</f>
        <v>1456380</v>
      </c>
      <c r="AD298" t="str">
        <f>IF(AC298 &gt; 0, "BOTH", 0)</f>
        <v>BOTH</v>
      </c>
      <c r="AE298" t="str">
        <f>A298</f>
        <v>d__Bacteria;p__Proteobacteria;c__Alphaproteobacteria;o__Rhizobiales;f__Methyloligellaceae</v>
      </c>
      <c r="AF298" t="s">
        <v>408</v>
      </c>
    </row>
    <row r="299" spans="1:32" x14ac:dyDescent="0.2">
      <c r="A299" t="s">
        <v>65</v>
      </c>
      <c r="B299">
        <v>462</v>
      </c>
      <c r="C299">
        <v>461</v>
      </c>
      <c r="D299">
        <v>908</v>
      </c>
      <c r="E299">
        <v>730</v>
      </c>
      <c r="F299">
        <v>935</v>
      </c>
      <c r="G299">
        <v>226</v>
      </c>
      <c r="H299">
        <v>3</v>
      </c>
      <c r="I299">
        <v>0</v>
      </c>
      <c r="J299">
        <v>0</v>
      </c>
      <c r="K299">
        <v>0</v>
      </c>
      <c r="L299">
        <v>1904</v>
      </c>
      <c r="M299">
        <v>236</v>
      </c>
      <c r="N299">
        <v>1052</v>
      </c>
      <c r="O299">
        <v>1389</v>
      </c>
      <c r="P299">
        <v>202</v>
      </c>
      <c r="Q299">
        <v>1667</v>
      </c>
      <c r="R299">
        <v>277</v>
      </c>
      <c r="S299">
        <v>0</v>
      </c>
      <c r="T299">
        <v>142</v>
      </c>
      <c r="U299">
        <v>0</v>
      </c>
      <c r="V299">
        <v>0</v>
      </c>
      <c r="W299">
        <v>59</v>
      </c>
      <c r="X299">
        <v>24</v>
      </c>
      <c r="Y299">
        <v>6</v>
      </c>
      <c r="Z299">
        <v>0</v>
      </c>
      <c r="AA299">
        <f>SUM(B299:T299)</f>
        <v>10594</v>
      </c>
      <c r="AB299">
        <f>SUM(U299:Z299)</f>
        <v>89</v>
      </c>
      <c r="AC299">
        <f>AB299*AA299</f>
        <v>942866</v>
      </c>
      <c r="AD299" t="str">
        <f>IF(AC299 &gt; 0, "BOTH", 0)</f>
        <v>BOTH</v>
      </c>
      <c r="AE299" t="str">
        <f>A299</f>
        <v>d__Bacteria;p__Proteobacteria;c__Gammaproteobacteria;o__Nitrosococcales;f__Methylophagaceae</v>
      </c>
      <c r="AF299" t="s">
        <v>408</v>
      </c>
    </row>
    <row r="300" spans="1:32" x14ac:dyDescent="0.2">
      <c r="A300" t="s">
        <v>266</v>
      </c>
      <c r="B300">
        <v>0</v>
      </c>
      <c r="C300">
        <v>0</v>
      </c>
      <c r="D300">
        <v>27</v>
      </c>
      <c r="E300">
        <v>0</v>
      </c>
      <c r="F300">
        <v>0</v>
      </c>
      <c r="G300">
        <v>0</v>
      </c>
      <c r="H300">
        <v>304</v>
      </c>
      <c r="I300">
        <v>117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53</v>
      </c>
      <c r="X300">
        <v>42</v>
      </c>
      <c r="Y300">
        <v>9</v>
      </c>
      <c r="Z300">
        <v>0</v>
      </c>
      <c r="AA300">
        <f>SUM(B300:T300)</f>
        <v>448</v>
      </c>
      <c r="AB300">
        <f>SUM(U300:Z300)</f>
        <v>104</v>
      </c>
      <c r="AC300">
        <f>AB300*AA300</f>
        <v>46592</v>
      </c>
      <c r="AD300" t="str">
        <f>IF(AC300 &gt; 0, "BOTH", 0)</f>
        <v>BOTH</v>
      </c>
      <c r="AE300" t="str">
        <f>A300</f>
        <v>d__Bacteria;p__Proteobacteria;c__Alphaproteobacteria;o__Defluviicoccales;f__uncultured</v>
      </c>
      <c r="AF300" t="s">
        <v>408</v>
      </c>
    </row>
    <row r="301" spans="1:32" x14ac:dyDescent="0.2">
      <c r="A301" t="s">
        <v>257</v>
      </c>
      <c r="B301">
        <v>161</v>
      </c>
      <c r="C301">
        <v>192</v>
      </c>
      <c r="D301">
        <v>57</v>
      </c>
      <c r="E301">
        <v>681</v>
      </c>
      <c r="F301">
        <v>550</v>
      </c>
      <c r="G301">
        <v>156</v>
      </c>
      <c r="H301">
        <v>19</v>
      </c>
      <c r="I301">
        <v>27</v>
      </c>
      <c r="J301">
        <v>0</v>
      </c>
      <c r="K301">
        <v>37</v>
      </c>
      <c r="L301">
        <v>531</v>
      </c>
      <c r="M301">
        <v>1459</v>
      </c>
      <c r="N301">
        <v>266</v>
      </c>
      <c r="O301">
        <v>302</v>
      </c>
      <c r="P301">
        <v>0</v>
      </c>
      <c r="Q301">
        <v>86</v>
      </c>
      <c r="R301">
        <v>259</v>
      </c>
      <c r="S301">
        <v>0</v>
      </c>
      <c r="T301">
        <v>0</v>
      </c>
      <c r="U301">
        <v>0</v>
      </c>
      <c r="V301">
        <v>0</v>
      </c>
      <c r="W301">
        <v>75</v>
      </c>
      <c r="X301">
        <v>31</v>
      </c>
      <c r="Y301">
        <v>8</v>
      </c>
      <c r="Z301">
        <v>0</v>
      </c>
      <c r="AA301">
        <f>SUM(B301:T301)</f>
        <v>4783</v>
      </c>
      <c r="AB301">
        <f>SUM(U301:Z301)</f>
        <v>114</v>
      </c>
      <c r="AC301">
        <f>AB301*AA301</f>
        <v>545262</v>
      </c>
      <c r="AD301" t="str">
        <f>IF(AC301 &gt; 0, "BOTH", 0)</f>
        <v>BOTH</v>
      </c>
      <c r="AE301" t="str">
        <f>A301</f>
        <v>d__Bacteria;p__Proteobacteria;c__Alphaproteobacteria;o__Parvibaculales;f__uncultured</v>
      </c>
      <c r="AF301" t="s">
        <v>408</v>
      </c>
    </row>
    <row r="302" spans="1:32" x14ac:dyDescent="0.2">
      <c r="A302" t="s">
        <v>252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0</v>
      </c>
      <c r="V302">
        <v>0</v>
      </c>
      <c r="W302">
        <v>49</v>
      </c>
      <c r="X302">
        <v>13</v>
      </c>
      <c r="Y302">
        <v>14</v>
      </c>
      <c r="Z302">
        <v>43</v>
      </c>
      <c r="AA302">
        <f>SUM(B302:T302)</f>
        <v>3</v>
      </c>
      <c r="AB302">
        <f>SUM(U302:Z302)</f>
        <v>119</v>
      </c>
      <c r="AC302">
        <f>AB302*AA302</f>
        <v>357</v>
      </c>
      <c r="AD302" t="str">
        <f>IF(AC302 &gt; 0, "BOTH", 0)</f>
        <v>BOTH</v>
      </c>
      <c r="AE302" t="str">
        <f>A302</f>
        <v>d__Bacteria;p__WPS-2;c__WPS-2;o__WPS-2;f__WPS-2</v>
      </c>
      <c r="AF302" t="s">
        <v>408</v>
      </c>
    </row>
    <row r="303" spans="1:32" x14ac:dyDescent="0.2">
      <c r="A303" t="s">
        <v>114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164</v>
      </c>
      <c r="I303">
        <v>193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14</v>
      </c>
      <c r="V303">
        <v>14</v>
      </c>
      <c r="W303">
        <v>152</v>
      </c>
      <c r="X303">
        <v>9</v>
      </c>
      <c r="Y303">
        <v>16</v>
      </c>
      <c r="Z303">
        <v>0</v>
      </c>
      <c r="AA303">
        <f>SUM(B303:T303)</f>
        <v>357</v>
      </c>
      <c r="AB303">
        <f>SUM(U303:Z303)</f>
        <v>205</v>
      </c>
      <c r="AC303">
        <f>AB303*AA303</f>
        <v>73185</v>
      </c>
      <c r="AD303" t="str">
        <f>IF(AC303 &gt; 0, "BOTH", 0)</f>
        <v>BOTH</v>
      </c>
      <c r="AE303" t="str">
        <f>A303</f>
        <v>d__Bacteria;p__Bacteroidota;c__Bacteroidia;__;__</v>
      </c>
      <c r="AF303" t="s">
        <v>408</v>
      </c>
    </row>
    <row r="304" spans="1:32" x14ac:dyDescent="0.2">
      <c r="A304" t="s">
        <v>172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69</v>
      </c>
      <c r="X304">
        <v>102</v>
      </c>
      <c r="Y304">
        <v>47</v>
      </c>
      <c r="Z304">
        <v>0</v>
      </c>
      <c r="AA304">
        <f>SUM(B304:T304)</f>
        <v>4</v>
      </c>
      <c r="AB304">
        <f>SUM(U304:Z304)</f>
        <v>218</v>
      </c>
      <c r="AC304">
        <f>AB304*AA304</f>
        <v>872</v>
      </c>
      <c r="AD304" t="str">
        <f>IF(AC304 &gt; 0, "BOTH", 0)</f>
        <v>BOTH</v>
      </c>
      <c r="AE304" t="str">
        <f>A304</f>
        <v>d__Bacteria;p__Bacteroidota;c__Rhodothermia;o__Rhodothermales;f__Rhodothermaceae</v>
      </c>
      <c r="AF304" t="s">
        <v>408</v>
      </c>
    </row>
    <row r="305" spans="1:32" x14ac:dyDescent="0.2">
      <c r="A305" t="s">
        <v>223</v>
      </c>
      <c r="B305">
        <v>6</v>
      </c>
      <c r="C305">
        <v>3995</v>
      </c>
      <c r="D305">
        <v>684</v>
      </c>
      <c r="E305">
        <v>0</v>
      </c>
      <c r="F305">
        <v>2796</v>
      </c>
      <c r="G305">
        <v>0</v>
      </c>
      <c r="H305">
        <v>4973</v>
      </c>
      <c r="I305">
        <v>4989</v>
      </c>
      <c r="J305">
        <v>1151</v>
      </c>
      <c r="K305">
        <v>439</v>
      </c>
      <c r="L305">
        <v>5</v>
      </c>
      <c r="M305">
        <v>0</v>
      </c>
      <c r="N305">
        <v>0</v>
      </c>
      <c r="O305">
        <v>0</v>
      </c>
      <c r="P305">
        <v>1196</v>
      </c>
      <c r="Q305">
        <v>0</v>
      </c>
      <c r="R305">
        <v>454</v>
      </c>
      <c r="S305">
        <v>0</v>
      </c>
      <c r="T305">
        <v>18</v>
      </c>
      <c r="U305">
        <v>0</v>
      </c>
      <c r="V305">
        <v>0</v>
      </c>
      <c r="W305">
        <v>102</v>
      </c>
      <c r="X305">
        <v>102</v>
      </c>
      <c r="Y305">
        <v>21</v>
      </c>
      <c r="Z305">
        <v>0</v>
      </c>
      <c r="AA305">
        <f>SUM(B305:T305)</f>
        <v>20706</v>
      </c>
      <c r="AB305">
        <f>SUM(U305:Z305)</f>
        <v>225</v>
      </c>
      <c r="AC305">
        <f>AB305*AA305</f>
        <v>4658850</v>
      </c>
      <c r="AD305" t="str">
        <f>IF(AC305 &gt; 0, "BOTH", 0)</f>
        <v>BOTH</v>
      </c>
      <c r="AE305" t="str">
        <f>A305</f>
        <v>d__Bacteria;p__Proteobacteria;c__Alphaproteobacteria;o__Rhodospirillales;f__Thalassospiraceae</v>
      </c>
      <c r="AF305" t="s">
        <v>408</v>
      </c>
    </row>
    <row r="306" spans="1:32" x14ac:dyDescent="0.2">
      <c r="A306" t="s">
        <v>75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19</v>
      </c>
      <c r="I306">
        <v>11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20</v>
      </c>
      <c r="V306">
        <v>14</v>
      </c>
      <c r="W306">
        <v>95</v>
      </c>
      <c r="X306">
        <v>57</v>
      </c>
      <c r="Y306">
        <v>41</v>
      </c>
      <c r="Z306">
        <v>6</v>
      </c>
      <c r="AA306">
        <f>SUM(B306:T306)</f>
        <v>30</v>
      </c>
      <c r="AB306">
        <f>SUM(U306:Z306)</f>
        <v>233</v>
      </c>
      <c r="AC306">
        <f>AB306*AA306</f>
        <v>6990</v>
      </c>
      <c r="AD306" t="str">
        <f>IF(AC306 &gt; 0, "BOTH", 0)</f>
        <v>BOTH</v>
      </c>
      <c r="AE306" t="str">
        <f>A306</f>
        <v>d__Bacteria;p__Proteobacteria;c__Gammaproteobacteria;o__Tenderiales;f__Tenderiaceae</v>
      </c>
      <c r="AF306" t="s">
        <v>408</v>
      </c>
    </row>
    <row r="307" spans="1:32" x14ac:dyDescent="0.2">
      <c r="A307" t="s">
        <v>126</v>
      </c>
      <c r="B307">
        <v>1795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13</v>
      </c>
      <c r="W307">
        <v>184</v>
      </c>
      <c r="X307">
        <v>11</v>
      </c>
      <c r="Y307">
        <v>16</v>
      </c>
      <c r="Z307">
        <v>11</v>
      </c>
      <c r="AA307">
        <f>SUM(B307:T307)</f>
        <v>1795</v>
      </c>
      <c r="AB307">
        <f>SUM(U307:Z307)</f>
        <v>235</v>
      </c>
      <c r="AC307">
        <f>AB307*AA307</f>
        <v>421825</v>
      </c>
      <c r="AD307" t="str">
        <f>IF(AC307 &gt; 0, "BOTH", 0)</f>
        <v>BOTH</v>
      </c>
      <c r="AE307" t="str">
        <f>A307</f>
        <v>d__Bacteria;p__Proteobacteria;c__Gammaproteobacteria;o__Oceanospirillales;f__Halomonadaceae</v>
      </c>
      <c r="AF307" t="s">
        <v>408</v>
      </c>
    </row>
    <row r="308" spans="1:32" x14ac:dyDescent="0.2">
      <c r="A308" t="s">
        <v>29</v>
      </c>
      <c r="B308">
        <v>0</v>
      </c>
      <c r="C308">
        <v>10</v>
      </c>
      <c r="D308">
        <v>0</v>
      </c>
      <c r="E308">
        <v>0</v>
      </c>
      <c r="F308">
        <v>0</v>
      </c>
      <c r="G308">
        <v>0</v>
      </c>
      <c r="H308">
        <v>401</v>
      </c>
      <c r="I308">
        <v>118</v>
      </c>
      <c r="J308">
        <v>0</v>
      </c>
      <c r="K308">
        <v>6</v>
      </c>
      <c r="L308">
        <v>0</v>
      </c>
      <c r="M308">
        <v>50</v>
      </c>
      <c r="N308">
        <v>0</v>
      </c>
      <c r="O308">
        <v>0</v>
      </c>
      <c r="P308">
        <v>0</v>
      </c>
      <c r="Q308">
        <v>53</v>
      </c>
      <c r="R308">
        <v>342</v>
      </c>
      <c r="S308">
        <v>294</v>
      </c>
      <c r="T308">
        <v>369</v>
      </c>
      <c r="U308">
        <v>14</v>
      </c>
      <c r="V308">
        <v>0</v>
      </c>
      <c r="W308">
        <v>37</v>
      </c>
      <c r="X308">
        <v>44</v>
      </c>
      <c r="Y308">
        <v>49</v>
      </c>
      <c r="Z308">
        <v>92</v>
      </c>
      <c r="AA308">
        <f>SUM(B308:T308)</f>
        <v>1643</v>
      </c>
      <c r="AB308">
        <f>SUM(U308:Z308)</f>
        <v>236</v>
      </c>
      <c r="AC308">
        <f>AB308*AA308</f>
        <v>387748</v>
      </c>
      <c r="AD308" t="str">
        <f>IF(AC308 &gt; 0, "BOTH", 0)</f>
        <v>BOTH</v>
      </c>
      <c r="AE308" t="str">
        <f>A308</f>
        <v>d__Bacteria;p__Proteobacteria;c__Gammaproteobacteria;o__OM182_clade;f__OM182_clade</v>
      </c>
      <c r="AF308" t="s">
        <v>408</v>
      </c>
    </row>
    <row r="309" spans="1:32" x14ac:dyDescent="0.2">
      <c r="A309" t="s">
        <v>97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11</v>
      </c>
      <c r="X309">
        <v>0</v>
      </c>
      <c r="Y309">
        <v>4</v>
      </c>
      <c r="Z309">
        <v>224</v>
      </c>
      <c r="AA309">
        <f>SUM(B309:T309)</f>
        <v>70</v>
      </c>
      <c r="AB309">
        <f>SUM(U309:Z309)</f>
        <v>239</v>
      </c>
      <c r="AC309">
        <f>AB309*AA309</f>
        <v>16730</v>
      </c>
      <c r="AD309" t="str">
        <f>IF(AC309 &gt; 0, "BOTH", 0)</f>
        <v>BOTH</v>
      </c>
      <c r="AE309" t="str">
        <f>A309</f>
        <v>d__Bacteria;p__Proteobacteria;c__Alphaproteobacteria;o__Rhodospirillales;f__Rhodospirillaceae</v>
      </c>
      <c r="AF309" t="s">
        <v>408</v>
      </c>
    </row>
    <row r="310" spans="1:32" x14ac:dyDescent="0.2">
      <c r="A310" t="s">
        <v>131</v>
      </c>
      <c r="B310">
        <v>531</v>
      </c>
      <c r="C310">
        <v>0</v>
      </c>
      <c r="D310">
        <v>0</v>
      </c>
      <c r="E310">
        <v>0</v>
      </c>
      <c r="F310">
        <v>0</v>
      </c>
      <c r="G310">
        <v>276</v>
      </c>
      <c r="H310">
        <v>1846</v>
      </c>
      <c r="I310">
        <v>2065</v>
      </c>
      <c r="J310">
        <v>0</v>
      </c>
      <c r="K310">
        <v>955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16</v>
      </c>
      <c r="V310">
        <v>53</v>
      </c>
      <c r="W310">
        <v>38</v>
      </c>
      <c r="X310">
        <v>0</v>
      </c>
      <c r="Y310">
        <v>118</v>
      </c>
      <c r="Z310">
        <v>27</v>
      </c>
      <c r="AA310">
        <f>SUM(B310:T310)</f>
        <v>5673</v>
      </c>
      <c r="AB310">
        <f>SUM(U310:Z310)</f>
        <v>252</v>
      </c>
      <c r="AC310">
        <f>AB310*AA310</f>
        <v>1429596</v>
      </c>
      <c r="AD310" t="str">
        <f>IF(AC310 &gt; 0, "BOTH", 0)</f>
        <v>BOTH</v>
      </c>
      <c r="AE310" t="str">
        <f>A310</f>
        <v>d__Bacteria;p__Proteobacteria;c__Alphaproteobacteria;o__NRL2;f__NRL2</v>
      </c>
      <c r="AF310" t="s">
        <v>408</v>
      </c>
    </row>
    <row r="311" spans="1:32" x14ac:dyDescent="0.2">
      <c r="A311" t="s">
        <v>198</v>
      </c>
      <c r="B311">
        <v>241</v>
      </c>
      <c r="C311">
        <v>433</v>
      </c>
      <c r="D311">
        <v>334</v>
      </c>
      <c r="E311">
        <v>0</v>
      </c>
      <c r="F311">
        <v>0</v>
      </c>
      <c r="G311">
        <v>666</v>
      </c>
      <c r="H311">
        <v>268</v>
      </c>
      <c r="I311">
        <v>239</v>
      </c>
      <c r="J311">
        <v>720</v>
      </c>
      <c r="K311">
        <v>353</v>
      </c>
      <c r="L311">
        <v>863</v>
      </c>
      <c r="M311">
        <v>19</v>
      </c>
      <c r="N311">
        <v>24</v>
      </c>
      <c r="O311">
        <v>530</v>
      </c>
      <c r="P311">
        <v>0</v>
      </c>
      <c r="Q311">
        <v>0</v>
      </c>
      <c r="R311">
        <v>10</v>
      </c>
      <c r="S311">
        <v>83</v>
      </c>
      <c r="T311">
        <v>0</v>
      </c>
      <c r="U311">
        <v>11</v>
      </c>
      <c r="V311">
        <v>18</v>
      </c>
      <c r="W311">
        <v>126</v>
      </c>
      <c r="X311">
        <v>28</v>
      </c>
      <c r="Y311">
        <v>35</v>
      </c>
      <c r="Z311">
        <v>50</v>
      </c>
      <c r="AA311">
        <f>SUM(B311:T311)</f>
        <v>4783</v>
      </c>
      <c r="AB311">
        <f>SUM(U311:Z311)</f>
        <v>268</v>
      </c>
      <c r="AC311">
        <f>AB311*AA311</f>
        <v>1281844</v>
      </c>
      <c r="AD311" t="str">
        <f>IF(AC311 &gt; 0, "BOTH", 0)</f>
        <v>BOTH</v>
      </c>
      <c r="AE311" t="str">
        <f>A311</f>
        <v>d__Bacteria;p__Proteobacteria;c__Alphaproteobacteria;o__Parvibaculales;f__Parvibaculaceae</v>
      </c>
      <c r="AF311" t="s">
        <v>408</v>
      </c>
    </row>
    <row r="312" spans="1:32" x14ac:dyDescent="0.2">
      <c r="A312" t="s">
        <v>38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144</v>
      </c>
      <c r="I312">
        <v>157</v>
      </c>
      <c r="J312">
        <v>0</v>
      </c>
      <c r="K312">
        <v>30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32</v>
      </c>
      <c r="S312">
        <v>0</v>
      </c>
      <c r="T312">
        <v>0</v>
      </c>
      <c r="U312">
        <v>0</v>
      </c>
      <c r="V312">
        <v>0</v>
      </c>
      <c r="W312">
        <v>26</v>
      </c>
      <c r="X312">
        <v>225</v>
      </c>
      <c r="Y312">
        <v>38</v>
      </c>
      <c r="Z312">
        <v>0</v>
      </c>
      <c r="AA312">
        <f>SUM(B312:T312)</f>
        <v>363</v>
      </c>
      <c r="AB312">
        <f>SUM(U312:Z312)</f>
        <v>289</v>
      </c>
      <c r="AC312">
        <f>AB312*AA312</f>
        <v>104907</v>
      </c>
      <c r="AD312" t="str">
        <f>IF(AC312 &gt; 0, "BOTH", 0)</f>
        <v>BOTH</v>
      </c>
      <c r="AE312" t="str">
        <f>A312</f>
        <v>d__Bacteria;p__Proteobacteria;c__Alphaproteobacteria;o__Puniceispirillales;f__uncultured</v>
      </c>
      <c r="AF312" t="s">
        <v>408</v>
      </c>
    </row>
    <row r="313" spans="1:32" x14ac:dyDescent="0.2">
      <c r="A313" t="s">
        <v>321</v>
      </c>
      <c r="B313">
        <v>0</v>
      </c>
      <c r="C313">
        <v>0</v>
      </c>
      <c r="D313">
        <v>1083</v>
      </c>
      <c r="E313">
        <v>0</v>
      </c>
      <c r="F313">
        <v>0</v>
      </c>
      <c r="G313">
        <v>389</v>
      </c>
      <c r="H313">
        <v>499</v>
      </c>
      <c r="I313">
        <v>649</v>
      </c>
      <c r="J313">
        <v>5758</v>
      </c>
      <c r="K313">
        <v>242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863</v>
      </c>
      <c r="R313">
        <v>480</v>
      </c>
      <c r="S313">
        <v>0</v>
      </c>
      <c r="T313">
        <v>222</v>
      </c>
      <c r="U313">
        <v>0</v>
      </c>
      <c r="V313">
        <v>0</v>
      </c>
      <c r="W313">
        <v>103</v>
      </c>
      <c r="X313">
        <v>34</v>
      </c>
      <c r="Y313">
        <v>111</v>
      </c>
      <c r="Z313">
        <v>48</v>
      </c>
      <c r="AA313">
        <f>SUM(B313:T313)</f>
        <v>10185</v>
      </c>
      <c r="AB313">
        <f>SUM(U313:Z313)</f>
        <v>296</v>
      </c>
      <c r="AC313">
        <f>AB313*AA313</f>
        <v>3014760</v>
      </c>
      <c r="AD313" t="str">
        <f>IF(AC313 &gt; 0, "BOTH", 0)</f>
        <v>BOTH</v>
      </c>
      <c r="AE313" t="str">
        <f>A313</f>
        <v>d__Bacteria;p__Proteobacteria;c__Alphaproteobacteria;o__Thalassobaculales;f__Nisaeaceae</v>
      </c>
      <c r="AF313" t="s">
        <v>408</v>
      </c>
    </row>
    <row r="314" spans="1:32" x14ac:dyDescent="0.2">
      <c r="A314" t="s">
        <v>68</v>
      </c>
      <c r="B314">
        <v>0</v>
      </c>
      <c r="C314">
        <v>0</v>
      </c>
      <c r="D314">
        <v>0</v>
      </c>
      <c r="E314">
        <v>1351</v>
      </c>
      <c r="F314">
        <v>0</v>
      </c>
      <c r="G314">
        <v>139</v>
      </c>
      <c r="H314">
        <v>0</v>
      </c>
      <c r="I314">
        <v>10</v>
      </c>
      <c r="J314">
        <v>0</v>
      </c>
      <c r="K314">
        <v>397</v>
      </c>
      <c r="L314">
        <v>0</v>
      </c>
      <c r="M314">
        <v>0</v>
      </c>
      <c r="N314">
        <v>125</v>
      </c>
      <c r="O314">
        <v>0</v>
      </c>
      <c r="P314">
        <v>0</v>
      </c>
      <c r="Q314">
        <v>0</v>
      </c>
      <c r="R314">
        <v>10856</v>
      </c>
      <c r="S314">
        <v>118</v>
      </c>
      <c r="T314">
        <v>2</v>
      </c>
      <c r="U314">
        <v>15</v>
      </c>
      <c r="V314">
        <v>13</v>
      </c>
      <c r="W314">
        <v>244</v>
      </c>
      <c r="X314">
        <v>10</v>
      </c>
      <c r="Y314">
        <v>0</v>
      </c>
      <c r="Z314">
        <v>19</v>
      </c>
      <c r="AA314">
        <f>SUM(B314:T314)</f>
        <v>12998</v>
      </c>
      <c r="AB314">
        <f>SUM(U314:Z314)</f>
        <v>301</v>
      </c>
      <c r="AC314">
        <f>AB314*AA314</f>
        <v>3912398</v>
      </c>
      <c r="AD314" t="str">
        <f>IF(AC314 &gt; 0, "BOTH", 0)</f>
        <v>BOTH</v>
      </c>
      <c r="AE314" t="str">
        <f>A314</f>
        <v>d__Bacteria;p__Bacteroidota;c__Bacteroidia;o__Sphingobacteriales;f__NS11-12_marine_group</v>
      </c>
      <c r="AF314" t="s">
        <v>408</v>
      </c>
    </row>
    <row r="315" spans="1:32" x14ac:dyDescent="0.2">
      <c r="A315" t="s">
        <v>101</v>
      </c>
      <c r="B315">
        <v>10</v>
      </c>
      <c r="C315">
        <v>0</v>
      </c>
      <c r="D315">
        <v>147</v>
      </c>
      <c r="E315">
        <v>66</v>
      </c>
      <c r="F315">
        <v>258</v>
      </c>
      <c r="G315">
        <v>429</v>
      </c>
      <c r="H315">
        <v>810</v>
      </c>
      <c r="I315">
        <v>416</v>
      </c>
      <c r="J315">
        <v>392</v>
      </c>
      <c r="K315">
        <v>41</v>
      </c>
      <c r="L315">
        <v>111</v>
      </c>
      <c r="M315">
        <v>3394</v>
      </c>
      <c r="N315">
        <v>0</v>
      </c>
      <c r="O315">
        <v>47</v>
      </c>
      <c r="P315">
        <v>0</v>
      </c>
      <c r="Q315">
        <v>0</v>
      </c>
      <c r="R315">
        <v>56</v>
      </c>
      <c r="S315">
        <v>0</v>
      </c>
      <c r="T315">
        <v>54</v>
      </c>
      <c r="U315">
        <v>0</v>
      </c>
      <c r="V315">
        <v>7</v>
      </c>
      <c r="W315">
        <v>200</v>
      </c>
      <c r="X315">
        <v>36</v>
      </c>
      <c r="Y315">
        <v>68</v>
      </c>
      <c r="Z315">
        <v>0</v>
      </c>
      <c r="AA315">
        <f>SUM(B315:T315)</f>
        <v>6231</v>
      </c>
      <c r="AB315">
        <f>SUM(U315:Z315)</f>
        <v>311</v>
      </c>
      <c r="AC315">
        <f>AB315*AA315</f>
        <v>1937841</v>
      </c>
      <c r="AD315" t="str">
        <f>IF(AC315 &gt; 0, "BOTH", 0)</f>
        <v>BOTH</v>
      </c>
      <c r="AE315" t="str">
        <f>A315</f>
        <v>d__Bacteria;p__Proteobacteria;c__Gammaproteobacteria;o__Oceanospirillales;f__Pseudohongiellaceae</v>
      </c>
      <c r="AF315" t="s">
        <v>408</v>
      </c>
    </row>
    <row r="316" spans="1:32" x14ac:dyDescent="0.2">
      <c r="A316" t="s">
        <v>232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23</v>
      </c>
      <c r="V316">
        <v>37</v>
      </c>
      <c r="W316">
        <v>158</v>
      </c>
      <c r="X316">
        <v>53</v>
      </c>
      <c r="Y316">
        <v>13</v>
      </c>
      <c r="Z316">
        <v>64</v>
      </c>
      <c r="AA316">
        <f>SUM(B316:T316)</f>
        <v>50</v>
      </c>
      <c r="AB316">
        <f>SUM(U316:Z316)</f>
        <v>348</v>
      </c>
      <c r="AC316">
        <f>AB316*AA316</f>
        <v>17400</v>
      </c>
      <c r="AD316" t="str">
        <f>IF(AC316 &gt; 0, "BOTH", 0)</f>
        <v>BOTH</v>
      </c>
      <c r="AE316" t="str">
        <f>A316</f>
        <v>d__Bacteria;p__Myxococcota;c__Polyangia;o__Haliangiales;f__Haliangiaceae</v>
      </c>
      <c r="AF316" t="s">
        <v>408</v>
      </c>
    </row>
    <row r="317" spans="1:32" x14ac:dyDescent="0.2">
      <c r="A317" t="s">
        <v>71</v>
      </c>
      <c r="B317">
        <v>5895</v>
      </c>
      <c r="C317">
        <v>3255</v>
      </c>
      <c r="D317">
        <v>1456</v>
      </c>
      <c r="E317">
        <v>3845</v>
      </c>
      <c r="F317">
        <v>4126</v>
      </c>
      <c r="G317">
        <v>476</v>
      </c>
      <c r="H317">
        <v>12142</v>
      </c>
      <c r="I317">
        <v>5804</v>
      </c>
      <c r="J317">
        <v>109416</v>
      </c>
      <c r="K317">
        <v>72463</v>
      </c>
      <c r="L317">
        <v>45</v>
      </c>
      <c r="M317">
        <v>18</v>
      </c>
      <c r="N317">
        <v>0</v>
      </c>
      <c r="O317">
        <v>89</v>
      </c>
      <c r="P317">
        <v>932</v>
      </c>
      <c r="Q317">
        <v>0</v>
      </c>
      <c r="R317">
        <v>0</v>
      </c>
      <c r="S317">
        <v>8</v>
      </c>
      <c r="T317">
        <v>0</v>
      </c>
      <c r="U317">
        <v>0</v>
      </c>
      <c r="V317">
        <v>0</v>
      </c>
      <c r="W317">
        <v>233</v>
      </c>
      <c r="X317">
        <v>50</v>
      </c>
      <c r="Y317">
        <v>32</v>
      </c>
      <c r="Z317">
        <v>34</v>
      </c>
      <c r="AA317">
        <f>SUM(B317:T317)</f>
        <v>219970</v>
      </c>
      <c r="AB317">
        <f>SUM(U317:Z317)</f>
        <v>349</v>
      </c>
      <c r="AC317">
        <f>AB317*AA317</f>
        <v>76769530</v>
      </c>
      <c r="AD317" t="str">
        <f>IF(AC317 &gt; 0, "BOTH", 0)</f>
        <v>BOTH</v>
      </c>
      <c r="AE317" t="str">
        <f>A317</f>
        <v>d__Bacteria;p__Proteobacteria;c__Gammaproteobacteria;o__Alteromonadales;f__Marinobacteraceae</v>
      </c>
      <c r="AF317" t="s">
        <v>408</v>
      </c>
    </row>
    <row r="318" spans="1:32" x14ac:dyDescent="0.2">
      <c r="A318" t="s">
        <v>86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7436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3</v>
      </c>
      <c r="V318">
        <v>0</v>
      </c>
      <c r="W318">
        <v>189</v>
      </c>
      <c r="X318">
        <v>9</v>
      </c>
      <c r="Y318">
        <v>13</v>
      </c>
      <c r="Z318">
        <v>136</v>
      </c>
      <c r="AA318">
        <f>SUM(B318:T318)</f>
        <v>7436</v>
      </c>
      <c r="AB318">
        <f>SUM(U318:Z318)</f>
        <v>350</v>
      </c>
      <c r="AC318">
        <f>AB318*AA318</f>
        <v>2602600</v>
      </c>
      <c r="AD318" t="str">
        <f>IF(AC318 &gt; 0, "BOTH", 0)</f>
        <v>BOTH</v>
      </c>
      <c r="AE318" t="str">
        <f>A318</f>
        <v>d__Bacteria;p__Planctomycetota;c__BD7-11;o__BD7-11;f__BD7-11</v>
      </c>
      <c r="AF318" t="s">
        <v>408</v>
      </c>
    </row>
    <row r="319" spans="1:32" x14ac:dyDescent="0.2">
      <c r="A319" t="s">
        <v>74</v>
      </c>
      <c r="B319">
        <v>12</v>
      </c>
      <c r="C319">
        <v>0</v>
      </c>
      <c r="D319">
        <v>0</v>
      </c>
      <c r="E319">
        <v>26</v>
      </c>
      <c r="F319">
        <v>0</v>
      </c>
      <c r="G319">
        <v>12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105</v>
      </c>
      <c r="X319">
        <v>146</v>
      </c>
      <c r="Y319">
        <v>101</v>
      </c>
      <c r="Z319">
        <v>16</v>
      </c>
      <c r="AA319">
        <f>SUM(B319:T319)</f>
        <v>50</v>
      </c>
      <c r="AB319">
        <f>SUM(U319:Z319)</f>
        <v>368</v>
      </c>
      <c r="AC319">
        <f>AB319*AA319</f>
        <v>18400</v>
      </c>
      <c r="AD319" t="str">
        <f>IF(AC319 &gt; 0, "BOTH", 0)</f>
        <v>BOTH</v>
      </c>
      <c r="AE319" t="str">
        <f>A319</f>
        <v>d__Bacteria;p__Proteobacteria;c__Alphaproteobacteria;o__Rhizobiales;f__Hyphomicrobiaceae</v>
      </c>
      <c r="AF319" t="s">
        <v>408</v>
      </c>
    </row>
    <row r="320" spans="1:32" x14ac:dyDescent="0.2">
      <c r="A320" t="s">
        <v>210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270</v>
      </c>
      <c r="X320">
        <v>29</v>
      </c>
      <c r="Y320">
        <v>28</v>
      </c>
      <c r="Z320">
        <v>61</v>
      </c>
      <c r="AA320">
        <f>SUM(B320:T320)</f>
        <v>4</v>
      </c>
      <c r="AB320">
        <f>SUM(U320:Z320)</f>
        <v>388</v>
      </c>
      <c r="AC320">
        <f>AB320*AA320</f>
        <v>1552</v>
      </c>
      <c r="AD320" t="str">
        <f>IF(AC320 &gt; 0, "BOTH", 0)</f>
        <v>BOTH</v>
      </c>
      <c r="AE320" t="str">
        <f>A320</f>
        <v>d__Bacteria;p__Proteobacteria;c__Gammaproteobacteria;o__Oceanospirillales;f__Oceanospirillaceae</v>
      </c>
      <c r="AF320" t="s">
        <v>408</v>
      </c>
    </row>
    <row r="321" spans="1:32" x14ac:dyDescent="0.2">
      <c r="A321" t="s">
        <v>40</v>
      </c>
      <c r="B321">
        <v>2973</v>
      </c>
      <c r="C321">
        <v>0</v>
      </c>
      <c r="D321">
        <v>2441</v>
      </c>
      <c r="E321">
        <v>1234</v>
      </c>
      <c r="F321">
        <v>5131</v>
      </c>
      <c r="G321">
        <v>2975</v>
      </c>
      <c r="H321">
        <v>2130</v>
      </c>
      <c r="I321">
        <v>1862</v>
      </c>
      <c r="J321">
        <v>1776</v>
      </c>
      <c r="K321">
        <v>105</v>
      </c>
      <c r="L321">
        <v>0</v>
      </c>
      <c r="M321">
        <v>0</v>
      </c>
      <c r="N321">
        <v>0</v>
      </c>
      <c r="O321">
        <v>0</v>
      </c>
      <c r="P321">
        <v>855</v>
      </c>
      <c r="Q321">
        <v>0</v>
      </c>
      <c r="R321">
        <v>0</v>
      </c>
      <c r="S321">
        <v>0</v>
      </c>
      <c r="T321">
        <v>0</v>
      </c>
      <c r="U321">
        <v>47</v>
      </c>
      <c r="V321">
        <v>0</v>
      </c>
      <c r="W321">
        <v>116</v>
      </c>
      <c r="X321">
        <v>110</v>
      </c>
      <c r="Y321">
        <v>99</v>
      </c>
      <c r="Z321">
        <v>17</v>
      </c>
      <c r="AA321">
        <f>SUM(B321:T321)</f>
        <v>21482</v>
      </c>
      <c r="AB321">
        <f>SUM(U321:Z321)</f>
        <v>389</v>
      </c>
      <c r="AC321">
        <f>AB321*AA321</f>
        <v>8356498</v>
      </c>
      <c r="AD321" t="str">
        <f>IF(AC321 &gt; 0, "BOTH", 0)</f>
        <v>BOTH</v>
      </c>
      <c r="AE321" t="str">
        <f>A321</f>
        <v>d__Bacteria;p__Bacteroidota;c__Rhodothermia;o__Balneolales;f__Balneolaceae</v>
      </c>
      <c r="AF321" t="s">
        <v>408</v>
      </c>
    </row>
    <row r="322" spans="1:32" x14ac:dyDescent="0.2">
      <c r="A322" t="s">
        <v>150</v>
      </c>
      <c r="B322">
        <v>671</v>
      </c>
      <c r="C322">
        <v>0</v>
      </c>
      <c r="D322">
        <v>466</v>
      </c>
      <c r="E322">
        <v>290</v>
      </c>
      <c r="F322">
        <v>0</v>
      </c>
      <c r="G322">
        <v>1395</v>
      </c>
      <c r="H322">
        <v>14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17</v>
      </c>
      <c r="V322">
        <v>0</v>
      </c>
      <c r="W322">
        <v>222</v>
      </c>
      <c r="X322">
        <v>118</v>
      </c>
      <c r="Y322">
        <v>29</v>
      </c>
      <c r="Z322">
        <v>36</v>
      </c>
      <c r="AA322">
        <f>SUM(B322:T322)</f>
        <v>2836</v>
      </c>
      <c r="AB322">
        <f>SUM(U322:Z322)</f>
        <v>422</v>
      </c>
      <c r="AC322">
        <f>AB322*AA322</f>
        <v>1196792</v>
      </c>
      <c r="AD322" t="str">
        <f>IF(AC322 &gt; 0, "BOTH", 0)</f>
        <v>BOTH</v>
      </c>
      <c r="AE322" t="str">
        <f>A322</f>
        <v>d__Bacteria;p__Planctomycetota;c__Planctomycetes;o__Planctomycetales;f__Gimesiaceae</v>
      </c>
      <c r="AF322" t="s">
        <v>408</v>
      </c>
    </row>
    <row r="323" spans="1:32" x14ac:dyDescent="0.2">
      <c r="A323" t="s">
        <v>124</v>
      </c>
      <c r="B323">
        <v>0</v>
      </c>
      <c r="C323">
        <v>0</v>
      </c>
      <c r="D323">
        <v>0</v>
      </c>
      <c r="E323">
        <v>2</v>
      </c>
      <c r="F323">
        <v>0</v>
      </c>
      <c r="G323">
        <v>3</v>
      </c>
      <c r="H323">
        <v>4</v>
      </c>
      <c r="I323">
        <v>6</v>
      </c>
      <c r="J323">
        <v>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274</v>
      </c>
      <c r="V323">
        <v>186</v>
      </c>
      <c r="W323">
        <v>0</v>
      </c>
      <c r="X323">
        <v>0</v>
      </c>
      <c r="Y323">
        <v>0</v>
      </c>
      <c r="Z323">
        <v>0</v>
      </c>
      <c r="AA323">
        <f>SUM(B323:T323)</f>
        <v>24</v>
      </c>
      <c r="AB323">
        <f>SUM(U323:Z323)</f>
        <v>460</v>
      </c>
      <c r="AC323">
        <f>AB323*AA323</f>
        <v>11040</v>
      </c>
      <c r="AD323" t="str">
        <f>IF(AC323 &gt; 0, "BOTH", 0)</f>
        <v>BOTH</v>
      </c>
      <c r="AE323" t="str">
        <f>A323</f>
        <v>d__Bacteria;p__Proteobacteria;c__Alphaproteobacteria;o__Caulobacterales;f__Caulobacteraceae</v>
      </c>
      <c r="AF323" t="s">
        <v>408</v>
      </c>
    </row>
    <row r="324" spans="1:32" x14ac:dyDescent="0.2">
      <c r="A324" t="s">
        <v>196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318</v>
      </c>
      <c r="M324">
        <v>0</v>
      </c>
      <c r="N324">
        <v>0</v>
      </c>
      <c r="O324">
        <v>54</v>
      </c>
      <c r="P324">
        <v>0</v>
      </c>
      <c r="Q324">
        <v>0</v>
      </c>
      <c r="R324">
        <v>62</v>
      </c>
      <c r="S324">
        <v>0</v>
      </c>
      <c r="T324">
        <v>0</v>
      </c>
      <c r="U324">
        <v>70</v>
      </c>
      <c r="V324">
        <v>40</v>
      </c>
      <c r="W324">
        <v>36</v>
      </c>
      <c r="X324">
        <v>251</v>
      </c>
      <c r="Y324">
        <v>66</v>
      </c>
      <c r="Z324">
        <v>13</v>
      </c>
      <c r="AA324">
        <f>SUM(B324:T324)</f>
        <v>434</v>
      </c>
      <c r="AB324">
        <f>SUM(U324:Z324)</f>
        <v>476</v>
      </c>
      <c r="AC324">
        <f>AB324*AA324</f>
        <v>206584</v>
      </c>
      <c r="AD324" t="str">
        <f>IF(AC324 &gt; 0, "BOTH", 0)</f>
        <v>BOTH</v>
      </c>
      <c r="AE324" t="str">
        <f>A324</f>
        <v>d__Bacteria;p__Proteobacteria;c__Gammaproteobacteria;o__Pseudomonadales;f__Pseudomonadaceae</v>
      </c>
      <c r="AF324" t="s">
        <v>408</v>
      </c>
    </row>
    <row r="325" spans="1:32" x14ac:dyDescent="0.2">
      <c r="A325" t="s">
        <v>60</v>
      </c>
      <c r="B325">
        <v>0</v>
      </c>
      <c r="C325">
        <v>366</v>
      </c>
      <c r="D325">
        <v>44</v>
      </c>
      <c r="E325">
        <v>27</v>
      </c>
      <c r="F325">
        <v>117</v>
      </c>
      <c r="G325">
        <v>23</v>
      </c>
      <c r="H325">
        <v>38</v>
      </c>
      <c r="I325">
        <v>45</v>
      </c>
      <c r="J325">
        <v>0</v>
      </c>
      <c r="K325">
        <v>0</v>
      </c>
      <c r="L325">
        <v>0</v>
      </c>
      <c r="M325">
        <v>534</v>
      </c>
      <c r="N325">
        <v>0</v>
      </c>
      <c r="O325">
        <v>0</v>
      </c>
      <c r="P325">
        <v>0</v>
      </c>
      <c r="Q325">
        <v>0</v>
      </c>
      <c r="R325">
        <v>56</v>
      </c>
      <c r="S325">
        <v>0</v>
      </c>
      <c r="T325">
        <v>15</v>
      </c>
      <c r="U325">
        <v>28</v>
      </c>
      <c r="V325">
        <v>0</v>
      </c>
      <c r="W325">
        <v>313</v>
      </c>
      <c r="X325">
        <v>47</v>
      </c>
      <c r="Y325">
        <v>30</v>
      </c>
      <c r="Z325">
        <v>122</v>
      </c>
      <c r="AA325">
        <f>SUM(B325:T325)</f>
        <v>1265</v>
      </c>
      <c r="AB325">
        <f>SUM(U325:Z325)</f>
        <v>540</v>
      </c>
      <c r="AC325">
        <f>AB325*AA325</f>
        <v>683100</v>
      </c>
      <c r="AD325" t="str">
        <f>IF(AC325 &gt; 0, "BOTH", 0)</f>
        <v>BOTH</v>
      </c>
      <c r="AE325" t="str">
        <f>A325</f>
        <v>d__Bacteria;p__Proteobacteria;c__Alphaproteobacteria;o__Rhodospirillales;f__Terasakiellaceae</v>
      </c>
      <c r="AF325" t="s">
        <v>408</v>
      </c>
    </row>
    <row r="326" spans="1:32" x14ac:dyDescent="0.2">
      <c r="A326" t="s">
        <v>108</v>
      </c>
      <c r="B326">
        <v>0</v>
      </c>
      <c r="C326">
        <v>4</v>
      </c>
      <c r="D326">
        <v>0</v>
      </c>
      <c r="E326">
        <v>0</v>
      </c>
      <c r="F326">
        <v>0</v>
      </c>
      <c r="G326">
        <v>685</v>
      </c>
      <c r="H326">
        <v>0</v>
      </c>
      <c r="I326">
        <v>0</v>
      </c>
      <c r="J326">
        <v>0</v>
      </c>
      <c r="K326">
        <v>0</v>
      </c>
      <c r="L326">
        <v>4130</v>
      </c>
      <c r="M326">
        <v>237</v>
      </c>
      <c r="N326">
        <v>0</v>
      </c>
      <c r="O326">
        <v>1959</v>
      </c>
      <c r="P326">
        <v>0</v>
      </c>
      <c r="Q326">
        <v>0</v>
      </c>
      <c r="R326">
        <v>2037</v>
      </c>
      <c r="S326">
        <v>0</v>
      </c>
      <c r="T326">
        <v>0</v>
      </c>
      <c r="U326">
        <v>168</v>
      </c>
      <c r="V326">
        <v>67</v>
      </c>
      <c r="W326">
        <v>87</v>
      </c>
      <c r="X326">
        <v>68</v>
      </c>
      <c r="Y326">
        <v>182</v>
      </c>
      <c r="Z326">
        <v>41</v>
      </c>
      <c r="AA326">
        <f>SUM(B326:T326)</f>
        <v>9052</v>
      </c>
      <c r="AB326">
        <f>SUM(U326:Z326)</f>
        <v>613</v>
      </c>
      <c r="AC326">
        <f>AB326*AA326</f>
        <v>5548876</v>
      </c>
      <c r="AD326" t="str">
        <f>IF(AC326 &gt; 0, "BOTH", 0)</f>
        <v>BOTH</v>
      </c>
      <c r="AE326" t="str">
        <f>A326</f>
        <v>d__Bacteria;p__Desulfobacterota;c__Desulfuromonadia;o__PB19;f__PB19</v>
      </c>
      <c r="AF326" t="s">
        <v>408</v>
      </c>
    </row>
    <row r="327" spans="1:32" x14ac:dyDescent="0.2">
      <c r="A327" t="s">
        <v>98</v>
      </c>
      <c r="B327">
        <v>0</v>
      </c>
      <c r="C327">
        <v>1572</v>
      </c>
      <c r="D327">
        <v>2</v>
      </c>
      <c r="E327">
        <v>161</v>
      </c>
      <c r="F327">
        <v>0</v>
      </c>
      <c r="G327">
        <v>87</v>
      </c>
      <c r="H327">
        <v>92</v>
      </c>
      <c r="I327">
        <v>83</v>
      </c>
      <c r="J327">
        <v>0</v>
      </c>
      <c r="K327">
        <v>0</v>
      </c>
      <c r="L327">
        <v>0</v>
      </c>
      <c r="M327">
        <v>925</v>
      </c>
      <c r="N327">
        <v>0</v>
      </c>
      <c r="O327">
        <v>0</v>
      </c>
      <c r="P327">
        <v>0</v>
      </c>
      <c r="Q327">
        <v>67</v>
      </c>
      <c r="R327">
        <v>940</v>
      </c>
      <c r="S327">
        <v>5</v>
      </c>
      <c r="T327">
        <v>268</v>
      </c>
      <c r="U327">
        <v>0</v>
      </c>
      <c r="V327">
        <v>0</v>
      </c>
      <c r="W327">
        <v>448</v>
      </c>
      <c r="X327">
        <v>118</v>
      </c>
      <c r="Y327">
        <v>18</v>
      </c>
      <c r="Z327">
        <v>100</v>
      </c>
      <c r="AA327">
        <f>SUM(B327:T327)</f>
        <v>4202</v>
      </c>
      <c r="AB327">
        <f>SUM(U327:Z327)</f>
        <v>684</v>
      </c>
      <c r="AC327">
        <f>AB327*AA327</f>
        <v>2874168</v>
      </c>
      <c r="AD327" t="str">
        <f>IF(AC327 &gt; 0, "BOTH", 0)</f>
        <v>BOTH</v>
      </c>
      <c r="AE327" t="str">
        <f>A327</f>
        <v>d__Bacteria;p__Planctomycetota;c__Planctomycetes;o__Planctomycetales;f__Rubinisphaeraceae</v>
      </c>
      <c r="AF327" t="s">
        <v>408</v>
      </c>
    </row>
    <row r="328" spans="1:32" x14ac:dyDescent="0.2">
      <c r="A328" t="s">
        <v>345</v>
      </c>
      <c r="B328">
        <v>14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23</v>
      </c>
      <c r="V328">
        <v>0</v>
      </c>
      <c r="W328">
        <v>16</v>
      </c>
      <c r="X328">
        <v>633</v>
      </c>
      <c r="Y328">
        <v>36</v>
      </c>
      <c r="Z328">
        <v>0</v>
      </c>
      <c r="AA328">
        <f>SUM(B328:T328)</f>
        <v>14</v>
      </c>
      <c r="AB328">
        <f>SUM(U328:Z328)</f>
        <v>708</v>
      </c>
      <c r="AC328">
        <f>AB328*AA328</f>
        <v>9912</v>
      </c>
      <c r="AD328" t="str">
        <f>IF(AC328 &gt; 0, "BOTH", 0)</f>
        <v>BOTH</v>
      </c>
      <c r="AE328" t="str">
        <f>A328</f>
        <v>d__Bacteria;p__Proteobacteria;c__Alphaproteobacteria;o__Rhizobiales;f__Rhizobiales_Incertae_Sedis</v>
      </c>
      <c r="AF328" t="s">
        <v>408</v>
      </c>
    </row>
    <row r="329" spans="1:32" x14ac:dyDescent="0.2">
      <c r="A329" t="s">
        <v>44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411</v>
      </c>
      <c r="X329">
        <v>291</v>
      </c>
      <c r="Y329">
        <v>33</v>
      </c>
      <c r="Z329">
        <v>4</v>
      </c>
      <c r="AA329">
        <f>SUM(B329:T329)</f>
        <v>7</v>
      </c>
      <c r="AB329">
        <f>SUM(U329:Z329)</f>
        <v>739</v>
      </c>
      <c r="AC329">
        <f>AB329*AA329</f>
        <v>5173</v>
      </c>
      <c r="AD329" t="str">
        <f>IF(AC329 &gt; 0, "BOTH", 0)</f>
        <v>BOTH</v>
      </c>
      <c r="AE329" t="str">
        <f>A329</f>
        <v>d__Bacteria;p__NB1-j;c__NB1-j;o__NB1-j;f__NB1-j</v>
      </c>
      <c r="AF329" t="s">
        <v>408</v>
      </c>
    </row>
    <row r="330" spans="1:32" x14ac:dyDescent="0.2">
      <c r="A330" t="s">
        <v>212</v>
      </c>
      <c r="B330">
        <v>81</v>
      </c>
      <c r="C330">
        <v>16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19</v>
      </c>
      <c r="N330">
        <v>0</v>
      </c>
      <c r="O330">
        <v>0</v>
      </c>
      <c r="P330">
        <v>0</v>
      </c>
      <c r="Q330">
        <v>0</v>
      </c>
      <c r="R330">
        <v>157</v>
      </c>
      <c r="S330">
        <v>0</v>
      </c>
      <c r="T330">
        <v>0</v>
      </c>
      <c r="U330">
        <v>261</v>
      </c>
      <c r="V330">
        <v>93</v>
      </c>
      <c r="W330">
        <v>321</v>
      </c>
      <c r="X330">
        <v>52</v>
      </c>
      <c r="Y330">
        <v>0</v>
      </c>
      <c r="Z330">
        <v>26</v>
      </c>
      <c r="AA330">
        <f>SUM(B330:T330)</f>
        <v>275</v>
      </c>
      <c r="AB330">
        <f>SUM(U330:Z330)</f>
        <v>753</v>
      </c>
      <c r="AC330">
        <f>AB330*AA330</f>
        <v>207075</v>
      </c>
      <c r="AD330" t="str">
        <f>IF(AC330 &gt; 0, "BOTH", 0)</f>
        <v>BOTH</v>
      </c>
      <c r="AE330" t="str">
        <f>A330</f>
        <v>d__Bacteria;p__Proteobacteria;c__Alphaproteobacteria;o__Kordiimonadales;f__uncultured</v>
      </c>
      <c r="AF330" t="s">
        <v>408</v>
      </c>
    </row>
    <row r="331" spans="1:32" x14ac:dyDescent="0.2">
      <c r="A331" t="s">
        <v>62</v>
      </c>
      <c r="B331">
        <v>0</v>
      </c>
      <c r="C331">
        <v>1615</v>
      </c>
      <c r="D331">
        <v>193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7</v>
      </c>
      <c r="L331">
        <v>0</v>
      </c>
      <c r="M331">
        <v>679</v>
      </c>
      <c r="N331">
        <v>0</v>
      </c>
      <c r="O331">
        <v>8623</v>
      </c>
      <c r="P331">
        <v>0</v>
      </c>
      <c r="Q331">
        <v>3</v>
      </c>
      <c r="R331">
        <v>148</v>
      </c>
      <c r="S331">
        <v>0</v>
      </c>
      <c r="T331">
        <v>2</v>
      </c>
      <c r="U331">
        <v>20</v>
      </c>
      <c r="V331">
        <v>26</v>
      </c>
      <c r="W331">
        <v>319</v>
      </c>
      <c r="X331">
        <v>175</v>
      </c>
      <c r="Y331">
        <v>191</v>
      </c>
      <c r="Z331">
        <v>128</v>
      </c>
      <c r="AA331">
        <f>SUM(B331:T331)</f>
        <v>11270</v>
      </c>
      <c r="AB331">
        <f>SUM(U331:Z331)</f>
        <v>859</v>
      </c>
      <c r="AC331">
        <f>AB331*AA331</f>
        <v>9680930</v>
      </c>
      <c r="AD331" t="str">
        <f>IF(AC331 &gt; 0, "BOTH", 0)</f>
        <v>BOTH</v>
      </c>
      <c r="AE331" t="str">
        <f>A331</f>
        <v>d__Bacteria;p__Bacteroidota;c__Kapabacteria;o__Kapabacteriales;f__Kapabacteriales</v>
      </c>
      <c r="AF331" t="s">
        <v>408</v>
      </c>
    </row>
    <row r="332" spans="1:32" x14ac:dyDescent="0.2">
      <c r="A332" t="s">
        <v>35</v>
      </c>
      <c r="B332">
        <v>0</v>
      </c>
      <c r="C332">
        <v>0</v>
      </c>
      <c r="D332">
        <v>0</v>
      </c>
      <c r="E332">
        <v>227</v>
      </c>
      <c r="F332">
        <v>0</v>
      </c>
      <c r="G332">
        <v>0</v>
      </c>
      <c r="H332">
        <v>460</v>
      </c>
      <c r="I332">
        <v>324</v>
      </c>
      <c r="J332">
        <v>0</v>
      </c>
      <c r="K332">
        <v>0</v>
      </c>
      <c r="L332">
        <v>442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638</v>
      </c>
      <c r="X332">
        <v>87</v>
      </c>
      <c r="Y332">
        <v>57</v>
      </c>
      <c r="Z332">
        <v>130</v>
      </c>
      <c r="AA332">
        <f>SUM(B332:T332)</f>
        <v>1453</v>
      </c>
      <c r="AB332">
        <f>SUM(U332:Z332)</f>
        <v>912</v>
      </c>
      <c r="AC332">
        <f>AB332*AA332</f>
        <v>1325136</v>
      </c>
      <c r="AD332" t="str">
        <f>IF(AC332 &gt; 0, "BOTH", 0)</f>
        <v>BOTH</v>
      </c>
      <c r="AE332" t="str">
        <f>A332</f>
        <v>d__Bacteria;p__Verrucomicrobiota;c__Verrucomicrobiae;o__Verrucomicrobiales;f__DEV007</v>
      </c>
      <c r="AF332" t="s">
        <v>408</v>
      </c>
    </row>
    <row r="333" spans="1:32" x14ac:dyDescent="0.2">
      <c r="A333" t="s">
        <v>94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122</v>
      </c>
      <c r="U333">
        <v>9</v>
      </c>
      <c r="V333">
        <v>0</v>
      </c>
      <c r="W333">
        <v>218</v>
      </c>
      <c r="X333">
        <v>191</v>
      </c>
      <c r="Y333">
        <v>219</v>
      </c>
      <c r="Z333">
        <v>391</v>
      </c>
      <c r="AA333">
        <f>SUM(B333:T333)</f>
        <v>122</v>
      </c>
      <c r="AB333">
        <f>SUM(U333:Z333)</f>
        <v>1028</v>
      </c>
      <c r="AC333">
        <f>AB333*AA333</f>
        <v>125416</v>
      </c>
      <c r="AD333" t="str">
        <f>IF(AC333 &gt; 0, "BOTH", 0)</f>
        <v>BOTH</v>
      </c>
      <c r="AE333" t="str">
        <f>A333</f>
        <v>d__Bacteria;p__Proteobacteria;c__Alphaproteobacteria;o__Micavibrionales;f__uncultured</v>
      </c>
      <c r="AF333" t="s">
        <v>408</v>
      </c>
    </row>
    <row r="334" spans="1:32" x14ac:dyDescent="0.2">
      <c r="A334" t="s">
        <v>92</v>
      </c>
      <c r="B334">
        <v>0</v>
      </c>
      <c r="C334">
        <v>0</v>
      </c>
      <c r="D334">
        <v>0</v>
      </c>
      <c r="E334">
        <v>0</v>
      </c>
      <c r="F334">
        <v>11</v>
      </c>
      <c r="G334">
        <v>3</v>
      </c>
      <c r="H334">
        <v>189</v>
      </c>
      <c r="I334">
        <v>176</v>
      </c>
      <c r="J334">
        <v>38</v>
      </c>
      <c r="K334">
        <v>83</v>
      </c>
      <c r="L334">
        <v>200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388</v>
      </c>
      <c r="S334">
        <v>25</v>
      </c>
      <c r="T334">
        <v>0</v>
      </c>
      <c r="U334">
        <v>36</v>
      </c>
      <c r="V334">
        <v>13</v>
      </c>
      <c r="W334">
        <v>808</v>
      </c>
      <c r="X334">
        <v>78</v>
      </c>
      <c r="Y334">
        <v>166</v>
      </c>
      <c r="Z334">
        <v>57</v>
      </c>
      <c r="AA334">
        <f>SUM(B334:T334)</f>
        <v>1113</v>
      </c>
      <c r="AB334">
        <f>SUM(U334:Z334)</f>
        <v>1158</v>
      </c>
      <c r="AC334">
        <f>AB334*AA334</f>
        <v>1288854</v>
      </c>
      <c r="AD334" t="str">
        <f>IF(AC334 &gt; 0, "BOTH", 0)</f>
        <v>BOTH</v>
      </c>
      <c r="AE334" t="str">
        <f>A334</f>
        <v>d__Bacteria;p__Proteobacteria;c__Alphaproteobacteria;o__Kordiimonadales;f__Kordiimonadaceae</v>
      </c>
      <c r="AF334" t="s">
        <v>408</v>
      </c>
    </row>
    <row r="335" spans="1:32" x14ac:dyDescent="0.2">
      <c r="A335" t="s">
        <v>66</v>
      </c>
      <c r="B335">
        <v>1175</v>
      </c>
      <c r="C335">
        <v>0</v>
      </c>
      <c r="D335">
        <v>1165</v>
      </c>
      <c r="E335">
        <v>801</v>
      </c>
      <c r="F335">
        <v>2916</v>
      </c>
      <c r="G335">
        <v>368</v>
      </c>
      <c r="H335">
        <v>556</v>
      </c>
      <c r="I335">
        <v>875</v>
      </c>
      <c r="J335">
        <v>0</v>
      </c>
      <c r="K335">
        <v>0</v>
      </c>
      <c r="L335">
        <v>1424</v>
      </c>
      <c r="M335">
        <v>998</v>
      </c>
      <c r="N335">
        <v>1667</v>
      </c>
      <c r="O335">
        <v>864</v>
      </c>
      <c r="P335">
        <v>363</v>
      </c>
      <c r="Q335">
        <v>0</v>
      </c>
      <c r="R335">
        <v>682</v>
      </c>
      <c r="S335">
        <v>0</v>
      </c>
      <c r="T335">
        <v>518</v>
      </c>
      <c r="U335">
        <v>255</v>
      </c>
      <c r="V335">
        <v>156</v>
      </c>
      <c r="W335">
        <v>367</v>
      </c>
      <c r="X335">
        <v>0</v>
      </c>
      <c r="Y335">
        <v>263</v>
      </c>
      <c r="Z335">
        <v>140</v>
      </c>
      <c r="AA335">
        <f>SUM(B335:T335)</f>
        <v>14372</v>
      </c>
      <c r="AB335">
        <f>SUM(U335:Z335)</f>
        <v>1181</v>
      </c>
      <c r="AC335">
        <f>AB335*AA335</f>
        <v>16973332</v>
      </c>
      <c r="AD335" t="str">
        <f>IF(AC335 &gt; 0, "BOTH", 0)</f>
        <v>BOTH</v>
      </c>
      <c r="AE335" t="str">
        <f>A335</f>
        <v>d__Bacteria;p__Proteobacteria;c__Gammaproteobacteria;o__Cellvibrionales;f__Porticoccaceae</v>
      </c>
      <c r="AF335" t="s">
        <v>408</v>
      </c>
    </row>
    <row r="336" spans="1:32" x14ac:dyDescent="0.2">
      <c r="A336" t="s">
        <v>100</v>
      </c>
      <c r="B336">
        <v>119</v>
      </c>
      <c r="C336">
        <v>105</v>
      </c>
      <c r="D336">
        <v>145</v>
      </c>
      <c r="E336">
        <v>0</v>
      </c>
      <c r="F336">
        <v>0</v>
      </c>
      <c r="G336">
        <v>0</v>
      </c>
      <c r="H336">
        <v>216</v>
      </c>
      <c r="I336">
        <v>178</v>
      </c>
      <c r="J336">
        <v>2161</v>
      </c>
      <c r="K336">
        <v>9</v>
      </c>
      <c r="L336">
        <v>0</v>
      </c>
      <c r="M336">
        <v>276</v>
      </c>
      <c r="N336">
        <v>0</v>
      </c>
      <c r="O336">
        <v>597</v>
      </c>
      <c r="P336">
        <v>0</v>
      </c>
      <c r="Q336">
        <v>314</v>
      </c>
      <c r="R336">
        <v>63</v>
      </c>
      <c r="S336">
        <v>0</v>
      </c>
      <c r="T336">
        <v>53</v>
      </c>
      <c r="U336">
        <v>26</v>
      </c>
      <c r="V336">
        <v>0</v>
      </c>
      <c r="W336">
        <v>377</v>
      </c>
      <c r="X336">
        <v>136</v>
      </c>
      <c r="Y336">
        <v>137</v>
      </c>
      <c r="Z336">
        <v>549</v>
      </c>
      <c r="AA336">
        <f>SUM(B336:T336)</f>
        <v>4236</v>
      </c>
      <c r="AB336">
        <f>SUM(U336:Z336)</f>
        <v>1225</v>
      </c>
      <c r="AC336">
        <f>AB336*AA336</f>
        <v>5189100</v>
      </c>
      <c r="AD336" t="str">
        <f>IF(AC336 &gt; 0, "BOTH", 0)</f>
        <v>BOTH</v>
      </c>
      <c r="AE336" t="str">
        <f>A336</f>
        <v>d__Bacteria;p__Proteobacteria;c__Alphaproteobacteria;o__Sneathiellales;f__Sneathiellaceae</v>
      </c>
      <c r="AF336" t="s">
        <v>408</v>
      </c>
    </row>
    <row r="337" spans="1:32" x14ac:dyDescent="0.2">
      <c r="A337" t="s">
        <v>119</v>
      </c>
      <c r="B337">
        <v>0</v>
      </c>
      <c r="C337">
        <v>0</v>
      </c>
      <c r="D337">
        <v>0</v>
      </c>
      <c r="E337">
        <v>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18673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694</v>
      </c>
      <c r="U337">
        <v>0</v>
      </c>
      <c r="V337">
        <v>31</v>
      </c>
      <c r="W337">
        <v>582</v>
      </c>
      <c r="X337">
        <v>126</v>
      </c>
      <c r="Y337">
        <v>295</v>
      </c>
      <c r="Z337">
        <v>303</v>
      </c>
      <c r="AA337">
        <f>SUM(B337:T337)</f>
        <v>19371</v>
      </c>
      <c r="AB337">
        <f>SUM(U337:Z337)</f>
        <v>1337</v>
      </c>
      <c r="AC337">
        <f>AB337*AA337</f>
        <v>25899027</v>
      </c>
      <c r="AD337" t="str">
        <f>IF(AC337 &gt; 0, "BOTH", 0)</f>
        <v>BOTH</v>
      </c>
      <c r="AE337" t="str">
        <f>A337</f>
        <v>d__Bacteria;p__Desulfobacterota;c__Desulfuromonadia;o__Bradymonadales;f__Bradymonadales</v>
      </c>
      <c r="AF337" t="s">
        <v>408</v>
      </c>
    </row>
    <row r="338" spans="1:32" x14ac:dyDescent="0.2">
      <c r="A338" t="s">
        <v>16</v>
      </c>
      <c r="B338">
        <v>29</v>
      </c>
      <c r="C338">
        <v>0</v>
      </c>
      <c r="D338">
        <v>0</v>
      </c>
      <c r="E338">
        <v>191</v>
      </c>
      <c r="F338">
        <v>689</v>
      </c>
      <c r="G338">
        <v>0</v>
      </c>
      <c r="H338">
        <v>139</v>
      </c>
      <c r="I338">
        <v>279</v>
      </c>
      <c r="J338">
        <v>0</v>
      </c>
      <c r="K338">
        <v>0</v>
      </c>
      <c r="L338">
        <v>0</v>
      </c>
      <c r="M338">
        <v>3132</v>
      </c>
      <c r="N338">
        <v>454</v>
      </c>
      <c r="O338">
        <v>0</v>
      </c>
      <c r="P338">
        <v>0</v>
      </c>
      <c r="Q338">
        <v>12</v>
      </c>
      <c r="R338">
        <v>0</v>
      </c>
      <c r="S338">
        <v>0</v>
      </c>
      <c r="T338">
        <v>0</v>
      </c>
      <c r="U338">
        <v>27</v>
      </c>
      <c r="V338">
        <v>0</v>
      </c>
      <c r="W338">
        <v>221</v>
      </c>
      <c r="X338">
        <v>714</v>
      </c>
      <c r="Y338">
        <v>327</v>
      </c>
      <c r="Z338">
        <v>71</v>
      </c>
      <c r="AA338">
        <f>SUM(B338:T338)</f>
        <v>4925</v>
      </c>
      <c r="AB338">
        <f>SUM(U338:Z338)</f>
        <v>1360</v>
      </c>
      <c r="AC338">
        <f>AB338*AA338</f>
        <v>6698000</v>
      </c>
      <c r="AD338" t="str">
        <f>IF(AC338 &gt; 0, "BOTH", 0)</f>
        <v>BOTH</v>
      </c>
      <c r="AE338" t="str">
        <f>A338</f>
        <v>d__Bacteria;p__Proteobacteria;c__Alphaproteobacteria;__;__</v>
      </c>
      <c r="AF338" t="s">
        <v>408</v>
      </c>
    </row>
    <row r="339" spans="1:32" x14ac:dyDescent="0.2">
      <c r="A339" t="s">
        <v>79</v>
      </c>
      <c r="B339">
        <v>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6</v>
      </c>
      <c r="K339">
        <v>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102</v>
      </c>
      <c r="V339">
        <v>292</v>
      </c>
      <c r="W339">
        <v>0</v>
      </c>
      <c r="X339">
        <v>52</v>
      </c>
      <c r="Y339">
        <v>946</v>
      </c>
      <c r="Z339">
        <v>0</v>
      </c>
      <c r="AA339">
        <f>SUM(B339:T339)</f>
        <v>12</v>
      </c>
      <c r="AB339">
        <f>SUM(U339:Z339)</f>
        <v>1392</v>
      </c>
      <c r="AC339">
        <f>AB339*AA339</f>
        <v>16704</v>
      </c>
      <c r="AD339" t="str">
        <f>IF(AC339 &gt; 0, "BOTH", 0)</f>
        <v>BOTH</v>
      </c>
      <c r="AE339" t="str">
        <f>A339</f>
        <v>d__Bacteria;p__Proteobacteria;c__Gammaproteobacteria;o__Burkholderiales;f__Comamonadaceae</v>
      </c>
      <c r="AF339" t="s">
        <v>408</v>
      </c>
    </row>
    <row r="340" spans="1:32" x14ac:dyDescent="0.2">
      <c r="A340" t="s">
        <v>113</v>
      </c>
      <c r="B340">
        <v>4</v>
      </c>
      <c r="C340">
        <v>49</v>
      </c>
      <c r="D340">
        <v>52</v>
      </c>
      <c r="E340">
        <v>39</v>
      </c>
      <c r="F340">
        <v>159</v>
      </c>
      <c r="G340">
        <v>0</v>
      </c>
      <c r="H340">
        <v>16</v>
      </c>
      <c r="I340">
        <v>4</v>
      </c>
      <c r="J340">
        <v>0</v>
      </c>
      <c r="K340">
        <v>0</v>
      </c>
      <c r="L340">
        <v>0</v>
      </c>
      <c r="M340">
        <v>430</v>
      </c>
      <c r="N340">
        <v>0</v>
      </c>
      <c r="O340">
        <v>0</v>
      </c>
      <c r="P340">
        <v>0</v>
      </c>
      <c r="Q340">
        <v>55</v>
      </c>
      <c r="R340">
        <v>4</v>
      </c>
      <c r="S340">
        <v>0</v>
      </c>
      <c r="T340">
        <v>0</v>
      </c>
      <c r="U340">
        <v>109</v>
      </c>
      <c r="V340">
        <v>125</v>
      </c>
      <c r="W340">
        <v>214</v>
      </c>
      <c r="X340">
        <v>301</v>
      </c>
      <c r="Y340">
        <v>1217</v>
      </c>
      <c r="Z340">
        <v>91</v>
      </c>
      <c r="AA340">
        <f>SUM(B340:T340)</f>
        <v>812</v>
      </c>
      <c r="AB340">
        <f>SUM(U340:Z340)</f>
        <v>2057</v>
      </c>
      <c r="AC340">
        <f>AB340*AA340</f>
        <v>1670284</v>
      </c>
      <c r="AD340" t="str">
        <f>IF(AC340 &gt; 0, "BOTH", 0)</f>
        <v>BOTH</v>
      </c>
      <c r="AE340" t="str">
        <f>A340</f>
        <v>d__Bacteria;p__Proteobacteria;c__Alphaproteobacteria;o__Rhizobiales;f__Devosiaceae</v>
      </c>
      <c r="AF340" t="s">
        <v>408</v>
      </c>
    </row>
    <row r="341" spans="1:32" x14ac:dyDescent="0.2">
      <c r="A341" t="s">
        <v>54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443</v>
      </c>
      <c r="U341">
        <v>20</v>
      </c>
      <c r="V341">
        <v>25</v>
      </c>
      <c r="W341">
        <v>462</v>
      </c>
      <c r="X341">
        <v>891</v>
      </c>
      <c r="Y341">
        <v>409</v>
      </c>
      <c r="Z341">
        <v>300</v>
      </c>
      <c r="AA341">
        <f>SUM(B341:T341)</f>
        <v>443</v>
      </c>
      <c r="AB341">
        <f>SUM(U341:Z341)</f>
        <v>2107</v>
      </c>
      <c r="AC341">
        <f>AB341*AA341</f>
        <v>933401</v>
      </c>
      <c r="AD341" t="str">
        <f>IF(AC341 &gt; 0, "BOTH", 0)</f>
        <v>BOTH</v>
      </c>
      <c r="AE341" t="str">
        <f>A341</f>
        <v>d__Bacteria;p__Bdellovibrionota;c__Bdellovibrionia;o__Bdellovibrionales;f__Bdellovibrionaceae</v>
      </c>
      <c r="AF341" t="s">
        <v>408</v>
      </c>
    </row>
    <row r="342" spans="1:32" x14ac:dyDescent="0.2">
      <c r="A342" t="s">
        <v>19</v>
      </c>
      <c r="B342">
        <v>25</v>
      </c>
      <c r="C342">
        <v>825</v>
      </c>
      <c r="D342">
        <v>13</v>
      </c>
      <c r="E342">
        <v>0</v>
      </c>
      <c r="F342">
        <v>0</v>
      </c>
      <c r="G342">
        <v>0</v>
      </c>
      <c r="H342">
        <v>30</v>
      </c>
      <c r="I342">
        <v>67</v>
      </c>
      <c r="J342">
        <v>0</v>
      </c>
      <c r="K342">
        <v>0</v>
      </c>
      <c r="L342">
        <v>0</v>
      </c>
      <c r="M342">
        <v>133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49</v>
      </c>
      <c r="V342">
        <v>0</v>
      </c>
      <c r="W342">
        <v>514</v>
      </c>
      <c r="X342">
        <v>1174</v>
      </c>
      <c r="Y342">
        <v>259</v>
      </c>
      <c r="Z342">
        <v>141</v>
      </c>
      <c r="AA342">
        <f>SUM(B342:T342)</f>
        <v>1093</v>
      </c>
      <c r="AB342">
        <f>SUM(U342:Z342)</f>
        <v>2137</v>
      </c>
      <c r="AC342">
        <f>AB342*AA342</f>
        <v>2335741</v>
      </c>
      <c r="AD342" t="str">
        <f>IF(AC342 &gt; 0, "BOTH", 0)</f>
        <v>BOTH</v>
      </c>
      <c r="AE342" t="str">
        <f>A342</f>
        <v>d__Bacteria;p__Planctomycetota;c__OM190;o__OM190;f__OM190</v>
      </c>
      <c r="AF342" t="s">
        <v>408</v>
      </c>
    </row>
    <row r="343" spans="1:32" x14ac:dyDescent="0.2">
      <c r="A343" t="s">
        <v>36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198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</v>
      </c>
      <c r="V343">
        <v>14</v>
      </c>
      <c r="W343">
        <v>385</v>
      </c>
      <c r="X343">
        <v>674</v>
      </c>
      <c r="Y343">
        <v>437</v>
      </c>
      <c r="Z343">
        <v>653</v>
      </c>
      <c r="AA343">
        <f>SUM(B343:T343)</f>
        <v>198</v>
      </c>
      <c r="AB343">
        <f>SUM(U343:Z343)</f>
        <v>2168</v>
      </c>
      <c r="AC343">
        <f>AB343*AA343</f>
        <v>429264</v>
      </c>
      <c r="AD343" t="str">
        <f>IF(AC343 &gt; 0, "BOTH", 0)</f>
        <v>BOTH</v>
      </c>
      <c r="AE343" t="str">
        <f>A343</f>
        <v>d__Bacteria;p__Proteobacteria;c__Alphaproteobacteria;o__Micavibrionales;f__Micavibrionaceae</v>
      </c>
      <c r="AF343" t="s">
        <v>408</v>
      </c>
    </row>
    <row r="344" spans="1:32" x14ac:dyDescent="0.2">
      <c r="A344" t="s">
        <v>72</v>
      </c>
      <c r="B344">
        <v>716</v>
      </c>
      <c r="C344">
        <v>4301</v>
      </c>
      <c r="D344">
        <v>53</v>
      </c>
      <c r="E344">
        <v>0</v>
      </c>
      <c r="F344">
        <v>0</v>
      </c>
      <c r="G344">
        <v>985</v>
      </c>
      <c r="H344">
        <v>1650</v>
      </c>
      <c r="I344">
        <v>2376</v>
      </c>
      <c r="J344">
        <v>0</v>
      </c>
      <c r="K344">
        <v>740</v>
      </c>
      <c r="L344">
        <v>887</v>
      </c>
      <c r="M344">
        <v>639</v>
      </c>
      <c r="N344">
        <v>2131</v>
      </c>
      <c r="O344">
        <v>3058</v>
      </c>
      <c r="P344">
        <v>3</v>
      </c>
      <c r="Q344">
        <v>1078</v>
      </c>
      <c r="R344">
        <v>1140</v>
      </c>
      <c r="S344">
        <v>10928</v>
      </c>
      <c r="T344">
        <v>995</v>
      </c>
      <c r="U344">
        <v>355</v>
      </c>
      <c r="V344">
        <v>174</v>
      </c>
      <c r="W344">
        <v>406</v>
      </c>
      <c r="X344">
        <v>485</v>
      </c>
      <c r="Y344">
        <v>148</v>
      </c>
      <c r="Z344">
        <v>690</v>
      </c>
      <c r="AA344">
        <f>SUM(B344:T344)</f>
        <v>31680</v>
      </c>
      <c r="AB344">
        <f>SUM(U344:Z344)</f>
        <v>2258</v>
      </c>
      <c r="AC344">
        <f>AB344*AA344</f>
        <v>71533440</v>
      </c>
      <c r="AD344" t="str">
        <f>IF(AC344 &gt; 0, "BOTH", 0)</f>
        <v>BOTH</v>
      </c>
      <c r="AE344" t="str">
        <f>A344</f>
        <v>d__Bacteria;p__Proteobacteria;c__Alphaproteobacteria;o__Rhizobiales;f__Stappiaceae</v>
      </c>
      <c r="AF344" t="s">
        <v>408</v>
      </c>
    </row>
    <row r="345" spans="1:32" x14ac:dyDescent="0.2">
      <c r="A345" t="s">
        <v>58</v>
      </c>
      <c r="B345">
        <v>0</v>
      </c>
      <c r="C345">
        <v>56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510</v>
      </c>
      <c r="X345">
        <v>643</v>
      </c>
      <c r="Y345">
        <v>950</v>
      </c>
      <c r="Z345">
        <v>171</v>
      </c>
      <c r="AA345">
        <f>SUM(B345:T345)</f>
        <v>56</v>
      </c>
      <c r="AB345">
        <f>SUM(U345:Z345)</f>
        <v>2274</v>
      </c>
      <c r="AC345">
        <f>AB345*AA345</f>
        <v>127344</v>
      </c>
      <c r="AD345" t="str">
        <f>IF(AC345 &gt; 0, "BOTH", 0)</f>
        <v>BOTH</v>
      </c>
      <c r="AE345" t="str">
        <f>A345</f>
        <v>d__Bacteria;p__Proteobacteria;c__Gammaproteobacteria;o__Oceanospirillales;f__Oleiphilaceae</v>
      </c>
      <c r="AF345" t="s">
        <v>408</v>
      </c>
    </row>
    <row r="346" spans="1:32" x14ac:dyDescent="0.2">
      <c r="A346" t="s">
        <v>25</v>
      </c>
      <c r="B346">
        <v>4</v>
      </c>
      <c r="C346">
        <v>0</v>
      </c>
      <c r="D346">
        <v>0</v>
      </c>
      <c r="E346">
        <v>0</v>
      </c>
      <c r="F346">
        <v>0</v>
      </c>
      <c r="G346">
        <v>9</v>
      </c>
      <c r="H346">
        <v>36120</v>
      </c>
      <c r="I346">
        <v>31857</v>
      </c>
      <c r="J346">
        <v>0</v>
      </c>
      <c r="K346">
        <v>0</v>
      </c>
      <c r="L346">
        <v>18551</v>
      </c>
      <c r="M346">
        <v>6263</v>
      </c>
      <c r="N346">
        <v>25335</v>
      </c>
      <c r="O346">
        <v>11945</v>
      </c>
      <c r="P346">
        <v>16080</v>
      </c>
      <c r="Q346">
        <v>3</v>
      </c>
      <c r="R346">
        <v>2721</v>
      </c>
      <c r="S346">
        <v>0</v>
      </c>
      <c r="T346">
        <v>4653</v>
      </c>
      <c r="U346">
        <v>62</v>
      </c>
      <c r="V346">
        <v>232</v>
      </c>
      <c r="W346">
        <v>356</v>
      </c>
      <c r="X346">
        <v>109</v>
      </c>
      <c r="Y346">
        <v>82</v>
      </c>
      <c r="Z346">
        <v>1776</v>
      </c>
      <c r="AA346">
        <f>SUM(B346:T346)</f>
        <v>153541</v>
      </c>
      <c r="AB346">
        <f>SUM(U346:Z346)</f>
        <v>2617</v>
      </c>
      <c r="AC346">
        <f>AB346*AA346</f>
        <v>401816797</v>
      </c>
      <c r="AD346" t="str">
        <f>IF(AC346 &gt; 0, "BOTH", 0)</f>
        <v>BOTH</v>
      </c>
      <c r="AE346" t="str">
        <f>A346</f>
        <v>d__Bacteria;p__Proteobacteria;c__Gammaproteobacteria;o__Oceanospirillales;f__Nitrincolaceae</v>
      </c>
      <c r="AF346" t="s">
        <v>408</v>
      </c>
    </row>
    <row r="347" spans="1:32" x14ac:dyDescent="0.2">
      <c r="A347" t="s">
        <v>21</v>
      </c>
      <c r="B347">
        <v>0</v>
      </c>
      <c r="C347">
        <v>3495</v>
      </c>
      <c r="D347">
        <v>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1482</v>
      </c>
      <c r="V347">
        <v>335</v>
      </c>
      <c r="W347">
        <v>540</v>
      </c>
      <c r="X347">
        <v>290</v>
      </c>
      <c r="Y347">
        <v>44</v>
      </c>
      <c r="Z347">
        <v>213</v>
      </c>
      <c r="AA347">
        <f>SUM(B347:T347)</f>
        <v>3499</v>
      </c>
      <c r="AB347">
        <f>SUM(U347:Z347)</f>
        <v>2904</v>
      </c>
      <c r="AC347">
        <f>AB347*AA347</f>
        <v>10161096</v>
      </c>
      <c r="AD347" t="str">
        <f>IF(AC347 &gt; 0, "BOTH", 0)</f>
        <v>BOTH</v>
      </c>
      <c r="AE347" t="str">
        <f>A347</f>
        <v>d__Bacteria;p__Myxococcota;c__Polyangia;o__Polyangiales;f__Sandaracinaceae</v>
      </c>
      <c r="AF347" t="s">
        <v>408</v>
      </c>
    </row>
    <row r="348" spans="1:32" x14ac:dyDescent="0.2">
      <c r="A348" t="s">
        <v>270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223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8</v>
      </c>
      <c r="U348">
        <v>392</v>
      </c>
      <c r="V348">
        <v>55</v>
      </c>
      <c r="W348">
        <v>1887</v>
      </c>
      <c r="X348">
        <v>250</v>
      </c>
      <c r="Y348">
        <v>89</v>
      </c>
      <c r="Z348">
        <v>311</v>
      </c>
      <c r="AA348">
        <f>SUM(B348:T348)</f>
        <v>234</v>
      </c>
      <c r="AB348">
        <f>SUM(U348:Z348)</f>
        <v>2984</v>
      </c>
      <c r="AC348">
        <f>AB348*AA348</f>
        <v>698256</v>
      </c>
      <c r="AD348" t="str">
        <f>IF(AC348 &gt; 0, "BOTH", 0)</f>
        <v>BOTH</v>
      </c>
      <c r="AE348" t="str">
        <f>A348</f>
        <v>d__Bacteria;p__Proteobacteria;c__Gammaproteobacteria;o__Oceanospirillales;f__Kangiellaceae</v>
      </c>
      <c r="AF348" t="s">
        <v>408</v>
      </c>
    </row>
    <row r="349" spans="1:32" x14ac:dyDescent="0.2">
      <c r="A349" t="s">
        <v>139</v>
      </c>
      <c r="B349">
        <v>0</v>
      </c>
      <c r="C349">
        <v>0</v>
      </c>
      <c r="D349">
        <v>2</v>
      </c>
      <c r="E349">
        <v>0</v>
      </c>
      <c r="F349">
        <v>0</v>
      </c>
      <c r="G349">
        <v>5</v>
      </c>
      <c r="H349">
        <v>145</v>
      </c>
      <c r="I349">
        <v>44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73</v>
      </c>
      <c r="V349">
        <v>430</v>
      </c>
      <c r="W349">
        <v>57</v>
      </c>
      <c r="X349">
        <v>1307</v>
      </c>
      <c r="Y349">
        <v>1147</v>
      </c>
      <c r="Z349">
        <v>109</v>
      </c>
      <c r="AA349">
        <f>SUM(B349:T349)</f>
        <v>196</v>
      </c>
      <c r="AB349">
        <f>SUM(U349:Z349)</f>
        <v>3123</v>
      </c>
      <c r="AC349">
        <f>AB349*AA349</f>
        <v>612108</v>
      </c>
      <c r="AD349" t="str">
        <f>IF(AC349 &gt; 0, "BOTH", 0)</f>
        <v>BOTH</v>
      </c>
      <c r="AE349" t="str">
        <f>A349</f>
        <v>d__Bacteria;p__Actinobacteriota;c__Acidimicrobiia;o__Microtrichales;f__Ilumatobacteraceae</v>
      </c>
      <c r="AF349" t="s">
        <v>408</v>
      </c>
    </row>
    <row r="350" spans="1:32" x14ac:dyDescent="0.2">
      <c r="A350" t="s">
        <v>64</v>
      </c>
      <c r="B350">
        <v>11745</v>
      </c>
      <c r="C350">
        <v>5578</v>
      </c>
      <c r="D350">
        <v>5639</v>
      </c>
      <c r="E350">
        <v>21674</v>
      </c>
      <c r="F350">
        <v>1764</v>
      </c>
      <c r="G350">
        <v>9970</v>
      </c>
      <c r="H350">
        <v>141</v>
      </c>
      <c r="I350">
        <v>103</v>
      </c>
      <c r="J350">
        <v>0</v>
      </c>
      <c r="K350">
        <v>35</v>
      </c>
      <c r="L350">
        <v>4919</v>
      </c>
      <c r="M350">
        <v>3</v>
      </c>
      <c r="N350">
        <v>0</v>
      </c>
      <c r="O350">
        <v>2574</v>
      </c>
      <c r="P350">
        <v>0</v>
      </c>
      <c r="Q350">
        <v>1155</v>
      </c>
      <c r="R350">
        <v>48</v>
      </c>
      <c r="S350">
        <v>0</v>
      </c>
      <c r="T350">
        <v>14</v>
      </c>
      <c r="U350">
        <v>2</v>
      </c>
      <c r="V350">
        <v>0</v>
      </c>
      <c r="W350">
        <v>539</v>
      </c>
      <c r="X350">
        <v>2350</v>
      </c>
      <c r="Y350">
        <v>202</v>
      </c>
      <c r="Z350">
        <v>113</v>
      </c>
      <c r="AA350">
        <f>SUM(B350:T350)</f>
        <v>65362</v>
      </c>
      <c r="AB350">
        <f>SUM(U350:Z350)</f>
        <v>3206</v>
      </c>
      <c r="AC350">
        <f>AB350*AA350</f>
        <v>209550572</v>
      </c>
      <c r="AD350" t="str">
        <f>IF(AC350 &gt; 0, "BOTH", 0)</f>
        <v>BOTH</v>
      </c>
      <c r="AE350" t="str">
        <f>A350</f>
        <v>d__Bacteria;p__Planctomycetota;c__Phycisphaerae;o__Phycisphaerales;f__Phycisphaeraceae</v>
      </c>
      <c r="AF350" t="s">
        <v>408</v>
      </c>
    </row>
    <row r="351" spans="1:32" x14ac:dyDescent="0.2">
      <c r="A351" t="s">
        <v>81</v>
      </c>
      <c r="B351">
        <v>0</v>
      </c>
      <c r="C351">
        <v>0</v>
      </c>
      <c r="D351">
        <v>0</v>
      </c>
      <c r="E351">
        <v>0</v>
      </c>
      <c r="F351">
        <v>42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1667</v>
      </c>
      <c r="X351">
        <v>1309</v>
      </c>
      <c r="Y351">
        <v>181</v>
      </c>
      <c r="Z351">
        <v>56</v>
      </c>
      <c r="AA351">
        <f>SUM(B351:T351)</f>
        <v>42</v>
      </c>
      <c r="AB351">
        <f>SUM(U351:Z351)</f>
        <v>3213</v>
      </c>
      <c r="AC351">
        <f>AB351*AA351</f>
        <v>134946</v>
      </c>
      <c r="AD351" t="str">
        <f>IF(AC351 &gt; 0, "BOTH", 0)</f>
        <v>BOTH</v>
      </c>
      <c r="AE351" t="str">
        <f>A351</f>
        <v>d__Bacteria;p__Proteobacteria;c__Alphaproteobacteria;o__Caulobacterales;f__Parvularculaceae</v>
      </c>
      <c r="AF351" t="s">
        <v>408</v>
      </c>
    </row>
    <row r="352" spans="1:32" x14ac:dyDescent="0.2">
      <c r="A352" t="s">
        <v>20</v>
      </c>
      <c r="B352">
        <v>409</v>
      </c>
      <c r="C352">
        <v>0</v>
      </c>
      <c r="D352">
        <v>248</v>
      </c>
      <c r="E352">
        <v>0</v>
      </c>
      <c r="F352">
        <v>0</v>
      </c>
      <c r="G352">
        <v>191</v>
      </c>
      <c r="H352">
        <v>1804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433</v>
      </c>
      <c r="W352">
        <v>622</v>
      </c>
      <c r="X352">
        <v>495</v>
      </c>
      <c r="Y352">
        <v>1153</v>
      </c>
      <c r="Z352">
        <v>591</v>
      </c>
      <c r="AA352">
        <f>SUM(B352:T352)</f>
        <v>2652</v>
      </c>
      <c r="AB352">
        <f>SUM(U352:Z352)</f>
        <v>3294</v>
      </c>
      <c r="AC352">
        <f>AB352*AA352</f>
        <v>8735688</v>
      </c>
      <c r="AD352" t="str">
        <f>IF(AC352 &gt; 0, "BOTH", 0)</f>
        <v>BOTH</v>
      </c>
      <c r="AE352" t="str">
        <f>A352</f>
        <v>d__Bacteria;p__Proteobacteria;c__Gammaproteobacteria;o__Cellvibrionales;f__Halieaceae</v>
      </c>
      <c r="AF352" t="s">
        <v>408</v>
      </c>
    </row>
    <row r="353" spans="1:32" x14ac:dyDescent="0.2">
      <c r="A353" t="s">
        <v>88</v>
      </c>
      <c r="B353">
        <v>0</v>
      </c>
      <c r="C353">
        <v>2761</v>
      </c>
      <c r="D353">
        <v>0</v>
      </c>
      <c r="E353">
        <v>0</v>
      </c>
      <c r="F353">
        <v>0</v>
      </c>
      <c r="G353">
        <v>230</v>
      </c>
      <c r="H353">
        <v>3119</v>
      </c>
      <c r="I353">
        <v>287</v>
      </c>
      <c r="J353">
        <v>1249</v>
      </c>
      <c r="K353">
        <v>1003</v>
      </c>
      <c r="L353">
        <v>0</v>
      </c>
      <c r="M353">
        <v>891</v>
      </c>
      <c r="N353">
        <v>0</v>
      </c>
      <c r="O353">
        <v>0</v>
      </c>
      <c r="P353">
        <v>0</v>
      </c>
      <c r="Q353">
        <v>0</v>
      </c>
      <c r="R353">
        <v>1951</v>
      </c>
      <c r="S353">
        <v>0</v>
      </c>
      <c r="T353">
        <v>634</v>
      </c>
      <c r="U353">
        <v>86</v>
      </c>
      <c r="V353">
        <v>105</v>
      </c>
      <c r="W353">
        <v>1316</v>
      </c>
      <c r="X353">
        <v>220</v>
      </c>
      <c r="Y353">
        <v>362</v>
      </c>
      <c r="Z353">
        <v>1536</v>
      </c>
      <c r="AA353">
        <f>SUM(B353:T353)</f>
        <v>12125</v>
      </c>
      <c r="AB353">
        <f>SUM(U353:Z353)</f>
        <v>3625</v>
      </c>
      <c r="AC353">
        <f>AB353*AA353</f>
        <v>43953125</v>
      </c>
      <c r="AD353" t="str">
        <f>IF(AC353 &gt; 0, "BOTH", 0)</f>
        <v>BOTH</v>
      </c>
      <c r="AE353" t="str">
        <f>A353</f>
        <v>d__Bacteria;p__Bacteroidota;c__Bacteroidia;o__Flavobacteriales;f__Cryomorphaceae</v>
      </c>
      <c r="AF353" t="s">
        <v>408</v>
      </c>
    </row>
    <row r="354" spans="1:32" x14ac:dyDescent="0.2">
      <c r="A354" t="s">
        <v>59</v>
      </c>
      <c r="B354">
        <v>3548</v>
      </c>
      <c r="C354">
        <v>0</v>
      </c>
      <c r="D354">
        <v>4383</v>
      </c>
      <c r="E354">
        <v>4659</v>
      </c>
      <c r="F354">
        <v>9972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9421</v>
      </c>
      <c r="N354">
        <v>13142</v>
      </c>
      <c r="O354">
        <v>0</v>
      </c>
      <c r="P354">
        <v>0</v>
      </c>
      <c r="Q354">
        <v>456</v>
      </c>
      <c r="R354">
        <v>3125</v>
      </c>
      <c r="S354">
        <v>994</v>
      </c>
      <c r="T354">
        <v>5237</v>
      </c>
      <c r="U354">
        <v>622</v>
      </c>
      <c r="V354">
        <v>629</v>
      </c>
      <c r="W354">
        <v>1125</v>
      </c>
      <c r="X354">
        <v>142</v>
      </c>
      <c r="Y354">
        <v>293</v>
      </c>
      <c r="Z354">
        <v>1562</v>
      </c>
      <c r="AA354">
        <f>SUM(B354:T354)</f>
        <v>54937</v>
      </c>
      <c r="AB354">
        <f>SUM(U354:Z354)</f>
        <v>4373</v>
      </c>
      <c r="AC354">
        <f>AB354*AA354</f>
        <v>240239501</v>
      </c>
      <c r="AD354" t="str">
        <f>IF(AC354 &gt; 0, "BOTH", 0)</f>
        <v>BOTH</v>
      </c>
      <c r="AE354" t="str">
        <f>A354</f>
        <v>d__Bacteria;p__Bacteroidota;c__Bacteroidia;o__Flavobacteriales;f__Crocinitomicaceae</v>
      </c>
      <c r="AF354" t="s">
        <v>408</v>
      </c>
    </row>
    <row r="355" spans="1:32" x14ac:dyDescent="0.2">
      <c r="A355" t="s">
        <v>80</v>
      </c>
      <c r="B355">
        <v>323</v>
      </c>
      <c r="C355">
        <v>0</v>
      </c>
      <c r="D355">
        <v>0</v>
      </c>
      <c r="E355">
        <v>112</v>
      </c>
      <c r="F355">
        <v>0</v>
      </c>
      <c r="G355">
        <v>5856</v>
      </c>
      <c r="H355">
        <v>54</v>
      </c>
      <c r="I355">
        <v>34</v>
      </c>
      <c r="J355">
        <v>0</v>
      </c>
      <c r="K355">
        <v>97</v>
      </c>
      <c r="L355">
        <v>685</v>
      </c>
      <c r="M355">
        <v>2040</v>
      </c>
      <c r="N355">
        <v>0</v>
      </c>
      <c r="O355">
        <v>1038</v>
      </c>
      <c r="P355">
        <v>0</v>
      </c>
      <c r="Q355">
        <v>0</v>
      </c>
      <c r="R355">
        <v>372</v>
      </c>
      <c r="S355">
        <v>2</v>
      </c>
      <c r="T355">
        <v>38</v>
      </c>
      <c r="U355">
        <v>88</v>
      </c>
      <c r="V355">
        <v>29</v>
      </c>
      <c r="W355">
        <v>1803</v>
      </c>
      <c r="X355">
        <v>1743</v>
      </c>
      <c r="Y355">
        <v>534</v>
      </c>
      <c r="Z355">
        <v>349</v>
      </c>
      <c r="AA355">
        <f>SUM(B355:T355)</f>
        <v>10651</v>
      </c>
      <c r="AB355">
        <f>SUM(U355:Z355)</f>
        <v>4546</v>
      </c>
      <c r="AC355">
        <f>AB355*AA355</f>
        <v>48419446</v>
      </c>
      <c r="AD355" t="str">
        <f>IF(AC355 &gt; 0, "BOTH", 0)</f>
        <v>BOTH</v>
      </c>
      <c r="AE355" t="str">
        <f>A355</f>
        <v>d__Bacteria;p__Planctomycetota;c__Planctomycetes;o__Pirellulales;f__Pirellulaceae</v>
      </c>
      <c r="AF355" t="s">
        <v>408</v>
      </c>
    </row>
    <row r="356" spans="1:32" x14ac:dyDescent="0.2">
      <c r="A356" t="s">
        <v>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189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632</v>
      </c>
      <c r="V356">
        <v>340</v>
      </c>
      <c r="W356">
        <v>2126</v>
      </c>
      <c r="X356">
        <v>369</v>
      </c>
      <c r="Y356">
        <v>627</v>
      </c>
      <c r="Z356">
        <v>493</v>
      </c>
      <c r="AA356">
        <f>SUM(B356:T356)</f>
        <v>189</v>
      </c>
      <c r="AB356">
        <f>SUM(U356:Z356)</f>
        <v>4587</v>
      </c>
      <c r="AC356">
        <f>AB356*AA356</f>
        <v>866943</v>
      </c>
      <c r="AD356" t="str">
        <f>IF(AC356 &gt; 0, "BOTH", 0)</f>
        <v>BOTH</v>
      </c>
      <c r="AE356" t="str">
        <f>A356</f>
        <v>d__Bacteria;p__Chloroflexi;c__Anaerolineae;o__SBR1031;f__A4b</v>
      </c>
      <c r="AF356" t="s">
        <v>408</v>
      </c>
    </row>
    <row r="357" spans="1:32" x14ac:dyDescent="0.2">
      <c r="A357" t="s">
        <v>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11</v>
      </c>
      <c r="H357">
        <v>0</v>
      </c>
      <c r="I357">
        <v>0</v>
      </c>
      <c r="J357">
        <v>0</v>
      </c>
      <c r="K357">
        <v>0</v>
      </c>
      <c r="L357">
        <v>156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171</v>
      </c>
      <c r="V357">
        <v>84</v>
      </c>
      <c r="W357">
        <v>3454</v>
      </c>
      <c r="X357">
        <v>1345</v>
      </c>
      <c r="Y357">
        <v>361</v>
      </c>
      <c r="Z357">
        <v>299</v>
      </c>
      <c r="AA357">
        <f>SUM(B357:T357)</f>
        <v>167</v>
      </c>
      <c r="AB357">
        <f>SUM(U357:Z357)</f>
        <v>5714</v>
      </c>
      <c r="AC357">
        <f>AB357*AA357</f>
        <v>954238</v>
      </c>
      <c r="AD357" t="str">
        <f>IF(AC357 &gt; 0, "BOTH", 0)</f>
        <v>BOTH</v>
      </c>
      <c r="AE357" t="str">
        <f>A357</f>
        <v>d__Bacteria;p__Proteobacteria;c__Gammaproteobacteria;o__Alteromonadales;f__Pseudoalteromonadaceae</v>
      </c>
      <c r="AF357" t="s">
        <v>408</v>
      </c>
    </row>
    <row r="358" spans="1:32" x14ac:dyDescent="0.2">
      <c r="A358" t="s">
        <v>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22203</v>
      </c>
      <c r="P358">
        <v>6</v>
      </c>
      <c r="Q358">
        <v>0</v>
      </c>
      <c r="R358">
        <v>0</v>
      </c>
      <c r="S358">
        <v>0</v>
      </c>
      <c r="T358">
        <v>0</v>
      </c>
      <c r="U358">
        <v>52</v>
      </c>
      <c r="V358">
        <v>63</v>
      </c>
      <c r="W358">
        <v>1219</v>
      </c>
      <c r="X358">
        <v>1111</v>
      </c>
      <c r="Y358">
        <v>177</v>
      </c>
      <c r="Z358">
        <v>3115</v>
      </c>
      <c r="AA358">
        <f>SUM(B358:T358)</f>
        <v>22209</v>
      </c>
      <c r="AB358">
        <f>SUM(U358:Z358)</f>
        <v>5737</v>
      </c>
      <c r="AC358">
        <f>AB358*AA358</f>
        <v>127413033</v>
      </c>
      <c r="AD358" t="str">
        <f>IF(AC358 &gt; 0, "BOTH", 0)</f>
        <v>BOTH</v>
      </c>
      <c r="AE358" t="str">
        <f>A358</f>
        <v>d__Bacteria;p__Proteobacteria;c__Gammaproteobacteria;o__Alteromonadales;f__Colwelliaceae</v>
      </c>
      <c r="AF358" t="s">
        <v>408</v>
      </c>
    </row>
    <row r="359" spans="1:32" x14ac:dyDescent="0.2">
      <c r="A359" t="s">
        <v>152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4951</v>
      </c>
      <c r="I359">
        <v>4101</v>
      </c>
      <c r="J359">
        <v>0</v>
      </c>
      <c r="K359">
        <v>0</v>
      </c>
      <c r="L359">
        <v>0</v>
      </c>
      <c r="M359">
        <v>51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1319</v>
      </c>
      <c r="V359">
        <v>878</v>
      </c>
      <c r="W359">
        <v>408</v>
      </c>
      <c r="X359">
        <v>890</v>
      </c>
      <c r="Y359">
        <v>2323</v>
      </c>
      <c r="Z359">
        <v>460</v>
      </c>
      <c r="AA359">
        <f>SUM(B359:T359)</f>
        <v>9103</v>
      </c>
      <c r="AB359">
        <f>SUM(U359:Z359)</f>
        <v>6278</v>
      </c>
      <c r="AC359">
        <f>AB359*AA359</f>
        <v>57148634</v>
      </c>
      <c r="AD359" t="str">
        <f>IF(AC359 &gt; 0, "BOTH", 0)</f>
        <v>BOTH</v>
      </c>
      <c r="AE359" t="str">
        <f>A359</f>
        <v>d__Bacteria;p__Myxococcota;c__Polyangia;o__Nannocystales;f__Nannocystaceae</v>
      </c>
      <c r="AF359" t="s">
        <v>408</v>
      </c>
    </row>
    <row r="360" spans="1:32" x14ac:dyDescent="0.2">
      <c r="A360" t="s">
        <v>18</v>
      </c>
      <c r="B360">
        <v>106</v>
      </c>
      <c r="C360">
        <v>1929</v>
      </c>
      <c r="D360">
        <v>32</v>
      </c>
      <c r="E360">
        <v>873</v>
      </c>
      <c r="F360">
        <v>0</v>
      </c>
      <c r="G360">
        <v>964</v>
      </c>
      <c r="H360">
        <v>27</v>
      </c>
      <c r="I360">
        <v>16</v>
      </c>
      <c r="J360">
        <v>69</v>
      </c>
      <c r="K360">
        <v>0</v>
      </c>
      <c r="L360">
        <v>0</v>
      </c>
      <c r="M360">
        <v>43</v>
      </c>
      <c r="N360">
        <v>0</v>
      </c>
      <c r="O360">
        <v>1091</v>
      </c>
      <c r="P360">
        <v>5</v>
      </c>
      <c r="Q360">
        <v>1940</v>
      </c>
      <c r="R360">
        <v>17</v>
      </c>
      <c r="S360">
        <v>0</v>
      </c>
      <c r="T360">
        <v>8</v>
      </c>
      <c r="U360">
        <v>199</v>
      </c>
      <c r="V360">
        <v>175</v>
      </c>
      <c r="W360">
        <v>2158</v>
      </c>
      <c r="X360">
        <v>2058</v>
      </c>
      <c r="Y360">
        <v>1736</v>
      </c>
      <c r="Z360">
        <v>1702</v>
      </c>
      <c r="AA360">
        <f>SUM(B360:T360)</f>
        <v>7120</v>
      </c>
      <c r="AB360">
        <f>SUM(U360:Z360)</f>
        <v>8028</v>
      </c>
      <c r="AC360">
        <f>AB360*AA360</f>
        <v>57159360</v>
      </c>
      <c r="AD360" t="str">
        <f>IF(AC360 &gt; 0, "BOTH", 0)</f>
        <v>BOTH</v>
      </c>
      <c r="AE360" t="str">
        <f>A360</f>
        <v>d__Bacteria;p__Proteobacteria;c__Alphaproteobacteria;o__Rhizobiales;f__Rhizobiaceae</v>
      </c>
      <c r="AF360" t="s">
        <v>408</v>
      </c>
    </row>
    <row r="361" spans="1:32" x14ac:dyDescent="0.2">
      <c r="A361" t="s">
        <v>69</v>
      </c>
      <c r="B361">
        <v>212</v>
      </c>
      <c r="C361">
        <v>0</v>
      </c>
      <c r="D361">
        <v>25</v>
      </c>
      <c r="E361">
        <v>540</v>
      </c>
      <c r="F361">
        <v>0</v>
      </c>
      <c r="G361">
        <v>574</v>
      </c>
      <c r="H361">
        <v>763</v>
      </c>
      <c r="I361">
        <v>1751</v>
      </c>
      <c r="J361">
        <v>0</v>
      </c>
      <c r="K361">
        <v>656</v>
      </c>
      <c r="L361">
        <v>10</v>
      </c>
      <c r="M361">
        <v>682</v>
      </c>
      <c r="N361">
        <v>5423</v>
      </c>
      <c r="O361">
        <v>262</v>
      </c>
      <c r="P361">
        <v>100</v>
      </c>
      <c r="Q361">
        <v>525</v>
      </c>
      <c r="R361">
        <v>914</v>
      </c>
      <c r="S361">
        <v>605</v>
      </c>
      <c r="T361">
        <v>88</v>
      </c>
      <c r="U361">
        <v>88</v>
      </c>
      <c r="V361">
        <v>45</v>
      </c>
      <c r="W361">
        <v>3507</v>
      </c>
      <c r="X361">
        <v>2345</v>
      </c>
      <c r="Y361">
        <v>1597</v>
      </c>
      <c r="Z361">
        <v>769</v>
      </c>
      <c r="AA361">
        <f>SUM(B361:T361)</f>
        <v>13130</v>
      </c>
      <c r="AB361">
        <f>SUM(U361:Z361)</f>
        <v>8351</v>
      </c>
      <c r="AC361">
        <f>AB361*AA361</f>
        <v>109648630</v>
      </c>
      <c r="AD361" t="str">
        <f>IF(AC361 &gt; 0, "BOTH", 0)</f>
        <v>BOTH</v>
      </c>
      <c r="AE361" t="str">
        <f>A361</f>
        <v>d__Bacteria;p__Proteobacteria;c__Alphaproteobacteria;o__Caulobacterales;f__Hyphomonadaceae</v>
      </c>
      <c r="AF361" t="s">
        <v>408</v>
      </c>
    </row>
    <row r="362" spans="1:32" x14ac:dyDescent="0.2">
      <c r="A362" t="s">
        <v>104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262</v>
      </c>
      <c r="I362">
        <v>526</v>
      </c>
      <c r="J362">
        <v>0</v>
      </c>
      <c r="K362">
        <v>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235</v>
      </c>
      <c r="V362">
        <v>0</v>
      </c>
      <c r="W362">
        <v>2499</v>
      </c>
      <c r="X362">
        <v>822</v>
      </c>
      <c r="Y362">
        <v>153</v>
      </c>
      <c r="Z362">
        <v>4826</v>
      </c>
      <c r="AA362">
        <f>SUM(B362:T362)</f>
        <v>791</v>
      </c>
      <c r="AB362">
        <f>SUM(U362:Z362)</f>
        <v>8535</v>
      </c>
      <c r="AC362">
        <f>AB362*AA362</f>
        <v>6751185</v>
      </c>
      <c r="AD362" t="str">
        <f>IF(AC362 &gt; 0, "BOTH", 0)</f>
        <v>BOTH</v>
      </c>
      <c r="AE362" t="str">
        <f>A362</f>
        <v>d__Bacteria;p__Proteobacteria;c__Alphaproteobacteria;o__Kiloniellales;f__Kiloniellaceae</v>
      </c>
      <c r="AF362" t="s">
        <v>408</v>
      </c>
    </row>
    <row r="363" spans="1:32" x14ac:dyDescent="0.2">
      <c r="A363" t="s">
        <v>13</v>
      </c>
      <c r="B363">
        <v>16</v>
      </c>
      <c r="C363">
        <v>0</v>
      </c>
      <c r="D363">
        <v>0</v>
      </c>
      <c r="E363">
        <v>4</v>
      </c>
      <c r="F363">
        <v>0</v>
      </c>
      <c r="G363">
        <v>0</v>
      </c>
      <c r="H363">
        <v>160</v>
      </c>
      <c r="I363">
        <v>234</v>
      </c>
      <c r="J363">
        <v>0</v>
      </c>
      <c r="K363">
        <v>190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829</v>
      </c>
      <c r="V363">
        <v>3133</v>
      </c>
      <c r="W363">
        <v>1005</v>
      </c>
      <c r="X363">
        <v>426</v>
      </c>
      <c r="Y363">
        <v>2906</v>
      </c>
      <c r="Z363">
        <v>1630</v>
      </c>
      <c r="AA363">
        <f>SUM(B363:T363)</f>
        <v>604</v>
      </c>
      <c r="AB363">
        <f>SUM(U363:Z363)</f>
        <v>9929</v>
      </c>
      <c r="AC363">
        <f>AB363*AA363</f>
        <v>5997116</v>
      </c>
      <c r="AD363" t="str">
        <f>IF(AC363 &gt; 0, "BOTH", 0)</f>
        <v>BOTH</v>
      </c>
      <c r="AE363" t="str">
        <f>A363</f>
        <v>d__Bacteria;p__Proteobacteria;c__Gammaproteobacteria;__;__</v>
      </c>
      <c r="AF363" t="s">
        <v>408</v>
      </c>
    </row>
    <row r="364" spans="1:32" x14ac:dyDescent="0.2">
      <c r="A364" t="s">
        <v>22</v>
      </c>
      <c r="B364">
        <v>56</v>
      </c>
      <c r="C364">
        <v>0</v>
      </c>
      <c r="D364">
        <v>0</v>
      </c>
      <c r="E364">
        <v>4</v>
      </c>
      <c r="F364">
        <v>0</v>
      </c>
      <c r="G364">
        <v>41</v>
      </c>
      <c r="H364">
        <v>41</v>
      </c>
      <c r="I364">
        <v>0</v>
      </c>
      <c r="J364">
        <v>0</v>
      </c>
      <c r="K364">
        <v>0</v>
      </c>
      <c r="L364">
        <v>1252</v>
      </c>
      <c r="M364">
        <v>0</v>
      </c>
      <c r="N364">
        <v>0</v>
      </c>
      <c r="O364">
        <v>802</v>
      </c>
      <c r="P364">
        <v>121</v>
      </c>
      <c r="Q364">
        <v>0</v>
      </c>
      <c r="R364">
        <v>0</v>
      </c>
      <c r="S364">
        <v>0</v>
      </c>
      <c r="T364">
        <v>0</v>
      </c>
      <c r="U364">
        <v>339</v>
      </c>
      <c r="V364">
        <v>119</v>
      </c>
      <c r="W364">
        <v>5876</v>
      </c>
      <c r="X364">
        <v>6670</v>
      </c>
      <c r="Y364">
        <v>898</v>
      </c>
      <c r="Z364">
        <v>781</v>
      </c>
      <c r="AA364">
        <f>SUM(B364:T364)</f>
        <v>2317</v>
      </c>
      <c r="AB364">
        <f>SUM(U364:Z364)</f>
        <v>14683</v>
      </c>
      <c r="AC364">
        <f>AB364*AA364</f>
        <v>34020511</v>
      </c>
      <c r="AD364" t="str">
        <f>IF(AC364 &gt; 0, "BOTH", 0)</f>
        <v>BOTH</v>
      </c>
      <c r="AE364" t="str">
        <f>A364</f>
        <v>d__Bacteria;p__Proteobacteria;c__Alphaproteobacteria;o__Sphingomonadales;f__Sphingomonadaceae</v>
      </c>
      <c r="AF364" t="s">
        <v>408</v>
      </c>
    </row>
    <row r="365" spans="1:32" x14ac:dyDescent="0.2">
      <c r="A365" t="s">
        <v>99</v>
      </c>
      <c r="B365">
        <v>19900</v>
      </c>
      <c r="C365">
        <v>1995</v>
      </c>
      <c r="D365">
        <v>10256</v>
      </c>
      <c r="E365">
        <v>4</v>
      </c>
      <c r="F365">
        <v>12657</v>
      </c>
      <c r="G365">
        <v>4976</v>
      </c>
      <c r="H365">
        <v>4646</v>
      </c>
      <c r="I365">
        <v>6774</v>
      </c>
      <c r="J365">
        <v>0</v>
      </c>
      <c r="K365">
        <v>0</v>
      </c>
      <c r="L365">
        <v>10988</v>
      </c>
      <c r="M365">
        <v>83</v>
      </c>
      <c r="N365">
        <v>16</v>
      </c>
      <c r="O365">
        <v>4592</v>
      </c>
      <c r="P365">
        <v>0</v>
      </c>
      <c r="Q365">
        <v>27431</v>
      </c>
      <c r="R365">
        <v>4330</v>
      </c>
      <c r="S365">
        <v>0</v>
      </c>
      <c r="T365">
        <v>696</v>
      </c>
      <c r="U365">
        <v>306</v>
      </c>
      <c r="V365">
        <v>6</v>
      </c>
      <c r="W365">
        <v>10722</v>
      </c>
      <c r="X365">
        <v>1486</v>
      </c>
      <c r="Y365">
        <v>1431</v>
      </c>
      <c r="Z365">
        <v>2051</v>
      </c>
      <c r="AA365">
        <f>SUM(B365:T365)</f>
        <v>109344</v>
      </c>
      <c r="AB365">
        <f>SUM(U365:Z365)</f>
        <v>16002</v>
      </c>
      <c r="AC365">
        <f>AB365*AA365</f>
        <v>1749722688</v>
      </c>
      <c r="AD365" t="str">
        <f>IF(AC365 &gt; 0, "BOTH", 0)</f>
        <v>BOTH</v>
      </c>
      <c r="AE365" t="str">
        <f>A365</f>
        <v>d__Bacteria;p__Proteobacteria;c__Gammaproteobacteria;o__Alteromonadales;f__Alteromonadaceae</v>
      </c>
      <c r="AF365" t="s">
        <v>408</v>
      </c>
    </row>
    <row r="366" spans="1:32" x14ac:dyDescent="0.2">
      <c r="A366" t="s">
        <v>45</v>
      </c>
      <c r="B366">
        <v>1594</v>
      </c>
      <c r="C366">
        <v>2836</v>
      </c>
      <c r="D366">
        <v>1226</v>
      </c>
      <c r="E366">
        <v>202</v>
      </c>
      <c r="F366">
        <v>0</v>
      </c>
      <c r="G366">
        <v>474</v>
      </c>
      <c r="H366">
        <v>0</v>
      </c>
      <c r="I366">
        <v>0</v>
      </c>
      <c r="J366">
        <v>1924</v>
      </c>
      <c r="K366">
        <v>0</v>
      </c>
      <c r="L366">
        <v>1702</v>
      </c>
      <c r="M366">
        <v>71</v>
      </c>
      <c r="N366">
        <v>1454</v>
      </c>
      <c r="O366">
        <v>1141</v>
      </c>
      <c r="P366">
        <v>297</v>
      </c>
      <c r="Q366">
        <v>1893</v>
      </c>
      <c r="R366">
        <v>2091</v>
      </c>
      <c r="S366">
        <v>5033</v>
      </c>
      <c r="T366">
        <v>1003</v>
      </c>
      <c r="U366">
        <v>471</v>
      </c>
      <c r="V366">
        <v>884</v>
      </c>
      <c r="W366">
        <v>3029</v>
      </c>
      <c r="X366">
        <v>597</v>
      </c>
      <c r="Y366">
        <v>6085</v>
      </c>
      <c r="Z366">
        <v>9411</v>
      </c>
      <c r="AA366">
        <f>SUM(B366:T366)</f>
        <v>22941</v>
      </c>
      <c r="AB366">
        <f>SUM(U366:Z366)</f>
        <v>20477</v>
      </c>
      <c r="AC366">
        <f>AB366*AA366</f>
        <v>469762857</v>
      </c>
      <c r="AD366" t="str">
        <f>IF(AC366 &gt; 0, "BOTH", 0)</f>
        <v>BOTH</v>
      </c>
      <c r="AE366" t="str">
        <f>A366</f>
        <v>d__Bacteria;p__Proteobacteria;c__Gammaproteobacteria;o__Cellvibrionales;f__Spongiibacteraceae</v>
      </c>
      <c r="AF366" t="s">
        <v>408</v>
      </c>
    </row>
    <row r="367" spans="1:32" x14ac:dyDescent="0.2">
      <c r="A367" t="s">
        <v>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681</v>
      </c>
      <c r="I367">
        <v>95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2214</v>
      </c>
      <c r="V367">
        <v>748</v>
      </c>
      <c r="W367">
        <v>2092</v>
      </c>
      <c r="X367">
        <v>5984</v>
      </c>
      <c r="Y367">
        <v>6877</v>
      </c>
      <c r="Z367">
        <v>3377</v>
      </c>
      <c r="AA367">
        <f>SUM(B367:T367)</f>
        <v>776</v>
      </c>
      <c r="AB367">
        <f>SUM(U367:Z367)</f>
        <v>21292</v>
      </c>
      <c r="AC367">
        <f>AB367*AA367</f>
        <v>16522592</v>
      </c>
      <c r="AD367" t="str">
        <f>IF(AC367 &gt; 0, "BOTH", 0)</f>
        <v>BOTH</v>
      </c>
      <c r="AE367" t="str">
        <f>A367</f>
        <v>d__Bacteria;p__Proteobacteria;c__Gammaproteobacteria;o__Gammaproteobacteria_Incertae_Sedis;f__Unknown_Family</v>
      </c>
      <c r="AF367" t="s">
        <v>408</v>
      </c>
    </row>
    <row r="368" spans="1:32" x14ac:dyDescent="0.2">
      <c r="A368" t="s">
        <v>31</v>
      </c>
      <c r="B368">
        <v>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439</v>
      </c>
      <c r="V368">
        <v>1446</v>
      </c>
      <c r="W368">
        <v>1279</v>
      </c>
      <c r="X368">
        <v>8504</v>
      </c>
      <c r="Y368">
        <v>8962</v>
      </c>
      <c r="Z368">
        <v>1885</v>
      </c>
      <c r="AA368">
        <f>SUM(B368:T368)</f>
        <v>3</v>
      </c>
      <c r="AB368">
        <f>SUM(U368:Z368)</f>
        <v>22515</v>
      </c>
      <c r="AC368">
        <f>AB368*AA368</f>
        <v>67545</v>
      </c>
      <c r="AD368" t="str">
        <f>IF(AC368 &gt; 0, "BOTH", 0)</f>
        <v>BOTH</v>
      </c>
      <c r="AE368" t="str">
        <f>A368</f>
        <v>d__Bacteria;p__Proteobacteria;c__Gammaproteobacteria;o__Arenicellales;f__Arenicellaceae</v>
      </c>
      <c r="AF368" t="s">
        <v>408</v>
      </c>
    </row>
    <row r="369" spans="1:32" x14ac:dyDescent="0.2">
      <c r="A369" t="s">
        <v>4</v>
      </c>
      <c r="B369">
        <v>554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322</v>
      </c>
      <c r="Q369">
        <v>0</v>
      </c>
      <c r="R369">
        <v>838</v>
      </c>
      <c r="S369">
        <v>0</v>
      </c>
      <c r="T369">
        <v>0</v>
      </c>
      <c r="U369">
        <v>759</v>
      </c>
      <c r="V369">
        <v>2279</v>
      </c>
      <c r="W369">
        <v>3993</v>
      </c>
      <c r="X369">
        <v>3871</v>
      </c>
      <c r="Y369">
        <v>13016</v>
      </c>
      <c r="Z369">
        <v>1831</v>
      </c>
      <c r="AA369">
        <f>SUM(B369:T369)</f>
        <v>1717</v>
      </c>
      <c r="AB369">
        <f>SUM(U369:Z369)</f>
        <v>25749</v>
      </c>
      <c r="AC369">
        <f>AB369*AA369</f>
        <v>44211033</v>
      </c>
      <c r="AD369" t="str">
        <f>IF(AC369 &gt; 0, "BOTH", 0)</f>
        <v>BOTH</v>
      </c>
      <c r="AE369" t="str">
        <f>A369</f>
        <v>d__Bacteria;p__Bacteroidota;c__Bacteroidia;o__Chitinophagales;f__Saprospiraceae</v>
      </c>
      <c r="AF369" t="s">
        <v>408</v>
      </c>
    </row>
    <row r="370" spans="1:32" x14ac:dyDescent="0.2">
      <c r="A370" t="s">
        <v>11</v>
      </c>
      <c r="B370">
        <v>1031</v>
      </c>
      <c r="C370">
        <v>1291</v>
      </c>
      <c r="D370">
        <v>343</v>
      </c>
      <c r="E370">
        <v>996</v>
      </c>
      <c r="F370">
        <v>871</v>
      </c>
      <c r="G370">
        <v>431</v>
      </c>
      <c r="H370">
        <v>1669</v>
      </c>
      <c r="I370">
        <v>393</v>
      </c>
      <c r="J370">
        <v>41</v>
      </c>
      <c r="K370">
        <v>247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132</v>
      </c>
      <c r="R370">
        <v>583</v>
      </c>
      <c r="S370">
        <v>68</v>
      </c>
      <c r="T370">
        <v>47</v>
      </c>
      <c r="U370">
        <v>652</v>
      </c>
      <c r="V370">
        <v>220</v>
      </c>
      <c r="W370">
        <v>4177</v>
      </c>
      <c r="X370">
        <v>1380</v>
      </c>
      <c r="Y370">
        <v>1285</v>
      </c>
      <c r="Z370">
        <v>24027</v>
      </c>
      <c r="AA370">
        <f>SUM(B370:T370)</f>
        <v>8143</v>
      </c>
      <c r="AB370">
        <f>SUM(U370:Z370)</f>
        <v>31741</v>
      </c>
      <c r="AC370">
        <f>AB370*AA370</f>
        <v>258466963</v>
      </c>
      <c r="AD370" t="str">
        <f>IF(AC370 &gt; 0, "BOTH", 0)</f>
        <v>BOTH</v>
      </c>
      <c r="AE370" t="str">
        <f>A370</f>
        <v>d__Bacteria;p__Bacteroidota;c__Bacteroidia;o__Cytophagales;f__Cyclobacteriaceae</v>
      </c>
      <c r="AF370" t="s">
        <v>408</v>
      </c>
    </row>
    <row r="371" spans="1:32" x14ac:dyDescent="0.2">
      <c r="A371" t="s">
        <v>7</v>
      </c>
      <c r="B371">
        <v>1923</v>
      </c>
      <c r="C371">
        <v>4860</v>
      </c>
      <c r="D371">
        <v>167</v>
      </c>
      <c r="E371">
        <v>16609</v>
      </c>
      <c r="F371">
        <v>1112</v>
      </c>
      <c r="G371">
        <v>38470</v>
      </c>
      <c r="H371">
        <v>421</v>
      </c>
      <c r="I371">
        <v>7666</v>
      </c>
      <c r="J371">
        <v>11919</v>
      </c>
      <c r="K371">
        <v>764</v>
      </c>
      <c r="L371">
        <v>24028</v>
      </c>
      <c r="M371">
        <v>2139</v>
      </c>
      <c r="N371">
        <v>451</v>
      </c>
      <c r="O371">
        <v>22535</v>
      </c>
      <c r="P371">
        <v>4804</v>
      </c>
      <c r="Q371">
        <v>1054</v>
      </c>
      <c r="R371">
        <v>3183</v>
      </c>
      <c r="S371">
        <v>3917</v>
      </c>
      <c r="T371">
        <v>5094</v>
      </c>
      <c r="U371">
        <v>7905</v>
      </c>
      <c r="V371">
        <v>3941</v>
      </c>
      <c r="W371">
        <v>16135</v>
      </c>
      <c r="X371">
        <v>17914</v>
      </c>
      <c r="Y371">
        <v>6483</v>
      </c>
      <c r="Z371">
        <v>7393</v>
      </c>
      <c r="AA371">
        <f>SUM(B371:T371)</f>
        <v>151116</v>
      </c>
      <c r="AB371">
        <f>SUM(U371:Z371)</f>
        <v>59771</v>
      </c>
      <c r="AC371">
        <f>AB371*AA371</f>
        <v>9032354436</v>
      </c>
      <c r="AD371" t="str">
        <f>IF(AC371 &gt; 0, "BOTH", 0)</f>
        <v>BOTH</v>
      </c>
      <c r="AE371" t="str">
        <f>A371</f>
        <v>d__Bacteria;p__Bacteroidota;c__Bacteroidia;o__Flavobacteriales;f__Flavobacteriaceae</v>
      </c>
      <c r="AF371" t="s">
        <v>408</v>
      </c>
    </row>
    <row r="372" spans="1:32" x14ac:dyDescent="0.2">
      <c r="A372" t="s">
        <v>3</v>
      </c>
      <c r="B372">
        <v>21614</v>
      </c>
      <c r="C372">
        <v>646</v>
      </c>
      <c r="D372">
        <v>19995</v>
      </c>
      <c r="E372">
        <v>20238</v>
      </c>
      <c r="F372">
        <v>31852</v>
      </c>
      <c r="G372">
        <v>14424</v>
      </c>
      <c r="H372">
        <v>6510</v>
      </c>
      <c r="I372">
        <v>3570</v>
      </c>
      <c r="J372">
        <v>19982</v>
      </c>
      <c r="K372">
        <v>2164</v>
      </c>
      <c r="L372">
        <v>15556</v>
      </c>
      <c r="M372">
        <v>4765</v>
      </c>
      <c r="N372">
        <v>14594</v>
      </c>
      <c r="O372">
        <v>12051</v>
      </c>
      <c r="P372">
        <v>2929</v>
      </c>
      <c r="Q372">
        <v>14347</v>
      </c>
      <c r="R372">
        <v>10511</v>
      </c>
      <c r="S372">
        <v>5101</v>
      </c>
      <c r="T372">
        <v>6927</v>
      </c>
      <c r="U372">
        <v>14126</v>
      </c>
      <c r="V372">
        <v>7724</v>
      </c>
      <c r="W372">
        <v>20738</v>
      </c>
      <c r="X372">
        <v>37599</v>
      </c>
      <c r="Y372">
        <v>21586</v>
      </c>
      <c r="Z372">
        <v>17969</v>
      </c>
      <c r="AA372">
        <f>SUM(B372:T372)</f>
        <v>227776</v>
      </c>
      <c r="AB372">
        <f>SUM(U372:Z372)</f>
        <v>119742</v>
      </c>
      <c r="AC372">
        <f>AB372*AA372</f>
        <v>27274353792</v>
      </c>
      <c r="AD372" t="str">
        <f>IF(AC372 &gt; 0, "BOTH", 0)</f>
        <v>BOTH</v>
      </c>
      <c r="AE372" t="str">
        <f>A372</f>
        <v>d__Bacteria;p__Proteobacteria;c__Alphaproteobacteria;o__Rhodobacterales;f__Rhodobacteraceae</v>
      </c>
      <c r="AF372" t="s">
        <v>408</v>
      </c>
    </row>
  </sheetData>
  <autoFilter ref="A1:AF372"/>
  <sortState xmlns:xlrd2="http://schemas.microsoft.com/office/spreadsheetml/2017/richdata2" ref="A2:AF372">
    <sortCondition descending="1" ref="AF1:AF3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level-5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 Filek</dc:creator>
  <cp:lastModifiedBy>Klara Filek</cp:lastModifiedBy>
  <dcterms:created xsi:type="dcterms:W3CDTF">2021-11-17T15:09:07Z</dcterms:created>
  <dcterms:modified xsi:type="dcterms:W3CDTF">2021-11-17T15:13:53Z</dcterms:modified>
</cp:coreProperties>
</file>