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ra/2020GhentWork/202104MonocultbiomeNGS/20211020MonocultbiomeDataProc/mono-source/taxonomy/"/>
    </mc:Choice>
  </mc:AlternateContent>
  <xr:revisionPtr revIDLastSave="0" documentId="13_ncr:40009_{39C68718-9551-F045-A96F-2AEBC2DE5AF5}" xr6:coauthVersionLast="47" xr6:coauthVersionMax="47" xr10:uidLastSave="{00000000-0000-0000-0000-000000000000}"/>
  <bookViews>
    <workbookView xWindow="38740" yWindow="1980" windowWidth="34000" windowHeight="16940" activeTab="1"/>
  </bookViews>
  <sheets>
    <sheet name="level-6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2" l="1"/>
  <c r="AI1" i="2"/>
  <c r="AE49" i="2"/>
  <c r="AE134" i="2"/>
  <c r="AE85" i="2"/>
  <c r="AE35" i="2"/>
  <c r="AE163" i="2"/>
  <c r="AE7" i="2"/>
  <c r="AE28" i="2"/>
  <c r="AE151" i="2"/>
  <c r="AE44" i="2"/>
  <c r="AE36" i="2"/>
  <c r="AE26" i="2"/>
  <c r="AE111" i="2"/>
  <c r="AE55" i="2"/>
  <c r="AE2" i="2"/>
  <c r="AE62" i="2"/>
  <c r="AE74" i="2"/>
  <c r="AE149" i="2"/>
  <c r="AE136" i="2"/>
  <c r="AE108" i="2"/>
  <c r="AE137" i="2"/>
  <c r="AE106" i="2"/>
  <c r="AE122" i="2"/>
  <c r="AE159" i="2"/>
  <c r="AE157" i="2"/>
  <c r="AE68" i="2"/>
  <c r="AE107" i="2"/>
  <c r="AE83" i="2"/>
  <c r="AE70" i="2"/>
  <c r="AE52" i="2"/>
  <c r="AE98" i="2"/>
  <c r="AE10" i="2"/>
  <c r="AE130" i="2"/>
  <c r="AE152" i="2"/>
  <c r="AE105" i="2"/>
  <c r="AE42" i="2"/>
  <c r="AE51" i="2"/>
  <c r="AE160" i="2"/>
  <c r="AE117" i="2"/>
  <c r="AE33" i="2"/>
  <c r="AE72" i="2"/>
  <c r="AE89" i="2"/>
  <c r="AE158" i="2"/>
  <c r="AE50" i="2"/>
  <c r="AE5" i="2"/>
  <c r="AE104" i="2"/>
  <c r="AE96" i="2"/>
  <c r="AE133" i="2"/>
  <c r="AE46" i="2"/>
  <c r="AE139" i="2"/>
  <c r="AE3" i="2"/>
  <c r="AE24" i="2"/>
  <c r="AE88" i="2"/>
  <c r="AE146" i="2"/>
  <c r="AE161" i="2"/>
  <c r="AE75" i="2"/>
  <c r="AE87" i="2"/>
  <c r="AE125" i="2"/>
  <c r="AE82" i="2"/>
  <c r="AE29" i="2"/>
  <c r="AE4" i="2"/>
  <c r="AE66" i="2"/>
  <c r="AE95" i="2"/>
  <c r="AE81" i="2"/>
  <c r="AE155" i="2"/>
  <c r="AE45" i="2"/>
  <c r="AE84" i="2"/>
  <c r="AE23" i="2"/>
  <c r="AE126" i="2"/>
  <c r="AE97" i="2"/>
  <c r="AE15" i="2"/>
  <c r="AE8" i="2"/>
  <c r="AE142" i="2"/>
  <c r="AE80" i="2"/>
  <c r="AE9" i="2"/>
  <c r="AE6" i="2"/>
  <c r="AE93" i="2"/>
  <c r="AE25" i="2"/>
  <c r="AE11" i="2"/>
  <c r="AE14" i="2"/>
  <c r="AE58" i="2"/>
  <c r="AE86" i="2"/>
  <c r="AE78" i="2"/>
  <c r="AE103" i="2"/>
  <c r="AE119" i="2"/>
  <c r="AE100" i="2"/>
  <c r="AE92" i="2"/>
  <c r="AE127" i="2"/>
  <c r="AE162" i="2"/>
  <c r="AE67" i="2"/>
  <c r="AE154" i="2"/>
  <c r="AE77" i="2"/>
  <c r="AE16" i="2"/>
  <c r="AE145" i="2"/>
  <c r="AE101" i="2"/>
  <c r="AE63" i="2"/>
  <c r="AE128" i="2"/>
  <c r="AE156" i="2"/>
  <c r="AE20" i="2"/>
  <c r="AE123" i="2"/>
  <c r="AE12" i="2"/>
  <c r="AE13" i="2"/>
  <c r="AE138" i="2"/>
  <c r="AE141" i="2"/>
  <c r="AE91" i="2"/>
  <c r="AE102" i="2"/>
  <c r="AE65" i="2"/>
  <c r="AE69" i="2"/>
  <c r="AE32" i="2"/>
  <c r="AE19" i="2"/>
  <c r="AE54" i="2"/>
  <c r="AE56" i="2"/>
  <c r="AE147" i="2"/>
  <c r="AE64" i="2"/>
  <c r="AE71" i="2"/>
  <c r="AE118" i="2"/>
  <c r="AE121" i="2"/>
  <c r="AE61" i="2"/>
  <c r="AE148" i="2"/>
  <c r="AE94" i="2"/>
  <c r="AE73" i="2"/>
  <c r="AE113" i="2"/>
  <c r="AE31" i="2"/>
  <c r="AE27" i="2"/>
  <c r="AE90" i="2"/>
  <c r="AE115" i="2"/>
  <c r="AE153" i="2"/>
  <c r="AE21" i="2"/>
  <c r="AE34" i="2"/>
  <c r="AE57" i="2"/>
  <c r="AE116" i="2"/>
  <c r="AE79" i="2"/>
  <c r="AE48" i="2"/>
  <c r="AE135" i="2"/>
  <c r="AE53" i="2"/>
  <c r="AE39" i="2"/>
  <c r="AE124" i="2"/>
  <c r="AE143" i="2"/>
  <c r="AE41" i="2"/>
  <c r="AE40" i="2"/>
  <c r="AE59" i="2"/>
  <c r="AE140" i="2"/>
  <c r="AE114" i="2"/>
  <c r="AE99" i="2"/>
  <c r="AE38" i="2"/>
  <c r="AE47" i="2"/>
  <c r="AE18" i="2"/>
  <c r="AE120" i="2"/>
  <c r="AE43" i="2"/>
  <c r="AE131" i="2"/>
  <c r="AE37" i="2"/>
  <c r="AE109" i="2"/>
  <c r="AE17" i="2"/>
  <c r="AE22" i="2"/>
  <c r="AE30" i="2"/>
  <c r="AE60" i="2"/>
  <c r="AE112" i="2"/>
  <c r="AE129" i="2"/>
  <c r="AE110" i="2"/>
  <c r="AE150" i="2"/>
  <c r="AE132" i="2"/>
  <c r="AE144" i="2"/>
  <c r="AE545" i="2"/>
  <c r="AE252" i="2"/>
  <c r="AE204" i="2"/>
  <c r="AE278" i="2"/>
  <c r="AE318" i="2"/>
  <c r="AE264" i="2"/>
  <c r="AE262" i="2"/>
  <c r="AE548" i="2"/>
  <c r="AE441" i="2"/>
  <c r="AE193" i="2"/>
  <c r="AE661" i="2"/>
  <c r="AE279" i="2"/>
  <c r="AE610" i="2"/>
  <c r="AE448" i="2"/>
  <c r="AE549" i="2"/>
  <c r="AE197" i="2"/>
  <c r="AE608" i="2"/>
  <c r="AE324" i="2"/>
  <c r="AE294" i="2"/>
  <c r="AE644" i="2"/>
  <c r="AE710" i="2"/>
  <c r="AE527" i="2"/>
  <c r="AE453" i="2"/>
  <c r="AE584" i="2"/>
  <c r="AE244" i="2"/>
  <c r="AE432" i="2"/>
  <c r="AE328" i="2"/>
  <c r="AE288" i="2"/>
  <c r="AE695" i="2"/>
  <c r="AE585" i="2"/>
  <c r="AE246" i="2"/>
  <c r="AE501" i="2"/>
  <c r="AE618" i="2"/>
  <c r="AE550" i="2"/>
  <c r="AE625" i="2"/>
  <c r="AE467" i="2"/>
  <c r="AE651" i="2"/>
  <c r="AE299" i="2"/>
  <c r="AE628" i="2"/>
  <c r="AE225" i="2"/>
  <c r="AE592" i="2"/>
  <c r="AE480" i="2"/>
  <c r="AE666" i="2"/>
  <c r="AE320" i="2"/>
  <c r="AE733" i="2"/>
  <c r="AE630" i="2"/>
  <c r="AE560" i="2"/>
  <c r="AE540" i="2"/>
  <c r="AE194" i="2"/>
  <c r="AE253" i="2"/>
  <c r="AE616" i="2"/>
  <c r="AE659" i="2"/>
  <c r="AE470" i="2"/>
  <c r="AE187" i="2"/>
  <c r="AE451" i="2"/>
  <c r="AE511" i="2"/>
  <c r="AE617" i="2"/>
  <c r="AE336" i="2"/>
  <c r="AE454" i="2"/>
  <c r="AE340" i="2"/>
  <c r="AE581" i="2"/>
  <c r="AE481" i="2"/>
  <c r="AE374" i="2"/>
  <c r="AE716" i="2"/>
  <c r="AE260" i="2"/>
  <c r="AE423" i="2"/>
  <c r="AE472" i="2"/>
  <c r="AE388" i="2"/>
  <c r="AE354" i="2"/>
  <c r="AE543" i="2"/>
  <c r="AE703" i="2"/>
  <c r="AE400" i="2"/>
  <c r="AE503" i="2"/>
  <c r="AE568" i="2"/>
  <c r="AE293" i="2"/>
  <c r="AE290" i="2"/>
  <c r="AE235" i="2"/>
  <c r="AE541" i="2"/>
  <c r="AE265" i="2"/>
  <c r="AE238" i="2"/>
  <c r="AE316" i="2"/>
  <c r="AE498" i="2"/>
  <c r="AE596" i="2"/>
  <c r="AE358" i="2"/>
  <c r="AE440" i="2"/>
  <c r="AE212" i="2"/>
  <c r="AE735" i="2"/>
  <c r="AE696" i="2"/>
  <c r="AE582" i="2"/>
  <c r="AE692" i="2"/>
  <c r="AE249" i="2"/>
  <c r="AE283" i="2"/>
  <c r="AE597" i="2"/>
  <c r="AE474" i="2"/>
  <c r="AE714" i="2"/>
  <c r="AE726" i="2"/>
  <c r="AE339" i="2"/>
  <c r="AE365" i="2"/>
  <c r="AE561" i="2"/>
  <c r="AE408" i="2"/>
  <c r="AE723" i="2"/>
  <c r="AE679" i="2"/>
  <c r="AE248" i="2"/>
  <c r="AE483" i="2"/>
  <c r="AE190" i="2"/>
  <c r="AE619" i="2"/>
  <c r="AE502" i="2"/>
  <c r="AE390" i="2"/>
  <c r="AE277" i="2"/>
  <c r="AE385" i="2"/>
  <c r="AE213" i="2"/>
  <c r="AE499" i="2"/>
  <c r="AE490" i="2"/>
  <c r="AE678" i="2"/>
  <c r="AE363" i="2"/>
  <c r="AE228" i="2"/>
  <c r="AE268" i="2"/>
  <c r="AE250" i="2"/>
  <c r="AE546" i="2"/>
  <c r="AE567" i="2"/>
  <c r="AE376" i="2"/>
  <c r="AE298" i="2"/>
  <c r="AE254" i="2"/>
  <c r="AE202" i="2"/>
  <c r="AE258" i="2"/>
  <c r="AE242" i="2"/>
  <c r="AE411" i="2"/>
  <c r="AE508" i="2"/>
  <c r="AE394" i="2"/>
  <c r="AE677" i="2"/>
  <c r="AE205" i="2"/>
  <c r="AE613" i="2"/>
  <c r="AE717" i="2"/>
  <c r="AE556" i="2"/>
  <c r="AE721" i="2"/>
  <c r="AE734" i="2"/>
  <c r="AE463" i="2"/>
  <c r="AE303" i="2"/>
  <c r="AE230" i="2"/>
  <c r="AE594" i="2"/>
  <c r="AE203" i="2"/>
  <c r="AE535" i="2"/>
  <c r="AE518" i="2"/>
  <c r="AE332" i="2"/>
  <c r="AE485" i="2"/>
  <c r="AE310" i="2"/>
  <c r="AE566" i="2"/>
  <c r="AE413" i="2"/>
  <c r="AE457" i="2"/>
  <c r="AE282" i="2"/>
  <c r="AE364" i="2"/>
  <c r="AE660" i="2"/>
  <c r="AE458" i="2"/>
  <c r="AE449" i="2"/>
  <c r="AE291" i="2"/>
  <c r="AE300" i="2"/>
  <c r="AE473" i="2"/>
  <c r="AE221" i="2"/>
  <c r="AE420" i="2"/>
  <c r="AE272" i="2"/>
  <c r="AE683" i="2"/>
  <c r="AE649" i="2"/>
  <c r="AE189" i="2"/>
  <c r="AE701" i="2"/>
  <c r="AE633" i="2"/>
  <c r="AE461" i="2"/>
  <c r="AE360" i="2"/>
  <c r="AE671" i="2"/>
  <c r="AE634" i="2"/>
  <c r="AE727" i="2"/>
  <c r="AE557" i="2"/>
  <c r="AE656" i="2"/>
  <c r="AE571" i="2"/>
  <c r="AE598" i="2"/>
  <c r="AE315" i="2"/>
  <c r="AE476" i="2"/>
  <c r="AE506" i="2"/>
  <c r="AE731" i="2"/>
  <c r="AE375" i="2"/>
  <c r="AE345" i="2"/>
  <c r="AE335" i="2"/>
  <c r="AE642" i="2"/>
  <c r="AE486" i="2"/>
  <c r="AE389" i="2"/>
  <c r="AE670" i="2"/>
  <c r="AE510" i="2"/>
  <c r="AE304" i="2"/>
  <c r="AE595" i="2"/>
  <c r="AE542" i="2"/>
  <c r="AE219" i="2"/>
  <c r="AE325" i="2"/>
  <c r="AE317" i="2"/>
  <c r="AE590" i="2"/>
  <c r="AE544" i="2"/>
  <c r="AE409" i="2"/>
  <c r="AE456" i="2"/>
  <c r="AE347" i="2"/>
  <c r="AE532" i="2"/>
  <c r="AE273" i="2"/>
  <c r="AE706" i="2"/>
  <c r="AE372" i="2"/>
  <c r="AE348" i="2"/>
  <c r="AE403" i="2"/>
  <c r="AE281" i="2"/>
  <c r="AE635" i="2"/>
  <c r="AE466" i="2"/>
  <c r="AE606" i="2"/>
  <c r="AE609" i="2"/>
  <c r="AE452" i="2"/>
  <c r="AE622" i="2"/>
  <c r="AE636" i="2"/>
  <c r="AE690" i="2"/>
  <c r="AE688" i="2"/>
  <c r="AE338" i="2"/>
  <c r="AE484" i="2"/>
  <c r="AE641" i="2"/>
  <c r="AE725" i="2"/>
  <c r="AE547" i="2"/>
  <c r="AE274" i="2"/>
  <c r="AE285" i="2"/>
  <c r="AE384" i="2"/>
  <c r="AE663" i="2"/>
  <c r="AE326" i="2"/>
  <c r="AE314" i="2"/>
  <c r="AE369" i="2"/>
  <c r="AE732" i="2"/>
  <c r="AE505" i="2"/>
  <c r="AE334" i="2"/>
  <c r="AE446" i="2"/>
  <c r="AE459" i="2"/>
  <c r="AE323" i="2"/>
  <c r="AE669" i="2"/>
  <c r="AE552" i="2"/>
  <c r="AE632" i="2"/>
  <c r="AE579" i="2"/>
  <c r="AE309" i="2"/>
  <c r="AE267" i="2"/>
  <c r="AE247" i="2"/>
  <c r="AE357" i="2"/>
  <c r="AE497" i="2"/>
  <c r="AE383" i="2"/>
  <c r="AE514" i="2"/>
  <c r="AE657" i="2"/>
  <c r="AE593" i="2"/>
  <c r="AE444" i="2"/>
  <c r="AE355" i="2"/>
  <c r="AE563" i="2"/>
  <c r="AE465" i="2"/>
  <c r="AE715" i="2"/>
  <c r="AE573" i="2"/>
  <c r="AE215" i="2"/>
  <c r="AE604" i="2"/>
  <c r="AE435" i="2"/>
  <c r="AE275" i="2"/>
  <c r="AE482" i="2"/>
  <c r="AE229" i="2"/>
  <c r="AE402" i="2"/>
  <c r="AE684" i="2"/>
  <c r="AE199" i="2"/>
  <c r="AE237" i="2"/>
  <c r="AE693" i="2"/>
  <c r="AE500" i="2"/>
  <c r="AE471" i="2"/>
  <c r="AE694" i="2"/>
  <c r="AE536" i="2"/>
  <c r="AE675" i="2"/>
  <c r="AE708" i="2"/>
  <c r="AE534" i="2"/>
  <c r="AE391" i="2"/>
  <c r="AE564" i="2"/>
  <c r="AE224" i="2"/>
  <c r="AE438" i="2"/>
  <c r="AE650" i="2"/>
  <c r="AE601" i="2"/>
  <c r="AE191" i="2"/>
  <c r="AE554" i="2"/>
  <c r="AE720" i="2"/>
  <c r="AE270" i="2"/>
  <c r="AE319" i="2"/>
  <c r="AE521" i="2"/>
  <c r="AE245" i="2"/>
  <c r="AE494" i="2"/>
  <c r="AE431" i="2"/>
  <c r="AE259" i="2"/>
  <c r="AE565" i="2"/>
  <c r="AE379" i="2"/>
  <c r="AE591" i="2"/>
  <c r="AE612" i="2"/>
  <c r="AE312" i="2"/>
  <c r="AE367" i="2"/>
  <c r="AE709" i="2"/>
  <c r="AE488" i="2"/>
  <c r="AE648" i="2"/>
  <c r="AE353" i="2"/>
  <c r="AE700" i="2"/>
  <c r="AE269" i="2"/>
  <c r="AE439" i="2"/>
  <c r="AE233" i="2"/>
  <c r="AE691" i="2"/>
  <c r="AE327" i="2"/>
  <c r="AE377" i="2"/>
  <c r="AE627" i="2"/>
  <c r="AE368" i="2"/>
  <c r="AE286" i="2"/>
  <c r="AE393" i="2"/>
  <c r="AE537" i="2"/>
  <c r="AE555" i="2"/>
  <c r="AE437" i="2"/>
  <c r="AE570" i="2"/>
  <c r="AE533" i="2"/>
  <c r="AE412" i="2"/>
  <c r="AE227" i="2"/>
  <c r="AE395" i="2"/>
  <c r="AE528" i="2"/>
  <c r="AE662" i="2"/>
  <c r="AE551" i="2"/>
  <c r="AE210" i="2"/>
  <c r="AE329" i="2"/>
  <c r="AE687" i="2"/>
  <c r="AE574" i="2"/>
  <c r="AE222" i="2"/>
  <c r="AE654" i="2"/>
  <c r="AE256" i="2"/>
  <c r="AE341" i="2"/>
  <c r="AE468" i="2"/>
  <c r="AE450" i="2"/>
  <c r="AE186" i="2"/>
  <c r="AE251" i="2"/>
  <c r="AE208" i="2"/>
  <c r="AE344" i="2"/>
  <c r="AE517" i="2"/>
  <c r="AE653" i="2"/>
  <c r="AE192" i="2"/>
  <c r="AE615" i="2"/>
  <c r="AE689" i="2"/>
  <c r="AE462" i="2"/>
  <c r="AE523" i="2"/>
  <c r="AE378" i="2"/>
  <c r="AE479" i="2"/>
  <c r="AE405" i="2"/>
  <c r="AE600" i="2"/>
  <c r="AE240" i="2"/>
  <c r="AE416" i="2"/>
  <c r="AE343" i="2"/>
  <c r="AE188" i="2"/>
  <c r="AE496" i="2"/>
  <c r="AE621" i="2"/>
  <c r="AE477" i="2"/>
  <c r="AE425" i="2"/>
  <c r="AE658" i="2"/>
  <c r="AE682" i="2"/>
  <c r="AE489" i="2"/>
  <c r="AE370" i="2"/>
  <c r="AE572" i="2"/>
  <c r="AE306" i="2"/>
  <c r="AE620" i="2"/>
  <c r="AE220" i="2"/>
  <c r="AE529" i="2"/>
  <c r="AE257" i="2"/>
  <c r="AE239" i="2"/>
  <c r="AE447" i="2"/>
  <c r="AE407" i="2"/>
  <c r="AE243" i="2"/>
  <c r="AE386" i="2"/>
  <c r="AE350" i="2"/>
  <c r="AE429" i="2"/>
  <c r="AE255" i="2"/>
  <c r="AE387" i="2"/>
  <c r="AE398" i="2"/>
  <c r="AE586" i="2"/>
  <c r="AE614" i="2"/>
  <c r="AE665" i="2"/>
  <c r="AE685" i="2"/>
  <c r="AE433" i="2"/>
  <c r="AE361" i="2"/>
  <c r="AE234" i="2"/>
  <c r="AE266" i="2"/>
  <c r="AE362" i="2"/>
  <c r="AE722" i="2"/>
  <c r="AE356" i="2"/>
  <c r="AE313" i="2"/>
  <c r="AE464" i="2"/>
  <c r="AE569" i="2"/>
  <c r="AE371" i="2"/>
  <c r="AE643" i="2"/>
  <c r="AE530" i="2"/>
  <c r="AE513" i="2"/>
  <c r="AE289" i="2"/>
  <c r="AE526" i="2"/>
  <c r="AE599" i="2"/>
  <c r="AE605" i="2"/>
  <c r="AE507" i="2"/>
  <c r="AE399" i="2"/>
  <c r="AE302" i="2"/>
  <c r="AE231" i="2"/>
  <c r="AE424" i="2"/>
  <c r="AE380" i="2"/>
  <c r="AE639" i="2"/>
  <c r="AE331" i="2"/>
  <c r="AE305" i="2"/>
  <c r="AE430" i="2"/>
  <c r="AE469" i="2"/>
  <c r="AE624" i="2"/>
  <c r="AE577" i="2"/>
  <c r="AE646" i="2"/>
  <c r="AE295" i="2"/>
  <c r="AE504" i="2"/>
  <c r="AE637" i="2"/>
  <c r="AE276" i="2"/>
  <c r="AE241" i="2"/>
  <c r="AE492" i="2"/>
  <c r="AE640" i="2"/>
  <c r="AE672" i="2"/>
  <c r="AE236" i="2"/>
  <c r="AE602" i="2"/>
  <c r="AE401" i="2"/>
  <c r="AE330" i="2"/>
  <c r="AE588" i="2"/>
  <c r="AE680" i="2"/>
  <c r="AE525" i="2"/>
  <c r="AE434" i="2"/>
  <c r="AE623" i="2"/>
  <c r="AE491" i="2"/>
  <c r="AE280" i="2"/>
  <c r="AE638" i="2"/>
  <c r="AE263" i="2"/>
  <c r="AE422" i="2"/>
  <c r="AE271" i="2"/>
  <c r="AE629" i="2"/>
  <c r="AE580" i="2"/>
  <c r="AE558" i="2"/>
  <c r="AE509" i="2"/>
  <c r="AE583" i="2"/>
  <c r="AE729" i="2"/>
  <c r="AE321" i="2"/>
  <c r="AE297" i="2"/>
  <c r="AE686" i="2"/>
  <c r="AE346" i="2"/>
  <c r="AE349" i="2"/>
  <c r="AE460" i="2"/>
  <c r="AE418" i="2"/>
  <c r="AE576" i="2"/>
  <c r="AE578" i="2"/>
  <c r="AE296" i="2"/>
  <c r="AE702" i="2"/>
  <c r="AE711" i="2"/>
  <c r="AE603" i="2"/>
  <c r="AE414" i="2"/>
  <c r="AE698" i="2"/>
  <c r="AE705" i="2"/>
  <c r="AE697" i="2"/>
  <c r="AE607" i="2"/>
  <c r="AE382" i="2"/>
  <c r="AE676" i="2"/>
  <c r="AE674" i="2"/>
  <c r="AE516" i="2"/>
  <c r="AE707" i="2"/>
  <c r="AE406" i="2"/>
  <c r="AE359" i="2"/>
  <c r="AE562" i="2"/>
  <c r="AE419" i="2"/>
  <c r="AE351" i="2"/>
  <c r="AE539" i="2"/>
  <c r="AE712" i="2"/>
  <c r="AE475" i="2"/>
  <c r="AE713" i="2"/>
  <c r="AE201" i="2"/>
  <c r="AE645" i="2"/>
  <c r="AE209" i="2"/>
  <c r="AE647" i="2"/>
  <c r="AE427" i="2"/>
  <c r="AE216" i="2"/>
  <c r="AE728" i="2"/>
  <c r="AE673" i="2"/>
  <c r="AE730" i="2"/>
  <c r="AE198" i="2"/>
  <c r="AE217" i="2"/>
  <c r="AE667" i="2"/>
  <c r="AE655" i="2"/>
  <c r="AE718" i="2"/>
  <c r="AE397" i="2"/>
  <c r="AE652" i="2"/>
  <c r="AE333" i="2"/>
  <c r="AE311" i="2"/>
  <c r="AE559" i="2"/>
  <c r="AE307" i="2"/>
  <c r="AE214" i="2"/>
  <c r="AE404" i="2"/>
  <c r="AE396" i="2"/>
  <c r="AE211" i="2"/>
  <c r="AE519" i="2"/>
  <c r="AE342" i="2"/>
  <c r="AE455" i="2"/>
  <c r="AE538" i="2"/>
  <c r="AE631" i="2"/>
  <c r="AE512" i="2"/>
  <c r="AE226" i="2"/>
  <c r="AE442" i="2"/>
  <c r="AE664" i="2"/>
  <c r="AE308" i="2"/>
  <c r="AE417" i="2"/>
  <c r="AE366" i="2"/>
  <c r="AE668" i="2"/>
  <c r="AE626" i="2"/>
  <c r="AE553" i="2"/>
  <c r="AE531" i="2"/>
  <c r="AE196" i="2"/>
  <c r="AE381" i="2"/>
  <c r="AE337" i="2"/>
  <c r="AE436" i="2"/>
  <c r="AE292" i="2"/>
  <c r="AE478" i="2"/>
  <c r="AE611" i="2"/>
  <c r="AE207" i="2"/>
  <c r="AE524" i="2"/>
  <c r="AE410" i="2"/>
  <c r="AE195" i="2"/>
  <c r="AE206" i="2"/>
  <c r="AE301" i="2"/>
  <c r="AE223" i="2"/>
  <c r="AE373" i="2"/>
  <c r="AE495" i="2"/>
  <c r="AE445" i="2"/>
  <c r="AE724" i="2"/>
  <c r="AE428" i="2"/>
  <c r="AE520" i="2"/>
  <c r="AE218" i="2"/>
  <c r="AE589" i="2"/>
  <c r="AE352" i="2"/>
  <c r="AE515" i="2"/>
  <c r="AE421" i="2"/>
  <c r="AE200" i="2"/>
  <c r="AE493" i="2"/>
  <c r="AE719" i="2"/>
  <c r="AE284" i="2"/>
  <c r="AE392" i="2"/>
  <c r="AE704" i="2"/>
  <c r="AE681" i="2"/>
  <c r="AE699" i="2"/>
  <c r="AE232" i="2"/>
  <c r="AE322" i="2"/>
  <c r="AE487" i="2"/>
  <c r="AE575" i="2"/>
  <c r="AE261" i="2"/>
  <c r="AE415" i="2"/>
  <c r="AE522" i="2"/>
  <c r="AE587" i="2"/>
  <c r="AE443" i="2"/>
  <c r="AE287" i="2"/>
  <c r="AE426" i="2"/>
  <c r="AE172" i="2"/>
  <c r="AE165" i="2"/>
  <c r="AE170" i="2"/>
  <c r="AE181" i="2"/>
  <c r="AE175" i="2"/>
  <c r="AE171" i="2"/>
  <c r="AE173" i="2"/>
  <c r="AE177" i="2"/>
  <c r="AE167" i="2"/>
  <c r="AE176" i="2"/>
  <c r="AE180" i="2"/>
  <c r="AE168" i="2"/>
  <c r="AE184" i="2"/>
  <c r="AE174" i="2"/>
  <c r="AE179" i="2"/>
  <c r="AE169" i="2"/>
  <c r="AE183" i="2"/>
  <c r="AE164" i="2"/>
  <c r="AE185" i="2"/>
  <c r="AE178" i="2"/>
  <c r="AE166" i="2"/>
  <c r="AE182" i="2"/>
  <c r="AE76" i="2"/>
  <c r="AB252" i="2"/>
  <c r="AB46" i="2"/>
  <c r="AB204" i="2"/>
  <c r="AB278" i="2"/>
  <c r="AB142" i="2"/>
  <c r="AB318" i="2"/>
  <c r="AB264" i="2"/>
  <c r="AB262" i="2"/>
  <c r="AB548" i="2"/>
  <c r="AB126" i="2"/>
  <c r="AB441" i="2"/>
  <c r="AB193" i="2"/>
  <c r="AB73" i="2"/>
  <c r="AB661" i="2"/>
  <c r="AB100" i="2"/>
  <c r="AB279" i="2"/>
  <c r="AB58" i="2"/>
  <c r="AB610" i="2"/>
  <c r="AB25" i="2"/>
  <c r="AB448" i="2"/>
  <c r="AB549" i="2"/>
  <c r="AB114" i="2"/>
  <c r="AB197" i="2"/>
  <c r="AB15" i="2"/>
  <c r="AB6" i="2"/>
  <c r="AB608" i="2"/>
  <c r="AB148" i="2"/>
  <c r="AB324" i="2"/>
  <c r="AB294" i="2"/>
  <c r="AB644" i="2"/>
  <c r="AB710" i="2"/>
  <c r="AB22" i="2"/>
  <c r="AB32" i="2"/>
  <c r="AB527" i="2"/>
  <c r="AB154" i="2"/>
  <c r="AB453" i="2"/>
  <c r="AB584" i="2"/>
  <c r="AB244" i="2"/>
  <c r="AB432" i="2"/>
  <c r="AB328" i="2"/>
  <c r="AB162" i="2"/>
  <c r="AB288" i="2"/>
  <c r="AB88" i="2"/>
  <c r="AB115" i="2"/>
  <c r="AB2" i="2"/>
  <c r="AB95" i="2"/>
  <c r="AB695" i="2"/>
  <c r="AB43" i="2"/>
  <c r="AB585" i="2"/>
  <c r="AB246" i="2"/>
  <c r="AB39" i="2"/>
  <c r="AB501" i="2"/>
  <c r="AB138" i="2"/>
  <c r="AB55" i="2"/>
  <c r="AB618" i="2"/>
  <c r="AB5" i="2"/>
  <c r="AB550" i="2"/>
  <c r="AB625" i="2"/>
  <c r="AB467" i="2"/>
  <c r="AB9" i="2"/>
  <c r="AB651" i="2"/>
  <c r="AB299" i="2"/>
  <c r="AB628" i="2"/>
  <c r="AB225" i="2"/>
  <c r="AB592" i="2"/>
  <c r="AB480" i="2"/>
  <c r="AB666" i="2"/>
  <c r="AB320" i="2"/>
  <c r="AB733" i="2"/>
  <c r="AB630" i="2"/>
  <c r="AB560" i="2"/>
  <c r="AB147" i="2"/>
  <c r="AB152" i="2"/>
  <c r="AB17" i="2"/>
  <c r="AB540" i="2"/>
  <c r="AB194" i="2"/>
  <c r="AB134" i="2"/>
  <c r="AB41" i="2"/>
  <c r="AB253" i="2"/>
  <c r="AB62" i="2"/>
  <c r="AB143" i="2"/>
  <c r="AB616" i="2"/>
  <c r="AB659" i="2"/>
  <c r="AB470" i="2"/>
  <c r="AB40" i="2"/>
  <c r="AB77" i="2"/>
  <c r="AB187" i="2"/>
  <c r="AB132" i="2"/>
  <c r="AB108" i="2"/>
  <c r="AB451" i="2"/>
  <c r="AB176" i="2"/>
  <c r="AB511" i="2"/>
  <c r="AB617" i="2"/>
  <c r="AB80" i="2"/>
  <c r="AB157" i="2"/>
  <c r="AB336" i="2"/>
  <c r="AB104" i="2"/>
  <c r="AB454" i="2"/>
  <c r="AB340" i="2"/>
  <c r="AB581" i="2"/>
  <c r="AB136" i="2"/>
  <c r="AB67" i="2"/>
  <c r="AB83" i="2"/>
  <c r="AB131" i="2"/>
  <c r="AB481" i="2"/>
  <c r="AB12" i="2"/>
  <c r="AB82" i="2"/>
  <c r="AB374" i="2"/>
  <c r="AB716" i="2"/>
  <c r="AB57" i="2"/>
  <c r="AB260" i="2"/>
  <c r="AB423" i="2"/>
  <c r="AB472" i="2"/>
  <c r="AB64" i="2"/>
  <c r="AB20" i="2"/>
  <c r="AB177" i="2"/>
  <c r="AB388" i="2"/>
  <c r="AB354" i="2"/>
  <c r="AB543" i="2"/>
  <c r="AB86" i="2"/>
  <c r="AB703" i="2"/>
  <c r="AB89" i="2"/>
  <c r="AB400" i="2"/>
  <c r="AB503" i="2"/>
  <c r="AB180" i="2"/>
  <c r="AB21" i="2"/>
  <c r="AB72" i="2"/>
  <c r="AB45" i="2"/>
  <c r="AB568" i="2"/>
  <c r="AB121" i="2"/>
  <c r="AB293" i="2"/>
  <c r="AB290" i="2"/>
  <c r="AB153" i="2"/>
  <c r="AB235" i="2"/>
  <c r="AB541" i="2"/>
  <c r="AB265" i="2"/>
  <c r="AB238" i="2"/>
  <c r="AB316" i="2"/>
  <c r="AB498" i="2"/>
  <c r="AB54" i="2"/>
  <c r="AB117" i="2"/>
  <c r="AB596" i="2"/>
  <c r="AB358" i="2"/>
  <c r="AB440" i="2"/>
  <c r="AB212" i="2"/>
  <c r="AB735" i="2"/>
  <c r="AB48" i="2"/>
  <c r="AB74" i="2"/>
  <c r="AB27" i="2"/>
  <c r="AB61" i="2"/>
  <c r="AB38" i="2"/>
  <c r="AB18" i="2"/>
  <c r="AB696" i="2"/>
  <c r="AB582" i="2"/>
  <c r="AB141" i="2"/>
  <c r="AB185" i="2"/>
  <c r="AB692" i="2"/>
  <c r="AB249" i="2"/>
  <c r="AB283" i="2"/>
  <c r="AB597" i="2"/>
  <c r="AB97" i="2"/>
  <c r="AB4" i="2"/>
  <c r="AB474" i="2"/>
  <c r="AB714" i="2"/>
  <c r="AB726" i="2"/>
  <c r="AB339" i="2"/>
  <c r="AB47" i="2"/>
  <c r="AB365" i="2"/>
  <c r="AB561" i="2"/>
  <c r="AB408" i="2"/>
  <c r="AB723" i="2"/>
  <c r="AB679" i="2"/>
  <c r="AB248" i="2"/>
  <c r="AB483" i="2"/>
  <c r="AB85" i="2"/>
  <c r="AB190" i="2"/>
  <c r="AB619" i="2"/>
  <c r="AB116" i="2"/>
  <c r="AB145" i="2"/>
  <c r="AB502" i="2"/>
  <c r="AB390" i="2"/>
  <c r="AB277" i="2"/>
  <c r="AB385" i="2"/>
  <c r="AB213" i="2"/>
  <c r="AB63" i="2"/>
  <c r="AB90" i="2"/>
  <c r="AB499" i="2"/>
  <c r="AB490" i="2"/>
  <c r="AB678" i="2"/>
  <c r="AB363" i="2"/>
  <c r="AB228" i="2"/>
  <c r="AB268" i="2"/>
  <c r="AB250" i="2"/>
  <c r="AB11" i="2"/>
  <c r="AB546" i="2"/>
  <c r="AB567" i="2"/>
  <c r="AB71" i="2"/>
  <c r="AB376" i="2"/>
  <c r="AB298" i="2"/>
  <c r="AB172" i="2"/>
  <c r="AB13" i="2"/>
  <c r="AB254" i="2"/>
  <c r="AB202" i="2"/>
  <c r="AB258" i="2"/>
  <c r="AB178" i="2"/>
  <c r="AB242" i="2"/>
  <c r="AB411" i="2"/>
  <c r="AB508" i="2"/>
  <c r="AB113" i="2"/>
  <c r="AB394" i="2"/>
  <c r="AB677" i="2"/>
  <c r="AB205" i="2"/>
  <c r="AB613" i="2"/>
  <c r="AB717" i="2"/>
  <c r="AB556" i="2"/>
  <c r="AB721" i="2"/>
  <c r="AB734" i="2"/>
  <c r="AB76" i="2"/>
  <c r="AB107" i="2"/>
  <c r="AB463" i="2"/>
  <c r="AB183" i="2"/>
  <c r="AB303" i="2"/>
  <c r="AB230" i="2"/>
  <c r="AB69" i="2"/>
  <c r="AB594" i="2"/>
  <c r="AB203" i="2"/>
  <c r="AB535" i="2"/>
  <c r="AB53" i="2"/>
  <c r="AB518" i="2"/>
  <c r="AB332" i="2"/>
  <c r="AB485" i="2"/>
  <c r="AB310" i="2"/>
  <c r="AB566" i="2"/>
  <c r="AB413" i="2"/>
  <c r="AB66" i="2"/>
  <c r="AB122" i="2"/>
  <c r="AB3" i="2"/>
  <c r="AB59" i="2"/>
  <c r="AB457" i="2"/>
  <c r="AB75" i="2"/>
  <c r="AB282" i="2"/>
  <c r="AB364" i="2"/>
  <c r="AB660" i="2"/>
  <c r="AB458" i="2"/>
  <c r="AB19" i="2"/>
  <c r="AB449" i="2"/>
  <c r="AB291" i="2"/>
  <c r="AB300" i="2"/>
  <c r="AB35" i="2"/>
  <c r="AB473" i="2"/>
  <c r="AB221" i="2"/>
  <c r="AB420" i="2"/>
  <c r="AB272" i="2"/>
  <c r="AB123" i="2"/>
  <c r="AB160" i="2"/>
  <c r="AB683" i="2"/>
  <c r="AB649" i="2"/>
  <c r="AB37" i="2"/>
  <c r="AB8" i="2"/>
  <c r="AB189" i="2"/>
  <c r="AB701" i="2"/>
  <c r="AB99" i="2"/>
  <c r="AB70" i="2"/>
  <c r="AB26" i="2"/>
  <c r="AB633" i="2"/>
  <c r="AB461" i="2"/>
  <c r="AB360" i="2"/>
  <c r="AB671" i="2"/>
  <c r="AB634" i="2"/>
  <c r="AB727" i="2"/>
  <c r="AB128" i="2"/>
  <c r="AB557" i="2"/>
  <c r="AB656" i="2"/>
  <c r="AB159" i="2"/>
  <c r="AB571" i="2"/>
  <c r="AB598" i="2"/>
  <c r="AB14" i="2"/>
  <c r="AB315" i="2"/>
  <c r="AB127" i="2"/>
  <c r="AB109" i="2"/>
  <c r="AB476" i="2"/>
  <c r="AB506" i="2"/>
  <c r="AB731" i="2"/>
  <c r="AB375" i="2"/>
  <c r="AB345" i="2"/>
  <c r="AB158" i="2"/>
  <c r="AB335" i="2"/>
  <c r="AB642" i="2"/>
  <c r="AB486" i="2"/>
  <c r="AB389" i="2"/>
  <c r="AB670" i="2"/>
  <c r="AB30" i="2"/>
  <c r="AB510" i="2"/>
  <c r="AB304" i="2"/>
  <c r="AB595" i="2"/>
  <c r="AB542" i="2"/>
  <c r="AB144" i="2"/>
  <c r="AB219" i="2"/>
  <c r="AB325" i="2"/>
  <c r="AB317" i="2"/>
  <c r="AB130" i="2"/>
  <c r="AB102" i="2"/>
  <c r="AB590" i="2"/>
  <c r="AB544" i="2"/>
  <c r="AB409" i="2"/>
  <c r="AB456" i="2"/>
  <c r="AB347" i="2"/>
  <c r="AB532" i="2"/>
  <c r="AB273" i="2"/>
  <c r="AB706" i="2"/>
  <c r="AB184" i="2"/>
  <c r="AB372" i="2"/>
  <c r="AB348" i="2"/>
  <c r="AB403" i="2"/>
  <c r="AB281" i="2"/>
  <c r="AB635" i="2"/>
  <c r="AB466" i="2"/>
  <c r="AB606" i="2"/>
  <c r="AB609" i="2"/>
  <c r="AB135" i="2"/>
  <c r="AB452" i="2"/>
  <c r="AB622" i="2"/>
  <c r="AB636" i="2"/>
  <c r="AB690" i="2"/>
  <c r="AB688" i="2"/>
  <c r="AB338" i="2"/>
  <c r="AB484" i="2"/>
  <c r="AB641" i="2"/>
  <c r="AB725" i="2"/>
  <c r="AB155" i="2"/>
  <c r="AB65" i="2"/>
  <c r="AB547" i="2"/>
  <c r="AB92" i="2"/>
  <c r="AB274" i="2"/>
  <c r="AB285" i="2"/>
  <c r="AB125" i="2"/>
  <c r="AB384" i="2"/>
  <c r="AB663" i="2"/>
  <c r="AB326" i="2"/>
  <c r="AB314" i="2"/>
  <c r="AB369" i="2"/>
  <c r="AB732" i="2"/>
  <c r="AB505" i="2"/>
  <c r="AB334" i="2"/>
  <c r="AB446" i="2"/>
  <c r="AB459" i="2"/>
  <c r="AB323" i="2"/>
  <c r="AB669" i="2"/>
  <c r="AB552" i="2"/>
  <c r="AB140" i="2"/>
  <c r="AB632" i="2"/>
  <c r="AB579" i="2"/>
  <c r="AB309" i="2"/>
  <c r="AB151" i="2"/>
  <c r="AB267" i="2"/>
  <c r="AB247" i="2"/>
  <c r="AB357" i="2"/>
  <c r="AB497" i="2"/>
  <c r="AB383" i="2"/>
  <c r="AB514" i="2"/>
  <c r="AB657" i="2"/>
  <c r="AB44" i="2"/>
  <c r="AB593" i="2"/>
  <c r="AB444" i="2"/>
  <c r="AB355" i="2"/>
  <c r="AB24" i="2"/>
  <c r="AB563" i="2"/>
  <c r="AB87" i="2"/>
  <c r="AB465" i="2"/>
  <c r="AB715" i="2"/>
  <c r="AB573" i="2"/>
  <c r="AB215" i="2"/>
  <c r="AB604" i="2"/>
  <c r="AB435" i="2"/>
  <c r="AB275" i="2"/>
  <c r="AB482" i="2"/>
  <c r="AB229" i="2"/>
  <c r="AB402" i="2"/>
  <c r="AB684" i="2"/>
  <c r="AB129" i="2"/>
  <c r="AB199" i="2"/>
  <c r="AB237" i="2"/>
  <c r="AB693" i="2"/>
  <c r="AB500" i="2"/>
  <c r="AB471" i="2"/>
  <c r="AB694" i="2"/>
  <c r="AB536" i="2"/>
  <c r="AB120" i="2"/>
  <c r="AB675" i="2"/>
  <c r="AB708" i="2"/>
  <c r="AB534" i="2"/>
  <c r="AB391" i="2"/>
  <c r="AB564" i="2"/>
  <c r="AB156" i="2"/>
  <c r="AB224" i="2"/>
  <c r="AB438" i="2"/>
  <c r="AB650" i="2"/>
  <c r="AB601" i="2"/>
  <c r="AB174" i="2"/>
  <c r="AB56" i="2"/>
  <c r="AB191" i="2"/>
  <c r="AB554" i="2"/>
  <c r="AB720" i="2"/>
  <c r="AB270" i="2"/>
  <c r="AB319" i="2"/>
  <c r="AB521" i="2"/>
  <c r="AB52" i="2"/>
  <c r="AB245" i="2"/>
  <c r="AB50" i="2"/>
  <c r="AB60" i="2"/>
  <c r="AB494" i="2"/>
  <c r="AB431" i="2"/>
  <c r="AB259" i="2"/>
  <c r="AB565" i="2"/>
  <c r="AB379" i="2"/>
  <c r="AB591" i="2"/>
  <c r="AB612" i="2"/>
  <c r="AB312" i="2"/>
  <c r="AB81" i="2"/>
  <c r="AB367" i="2"/>
  <c r="AB105" i="2"/>
  <c r="AB709" i="2"/>
  <c r="AB488" i="2"/>
  <c r="AB648" i="2"/>
  <c r="AB353" i="2"/>
  <c r="AB700" i="2"/>
  <c r="AB269" i="2"/>
  <c r="AB31" i="2"/>
  <c r="AB439" i="2"/>
  <c r="AB233" i="2"/>
  <c r="AB691" i="2"/>
  <c r="AB327" i="2"/>
  <c r="AB377" i="2"/>
  <c r="AB29" i="2"/>
  <c r="AB627" i="2"/>
  <c r="AB368" i="2"/>
  <c r="AB101" i="2"/>
  <c r="AB286" i="2"/>
  <c r="AB393" i="2"/>
  <c r="AB537" i="2"/>
  <c r="AB555" i="2"/>
  <c r="AB163" i="2"/>
  <c r="AB437" i="2"/>
  <c r="AB570" i="2"/>
  <c r="AB533" i="2"/>
  <c r="AB412" i="2"/>
  <c r="AB227" i="2"/>
  <c r="AB395" i="2"/>
  <c r="AB139" i="2"/>
  <c r="AB528" i="2"/>
  <c r="AB662" i="2"/>
  <c r="AB551" i="2"/>
  <c r="AB210" i="2"/>
  <c r="AB94" i="2"/>
  <c r="AB7" i="2"/>
  <c r="AB329" i="2"/>
  <c r="AB687" i="2"/>
  <c r="AB574" i="2"/>
  <c r="AB222" i="2"/>
  <c r="AB654" i="2"/>
  <c r="AB256" i="2"/>
  <c r="AB341" i="2"/>
  <c r="AB149" i="2"/>
  <c r="AB468" i="2"/>
  <c r="AB119" i="2"/>
  <c r="AB49" i="2"/>
  <c r="AB450" i="2"/>
  <c r="AB51" i="2"/>
  <c r="AB84" i="2"/>
  <c r="AB186" i="2"/>
  <c r="AB251" i="2"/>
  <c r="AB208" i="2"/>
  <c r="AB165" i="2"/>
  <c r="AB42" i="2"/>
  <c r="AB118" i="2"/>
  <c r="AB34" i="2"/>
  <c r="AB344" i="2"/>
  <c r="AB517" i="2"/>
  <c r="AB653" i="2"/>
  <c r="AB192" i="2"/>
  <c r="AB615" i="2"/>
  <c r="AB689" i="2"/>
  <c r="AB462" i="2"/>
  <c r="AB523" i="2"/>
  <c r="AB378" i="2"/>
  <c r="AB479" i="2"/>
  <c r="AB405" i="2"/>
  <c r="AB600" i="2"/>
  <c r="AB240" i="2"/>
  <c r="AB416" i="2"/>
  <c r="AB343" i="2"/>
  <c r="AB188" i="2"/>
  <c r="AB496" i="2"/>
  <c r="AB621" i="2"/>
  <c r="AB477" i="2"/>
  <c r="AB425" i="2"/>
  <c r="AB171" i="2"/>
  <c r="AB658" i="2"/>
  <c r="AB682" i="2"/>
  <c r="AB79" i="2"/>
  <c r="AB489" i="2"/>
  <c r="AB182" i="2"/>
  <c r="AB370" i="2"/>
  <c r="AB572" i="2"/>
  <c r="AB306" i="2"/>
  <c r="AB620" i="2"/>
  <c r="AB23" i="2"/>
  <c r="AB220" i="2"/>
  <c r="AB529" i="2"/>
  <c r="AB257" i="2"/>
  <c r="AB10" i="2"/>
  <c r="AB239" i="2"/>
  <c r="AB447" i="2"/>
  <c r="AB407" i="2"/>
  <c r="AB243" i="2"/>
  <c r="AB112" i="2"/>
  <c r="AB386" i="2"/>
  <c r="AB350" i="2"/>
  <c r="AB429" i="2"/>
  <c r="AB255" i="2"/>
  <c r="AB98" i="2"/>
  <c r="AB387" i="2"/>
  <c r="AB398" i="2"/>
  <c r="AB586" i="2"/>
  <c r="AB614" i="2"/>
  <c r="AB665" i="2"/>
  <c r="AB685" i="2"/>
  <c r="AB433" i="2"/>
  <c r="AB146" i="2"/>
  <c r="AB361" i="2"/>
  <c r="AB234" i="2"/>
  <c r="AB96" i="2"/>
  <c r="AB266" i="2"/>
  <c r="AB137" i="2"/>
  <c r="AB362" i="2"/>
  <c r="AB722" i="2"/>
  <c r="AB356" i="2"/>
  <c r="AB313" i="2"/>
  <c r="AB464" i="2"/>
  <c r="AB569" i="2"/>
  <c r="AB371" i="2"/>
  <c r="AB643" i="2"/>
  <c r="AB530" i="2"/>
  <c r="AB161" i="2"/>
  <c r="AB513" i="2"/>
  <c r="AB289" i="2"/>
  <c r="AB526" i="2"/>
  <c r="AB599" i="2"/>
  <c r="AB605" i="2"/>
  <c r="AB507" i="2"/>
  <c r="AB399" i="2"/>
  <c r="AB302" i="2"/>
  <c r="AB231" i="2"/>
  <c r="AB424" i="2"/>
  <c r="AB111" i="2"/>
  <c r="AB150" i="2"/>
  <c r="AB380" i="2"/>
  <c r="AB639" i="2"/>
  <c r="AB166" i="2"/>
  <c r="AB68" i="2"/>
  <c r="AB331" i="2"/>
  <c r="AB78" i="2"/>
  <c r="AB305" i="2"/>
  <c r="AB430" i="2"/>
  <c r="AB469" i="2"/>
  <c r="AB624" i="2"/>
  <c r="AB577" i="2"/>
  <c r="AB646" i="2"/>
  <c r="AB295" i="2"/>
  <c r="AB504" i="2"/>
  <c r="AB637" i="2"/>
  <c r="AB276" i="2"/>
  <c r="AB241" i="2"/>
  <c r="AB492" i="2"/>
  <c r="AB640" i="2"/>
  <c r="AB672" i="2"/>
  <c r="AB236" i="2"/>
  <c r="AB602" i="2"/>
  <c r="AB401" i="2"/>
  <c r="AB330" i="2"/>
  <c r="AB588" i="2"/>
  <c r="AB680" i="2"/>
  <c r="AB181" i="2"/>
  <c r="AB168" i="2"/>
  <c r="AB525" i="2"/>
  <c r="AB434" i="2"/>
  <c r="AB623" i="2"/>
  <c r="AB491" i="2"/>
  <c r="AB280" i="2"/>
  <c r="AB638" i="2"/>
  <c r="AB263" i="2"/>
  <c r="AB422" i="2"/>
  <c r="AB271" i="2"/>
  <c r="AB629" i="2"/>
  <c r="AB580" i="2"/>
  <c r="AB33" i="2"/>
  <c r="AB558" i="2"/>
  <c r="AB509" i="2"/>
  <c r="AB583" i="2"/>
  <c r="AB729" i="2"/>
  <c r="AB321" i="2"/>
  <c r="AB297" i="2"/>
  <c r="AB686" i="2"/>
  <c r="AB346" i="2"/>
  <c r="AB91" i="2"/>
  <c r="AB349" i="2"/>
  <c r="AB460" i="2"/>
  <c r="AB124" i="2"/>
  <c r="AB418" i="2"/>
  <c r="AB576" i="2"/>
  <c r="AB578" i="2"/>
  <c r="AB296" i="2"/>
  <c r="AB702" i="2"/>
  <c r="AB711" i="2"/>
  <c r="AB170" i="2"/>
  <c r="AB603" i="2"/>
  <c r="AB414" i="2"/>
  <c r="AB698" i="2"/>
  <c r="AB705" i="2"/>
  <c r="AB697" i="2"/>
  <c r="AB607" i="2"/>
  <c r="AB382" i="2"/>
  <c r="AB676" i="2"/>
  <c r="AB674" i="2"/>
  <c r="AB516" i="2"/>
  <c r="AB28" i="2"/>
  <c r="AB707" i="2"/>
  <c r="AB406" i="2"/>
  <c r="AB173" i="2"/>
  <c r="AB359" i="2"/>
  <c r="AB562" i="2"/>
  <c r="AB419" i="2"/>
  <c r="AB351" i="2"/>
  <c r="AB539" i="2"/>
  <c r="AB712" i="2"/>
  <c r="AB475" i="2"/>
  <c r="AB713" i="2"/>
  <c r="AB201" i="2"/>
  <c r="AB645" i="2"/>
  <c r="AB209" i="2"/>
  <c r="AB647" i="2"/>
  <c r="AB427" i="2"/>
  <c r="AB216" i="2"/>
  <c r="AB728" i="2"/>
  <c r="AB169" i="2"/>
  <c r="AB673" i="2"/>
  <c r="AB730" i="2"/>
  <c r="AB198" i="2"/>
  <c r="AB217" i="2"/>
  <c r="AB667" i="2"/>
  <c r="AB655" i="2"/>
  <c r="AB718" i="2"/>
  <c r="AB397" i="2"/>
  <c r="AB652" i="2"/>
  <c r="AB333" i="2"/>
  <c r="AB93" i="2"/>
  <c r="AB311" i="2"/>
  <c r="AB559" i="2"/>
  <c r="AB307" i="2"/>
  <c r="AB214" i="2"/>
  <c r="AB404" i="2"/>
  <c r="AB396" i="2"/>
  <c r="AB211" i="2"/>
  <c r="AB519" i="2"/>
  <c r="AB342" i="2"/>
  <c r="AB455" i="2"/>
  <c r="AB538" i="2"/>
  <c r="AB631" i="2"/>
  <c r="AB512" i="2"/>
  <c r="AB36" i="2"/>
  <c r="AB226" i="2"/>
  <c r="AB442" i="2"/>
  <c r="AB664" i="2"/>
  <c r="AB308" i="2"/>
  <c r="AB417" i="2"/>
  <c r="AB366" i="2"/>
  <c r="AB668" i="2"/>
  <c r="AB626" i="2"/>
  <c r="AB553" i="2"/>
  <c r="AB531" i="2"/>
  <c r="AB196" i="2"/>
  <c r="AB381" i="2"/>
  <c r="AB337" i="2"/>
  <c r="AB436" i="2"/>
  <c r="AB292" i="2"/>
  <c r="AB478" i="2"/>
  <c r="AB611" i="2"/>
  <c r="AB207" i="2"/>
  <c r="AB524" i="2"/>
  <c r="AB106" i="2"/>
  <c r="AB167" i="2"/>
  <c r="AB410" i="2"/>
  <c r="AB195" i="2"/>
  <c r="AB206" i="2"/>
  <c r="AB179" i="2"/>
  <c r="AB301" i="2"/>
  <c r="AB223" i="2"/>
  <c r="AB373" i="2"/>
  <c r="AB495" i="2"/>
  <c r="AB445" i="2"/>
  <c r="AB724" i="2"/>
  <c r="AB428" i="2"/>
  <c r="AB520" i="2"/>
  <c r="AB218" i="2"/>
  <c r="AB589" i="2"/>
  <c r="AB103" i="2"/>
  <c r="AB352" i="2"/>
  <c r="AB515" i="2"/>
  <c r="AB421" i="2"/>
  <c r="AB200" i="2"/>
  <c r="AB493" i="2"/>
  <c r="AB719" i="2"/>
  <c r="AB284" i="2"/>
  <c r="AB392" i="2"/>
  <c r="AB704" i="2"/>
  <c r="AB681" i="2"/>
  <c r="AB164" i="2"/>
  <c r="AB699" i="2"/>
  <c r="AB16" i="2"/>
  <c r="AB232" i="2"/>
  <c r="AB322" i="2"/>
  <c r="AB487" i="2"/>
  <c r="AB575" i="2"/>
  <c r="AB261" i="2"/>
  <c r="AB415" i="2"/>
  <c r="AB522" i="2"/>
  <c r="AB175" i="2"/>
  <c r="AB587" i="2"/>
  <c r="AB443" i="2"/>
  <c r="AB287" i="2"/>
  <c r="AB426" i="2"/>
  <c r="AA252" i="2"/>
  <c r="AA46" i="2"/>
  <c r="AA204" i="2"/>
  <c r="AA278" i="2"/>
  <c r="AA142" i="2"/>
  <c r="AA318" i="2"/>
  <c r="AA264" i="2"/>
  <c r="AA262" i="2"/>
  <c r="AA548" i="2"/>
  <c r="AA126" i="2"/>
  <c r="AA441" i="2"/>
  <c r="AA193" i="2"/>
  <c r="AA73" i="2"/>
  <c r="AA661" i="2"/>
  <c r="AA100" i="2"/>
  <c r="AA279" i="2"/>
  <c r="AA58" i="2"/>
  <c r="AA610" i="2"/>
  <c r="AA25" i="2"/>
  <c r="AA448" i="2"/>
  <c r="AA549" i="2"/>
  <c r="AA114" i="2"/>
  <c r="AA197" i="2"/>
  <c r="AA15" i="2"/>
  <c r="AC15" i="2" s="1"/>
  <c r="AD15" i="2" s="1"/>
  <c r="AA6" i="2"/>
  <c r="AA608" i="2"/>
  <c r="AA148" i="2"/>
  <c r="AA324" i="2"/>
  <c r="AA294" i="2"/>
  <c r="AA644" i="2"/>
  <c r="AA710" i="2"/>
  <c r="AA22" i="2"/>
  <c r="AA32" i="2"/>
  <c r="AA527" i="2"/>
  <c r="AA154" i="2"/>
  <c r="AA453" i="2"/>
  <c r="AA584" i="2"/>
  <c r="AA244" i="2"/>
  <c r="AA432" i="2"/>
  <c r="AA328" i="2"/>
  <c r="AA162" i="2"/>
  <c r="AA288" i="2"/>
  <c r="AA88" i="2"/>
  <c r="AA115" i="2"/>
  <c r="AA2" i="2"/>
  <c r="AA95" i="2"/>
  <c r="AA695" i="2"/>
  <c r="AC695" i="2" s="1"/>
  <c r="AD695" i="2" s="1"/>
  <c r="AA43" i="2"/>
  <c r="AA585" i="2"/>
  <c r="AA246" i="2"/>
  <c r="AA39" i="2"/>
  <c r="AA501" i="2"/>
  <c r="AA138" i="2"/>
  <c r="AA55" i="2"/>
  <c r="AA618" i="2"/>
  <c r="AA5" i="2"/>
  <c r="AA550" i="2"/>
  <c r="AA625" i="2"/>
  <c r="AA467" i="2"/>
  <c r="AA9" i="2"/>
  <c r="AA651" i="2"/>
  <c r="AA299" i="2"/>
  <c r="AA628" i="2"/>
  <c r="AA225" i="2"/>
  <c r="AA592" i="2"/>
  <c r="AA480" i="2"/>
  <c r="AA666" i="2"/>
  <c r="AA320" i="2"/>
  <c r="AA733" i="2"/>
  <c r="AA630" i="2"/>
  <c r="AA560" i="2"/>
  <c r="AA147" i="2"/>
  <c r="AC147" i="2" s="1"/>
  <c r="AD147" i="2" s="1"/>
  <c r="AA152" i="2"/>
  <c r="AA17" i="2"/>
  <c r="AA540" i="2"/>
  <c r="AA194" i="2"/>
  <c r="AA134" i="2"/>
  <c r="AA41" i="2"/>
  <c r="AA253" i="2"/>
  <c r="AA62" i="2"/>
  <c r="AA143" i="2"/>
  <c r="AA616" i="2"/>
  <c r="AA659" i="2"/>
  <c r="AA470" i="2"/>
  <c r="AA40" i="2"/>
  <c r="AA77" i="2"/>
  <c r="AA187" i="2"/>
  <c r="AA132" i="2"/>
  <c r="AA108" i="2"/>
  <c r="AA451" i="2"/>
  <c r="AA176" i="2"/>
  <c r="AA511" i="2"/>
  <c r="AA617" i="2"/>
  <c r="AA80" i="2"/>
  <c r="AA157" i="2"/>
  <c r="AA336" i="2"/>
  <c r="AA104" i="2"/>
  <c r="AA454" i="2"/>
  <c r="AA340" i="2"/>
  <c r="AA581" i="2"/>
  <c r="AA136" i="2"/>
  <c r="AA67" i="2"/>
  <c r="AA83" i="2"/>
  <c r="AA131" i="2"/>
  <c r="AA481" i="2"/>
  <c r="AA12" i="2"/>
  <c r="AA82" i="2"/>
  <c r="AA374" i="2"/>
  <c r="AA716" i="2"/>
  <c r="AA57" i="2"/>
  <c r="AA260" i="2"/>
  <c r="AA423" i="2"/>
  <c r="AA472" i="2"/>
  <c r="AA64" i="2"/>
  <c r="AA20" i="2"/>
  <c r="AA177" i="2"/>
  <c r="AA388" i="2"/>
  <c r="AA354" i="2"/>
  <c r="AA543" i="2"/>
  <c r="AA86" i="2"/>
  <c r="AA703" i="2"/>
  <c r="AC703" i="2" s="1"/>
  <c r="AD703" i="2" s="1"/>
  <c r="AA89" i="2"/>
  <c r="AA400" i="2"/>
  <c r="AA503" i="2"/>
  <c r="AA180" i="2"/>
  <c r="AA21" i="2"/>
  <c r="AA72" i="2"/>
  <c r="AA45" i="2"/>
  <c r="AA568" i="2"/>
  <c r="AA121" i="2"/>
  <c r="AA293" i="2"/>
  <c r="AC293" i="2" s="1"/>
  <c r="AD293" i="2" s="1"/>
  <c r="AA290" i="2"/>
  <c r="AA153" i="2"/>
  <c r="AA235" i="2"/>
  <c r="AA541" i="2"/>
  <c r="AA265" i="2"/>
  <c r="AA238" i="2"/>
  <c r="AA316" i="2"/>
  <c r="AA498" i="2"/>
  <c r="AA54" i="2"/>
  <c r="AA117" i="2"/>
  <c r="AA596" i="2"/>
  <c r="AA358" i="2"/>
  <c r="AA440" i="2"/>
  <c r="AA212" i="2"/>
  <c r="AA735" i="2"/>
  <c r="AA48" i="2"/>
  <c r="AA74" i="2"/>
  <c r="AA27" i="2"/>
  <c r="AC27" i="2" s="1"/>
  <c r="AD27" i="2" s="1"/>
  <c r="AA61" i="2"/>
  <c r="AA38" i="2"/>
  <c r="AA18" i="2"/>
  <c r="AA696" i="2"/>
  <c r="AA582" i="2"/>
  <c r="AA141" i="2"/>
  <c r="AA185" i="2"/>
  <c r="AA692" i="2"/>
  <c r="AA249" i="2"/>
  <c r="AA283" i="2"/>
  <c r="AA597" i="2"/>
  <c r="AA97" i="2"/>
  <c r="AA4" i="2"/>
  <c r="AA474" i="2"/>
  <c r="AA714" i="2"/>
  <c r="AA726" i="2"/>
  <c r="AA339" i="2"/>
  <c r="AA47" i="2"/>
  <c r="AA365" i="2"/>
  <c r="AA561" i="2"/>
  <c r="AA408" i="2"/>
  <c r="AA723" i="2"/>
  <c r="AA679" i="2"/>
  <c r="AA248" i="2"/>
  <c r="AA483" i="2"/>
  <c r="AA85" i="2"/>
  <c r="AA190" i="2"/>
  <c r="AA619" i="2"/>
  <c r="AA116" i="2"/>
  <c r="AA145" i="2"/>
  <c r="AA502" i="2"/>
  <c r="AA390" i="2"/>
  <c r="AA277" i="2"/>
  <c r="AA385" i="2"/>
  <c r="AA213" i="2"/>
  <c r="AA63" i="2"/>
  <c r="AA90" i="2"/>
  <c r="AA499" i="2"/>
  <c r="AA490" i="2"/>
  <c r="AA678" i="2"/>
  <c r="AA363" i="2"/>
  <c r="AA228" i="2"/>
  <c r="AA268" i="2"/>
  <c r="AC268" i="2" s="1"/>
  <c r="AD268" i="2" s="1"/>
  <c r="AA250" i="2"/>
  <c r="AC250" i="2" s="1"/>
  <c r="AD250" i="2" s="1"/>
  <c r="AA11" i="2"/>
  <c r="AA546" i="2"/>
  <c r="AA567" i="2"/>
  <c r="AA71" i="2"/>
  <c r="AA376" i="2"/>
  <c r="AA298" i="2"/>
  <c r="AA172" i="2"/>
  <c r="AA13" i="2"/>
  <c r="AA254" i="2"/>
  <c r="AA202" i="2"/>
  <c r="AC202" i="2" s="1"/>
  <c r="AD202" i="2" s="1"/>
  <c r="AA258" i="2"/>
  <c r="AA178" i="2"/>
  <c r="AA242" i="2"/>
  <c r="AA411" i="2"/>
  <c r="AA508" i="2"/>
  <c r="AA113" i="2"/>
  <c r="AA394" i="2"/>
  <c r="AA677" i="2"/>
  <c r="AA205" i="2"/>
  <c r="AA613" i="2"/>
  <c r="AA717" i="2"/>
  <c r="AA556" i="2"/>
  <c r="AA721" i="2"/>
  <c r="AA734" i="2"/>
  <c r="AA76" i="2"/>
  <c r="AA107" i="2"/>
  <c r="AA463" i="2"/>
  <c r="AA183" i="2"/>
  <c r="AA303" i="2"/>
  <c r="AA230" i="2"/>
  <c r="AA69" i="2"/>
  <c r="AA594" i="2"/>
  <c r="AA203" i="2"/>
  <c r="AA535" i="2"/>
  <c r="AA53" i="2"/>
  <c r="AA518" i="2"/>
  <c r="AA332" i="2"/>
  <c r="AA485" i="2"/>
  <c r="AA310" i="2"/>
  <c r="AA566" i="2"/>
  <c r="AA413" i="2"/>
  <c r="AA66" i="2"/>
  <c r="AA122" i="2"/>
  <c r="AA3" i="2"/>
  <c r="AA59" i="2"/>
  <c r="AA457" i="2"/>
  <c r="AA75" i="2"/>
  <c r="AA282" i="2"/>
  <c r="AA364" i="2"/>
  <c r="AA660" i="2"/>
  <c r="AA458" i="2"/>
  <c r="AA19" i="2"/>
  <c r="AA449" i="2"/>
  <c r="AA291" i="2"/>
  <c r="AA300" i="2"/>
  <c r="AA35" i="2"/>
  <c r="AA473" i="2"/>
  <c r="AA221" i="2"/>
  <c r="AA420" i="2"/>
  <c r="AA272" i="2"/>
  <c r="AA123" i="2"/>
  <c r="AA160" i="2"/>
  <c r="AA683" i="2"/>
  <c r="AA649" i="2"/>
  <c r="AA37" i="2"/>
  <c r="AA8" i="2"/>
  <c r="AA189" i="2"/>
  <c r="AA701" i="2"/>
  <c r="AA99" i="2"/>
  <c r="AA70" i="2"/>
  <c r="AA26" i="2"/>
  <c r="AA633" i="2"/>
  <c r="AA461" i="2"/>
  <c r="AA360" i="2"/>
  <c r="AA671" i="2"/>
  <c r="AA634" i="2"/>
  <c r="AA727" i="2"/>
  <c r="AA128" i="2"/>
  <c r="AA557" i="2"/>
  <c r="AA656" i="2"/>
  <c r="AA159" i="2"/>
  <c r="AA571" i="2"/>
  <c r="AA598" i="2"/>
  <c r="AA14" i="2"/>
  <c r="AA315" i="2"/>
  <c r="AA127" i="2"/>
  <c r="AA109" i="2"/>
  <c r="AA476" i="2"/>
  <c r="AA506" i="2"/>
  <c r="AA731" i="2"/>
  <c r="AA375" i="2"/>
  <c r="AA345" i="2"/>
  <c r="AA158" i="2"/>
  <c r="AA335" i="2"/>
  <c r="AA642" i="2"/>
  <c r="AA486" i="2"/>
  <c r="AA389" i="2"/>
  <c r="AA670" i="2"/>
  <c r="AA30" i="2"/>
  <c r="AA510" i="2"/>
  <c r="AA304" i="2"/>
  <c r="AA595" i="2"/>
  <c r="AA542" i="2"/>
  <c r="AA144" i="2"/>
  <c r="AA219" i="2"/>
  <c r="AA325" i="2"/>
  <c r="AA317" i="2"/>
  <c r="AA130" i="2"/>
  <c r="AC130" i="2" s="1"/>
  <c r="AD130" i="2" s="1"/>
  <c r="AA102" i="2"/>
  <c r="AA590" i="2"/>
  <c r="AA544" i="2"/>
  <c r="AA409" i="2"/>
  <c r="AA456" i="2"/>
  <c r="AA347" i="2"/>
  <c r="AA532" i="2"/>
  <c r="AA273" i="2"/>
  <c r="AA706" i="2"/>
  <c r="AA184" i="2"/>
  <c r="AA372" i="2"/>
  <c r="AA348" i="2"/>
  <c r="AA403" i="2"/>
  <c r="AA281" i="2"/>
  <c r="AA635" i="2"/>
  <c r="AA466" i="2"/>
  <c r="AA606" i="2"/>
  <c r="AA609" i="2"/>
  <c r="AA135" i="2"/>
  <c r="AA452" i="2"/>
  <c r="AA622" i="2"/>
  <c r="AA636" i="2"/>
  <c r="AA690" i="2"/>
  <c r="AA688" i="2"/>
  <c r="AA338" i="2"/>
  <c r="AA484" i="2"/>
  <c r="AA641" i="2"/>
  <c r="AA725" i="2"/>
  <c r="AA155" i="2"/>
  <c r="AA65" i="2"/>
  <c r="AA547" i="2"/>
  <c r="AA92" i="2"/>
  <c r="AA274" i="2"/>
  <c r="AA285" i="2"/>
  <c r="AA125" i="2"/>
  <c r="AA384" i="2"/>
  <c r="AA663" i="2"/>
  <c r="AA326" i="2"/>
  <c r="AA314" i="2"/>
  <c r="AA369" i="2"/>
  <c r="AA732" i="2"/>
  <c r="AA505" i="2"/>
  <c r="AA334" i="2"/>
  <c r="AA446" i="2"/>
  <c r="AA459" i="2"/>
  <c r="AA323" i="2"/>
  <c r="AC323" i="2" s="1"/>
  <c r="AD323" i="2" s="1"/>
  <c r="AA669" i="2"/>
  <c r="AA552" i="2"/>
  <c r="AA140" i="2"/>
  <c r="AA632" i="2"/>
  <c r="AA579" i="2"/>
  <c r="AA309" i="2"/>
  <c r="AA151" i="2"/>
  <c r="AA267" i="2"/>
  <c r="AA247" i="2"/>
  <c r="AA357" i="2"/>
  <c r="AA497" i="2"/>
  <c r="AA383" i="2"/>
  <c r="AA514" i="2"/>
  <c r="AA657" i="2"/>
  <c r="AA44" i="2"/>
  <c r="AA593" i="2"/>
  <c r="AA444" i="2"/>
  <c r="AA355" i="2"/>
  <c r="AA24" i="2"/>
  <c r="AA563" i="2"/>
  <c r="AA87" i="2"/>
  <c r="AA465" i="2"/>
  <c r="AA715" i="2"/>
  <c r="AA573" i="2"/>
  <c r="AA215" i="2"/>
  <c r="AA604" i="2"/>
  <c r="AA435" i="2"/>
  <c r="AA275" i="2"/>
  <c r="AA482" i="2"/>
  <c r="AA229" i="2"/>
  <c r="AA402" i="2"/>
  <c r="AA684" i="2"/>
  <c r="AA129" i="2"/>
  <c r="AA199" i="2"/>
  <c r="AA237" i="2"/>
  <c r="AA693" i="2"/>
  <c r="AA500" i="2"/>
  <c r="AA471" i="2"/>
  <c r="AA694" i="2"/>
  <c r="AA536" i="2"/>
  <c r="AA120" i="2"/>
  <c r="AA675" i="2"/>
  <c r="AA708" i="2"/>
  <c r="AA534" i="2"/>
  <c r="AA391" i="2"/>
  <c r="AA564" i="2"/>
  <c r="AA156" i="2"/>
  <c r="AA224" i="2"/>
  <c r="AA438" i="2"/>
  <c r="AA650" i="2"/>
  <c r="AA601" i="2"/>
  <c r="AA174" i="2"/>
  <c r="AA56" i="2"/>
  <c r="AA191" i="2"/>
  <c r="AA554" i="2"/>
  <c r="AA720" i="2"/>
  <c r="AA270" i="2"/>
  <c r="AA319" i="2"/>
  <c r="AA521" i="2"/>
  <c r="AA52" i="2"/>
  <c r="AA245" i="2"/>
  <c r="AC245" i="2" s="1"/>
  <c r="AD245" i="2" s="1"/>
  <c r="AA50" i="2"/>
  <c r="AC50" i="2" s="1"/>
  <c r="AD50" i="2" s="1"/>
  <c r="AA60" i="2"/>
  <c r="AA494" i="2"/>
  <c r="AA431" i="2"/>
  <c r="AA259" i="2"/>
  <c r="AA565" i="2"/>
  <c r="AA379" i="2"/>
  <c r="AA591" i="2"/>
  <c r="AA612" i="2"/>
  <c r="AA312" i="2"/>
  <c r="AA81" i="2"/>
  <c r="AA367" i="2"/>
  <c r="AA105" i="2"/>
  <c r="AA709" i="2"/>
  <c r="AA488" i="2"/>
  <c r="AA648" i="2"/>
  <c r="AA353" i="2"/>
  <c r="AA700" i="2"/>
  <c r="AA269" i="2"/>
  <c r="AA31" i="2"/>
  <c r="AA439" i="2"/>
  <c r="AA233" i="2"/>
  <c r="AA691" i="2"/>
  <c r="AA327" i="2"/>
  <c r="AA377" i="2"/>
  <c r="AA29" i="2"/>
  <c r="AA627" i="2"/>
  <c r="AA368" i="2"/>
  <c r="AA101" i="2"/>
  <c r="AA286" i="2"/>
  <c r="AA393" i="2"/>
  <c r="AA537" i="2"/>
  <c r="AA555" i="2"/>
  <c r="AA163" i="2"/>
  <c r="AA437" i="2"/>
  <c r="AC437" i="2" s="1"/>
  <c r="AD437" i="2" s="1"/>
  <c r="AA570" i="2"/>
  <c r="AA533" i="2"/>
  <c r="AA412" i="2"/>
  <c r="AA227" i="2"/>
  <c r="AA395" i="2"/>
  <c r="AA139" i="2"/>
  <c r="AA528" i="2"/>
  <c r="AA662" i="2"/>
  <c r="AA551" i="2"/>
  <c r="AA210" i="2"/>
  <c r="AA94" i="2"/>
  <c r="AA7" i="2"/>
  <c r="AA329" i="2"/>
  <c r="AA687" i="2"/>
  <c r="AA574" i="2"/>
  <c r="AA222" i="2"/>
  <c r="AA654" i="2"/>
  <c r="AA256" i="2"/>
  <c r="AA341" i="2"/>
  <c r="AA149" i="2"/>
  <c r="AA468" i="2"/>
  <c r="AA119" i="2"/>
  <c r="AA49" i="2"/>
  <c r="AA450" i="2"/>
  <c r="AA51" i="2"/>
  <c r="AC51" i="2" s="1"/>
  <c r="AD51" i="2" s="1"/>
  <c r="AA84" i="2"/>
  <c r="AC84" i="2" s="1"/>
  <c r="AD84" i="2" s="1"/>
  <c r="AA186" i="2"/>
  <c r="AA251" i="2"/>
  <c r="AA208" i="2"/>
  <c r="AA165" i="2"/>
  <c r="AA42" i="2"/>
  <c r="AA118" i="2"/>
  <c r="AA34" i="2"/>
  <c r="AA344" i="2"/>
  <c r="AA517" i="2"/>
  <c r="AA653" i="2"/>
  <c r="AA192" i="2"/>
  <c r="AA615" i="2"/>
  <c r="AA689" i="2"/>
  <c r="AA462" i="2"/>
  <c r="AA523" i="2"/>
  <c r="AA378" i="2"/>
  <c r="AA479" i="2"/>
  <c r="AA405" i="2"/>
  <c r="AA600" i="2"/>
  <c r="AA240" i="2"/>
  <c r="AA416" i="2"/>
  <c r="AA343" i="2"/>
  <c r="AA188" i="2"/>
  <c r="AA496" i="2"/>
  <c r="AA621" i="2"/>
  <c r="AA477" i="2"/>
  <c r="AA425" i="2"/>
  <c r="AA171" i="2"/>
  <c r="AA658" i="2"/>
  <c r="AA682" i="2"/>
  <c r="AA79" i="2"/>
  <c r="AA489" i="2"/>
  <c r="AA182" i="2"/>
  <c r="AA370" i="2"/>
  <c r="AC370" i="2" s="1"/>
  <c r="AD370" i="2" s="1"/>
  <c r="AA572" i="2"/>
  <c r="AA306" i="2"/>
  <c r="AA620" i="2"/>
  <c r="AA23" i="2"/>
  <c r="AA220" i="2"/>
  <c r="AA529" i="2"/>
  <c r="AA257" i="2"/>
  <c r="AA10" i="2"/>
  <c r="AA239" i="2"/>
  <c r="AA447" i="2"/>
  <c r="AA407" i="2"/>
  <c r="AA243" i="2"/>
  <c r="AA112" i="2"/>
  <c r="AA386" i="2"/>
  <c r="AA350" i="2"/>
  <c r="AA429" i="2"/>
  <c r="AA255" i="2"/>
  <c r="AA98" i="2"/>
  <c r="AA387" i="2"/>
  <c r="AA398" i="2"/>
  <c r="AA586" i="2"/>
  <c r="AA614" i="2"/>
  <c r="AA665" i="2"/>
  <c r="AA685" i="2"/>
  <c r="AA433" i="2"/>
  <c r="AA146" i="2"/>
  <c r="AA361" i="2"/>
  <c r="AA234" i="2"/>
  <c r="AA96" i="2"/>
  <c r="AA266" i="2"/>
  <c r="AA137" i="2"/>
  <c r="AA362" i="2"/>
  <c r="AA722" i="2"/>
  <c r="AA356" i="2"/>
  <c r="AA313" i="2"/>
  <c r="AA464" i="2"/>
  <c r="AA569" i="2"/>
  <c r="AA371" i="2"/>
  <c r="AA643" i="2"/>
  <c r="AA530" i="2"/>
  <c r="AA161" i="2"/>
  <c r="AA513" i="2"/>
  <c r="AA289" i="2"/>
  <c r="AA526" i="2"/>
  <c r="AA599" i="2"/>
  <c r="AA605" i="2"/>
  <c r="AA507" i="2"/>
  <c r="AA399" i="2"/>
  <c r="AC399" i="2" s="1"/>
  <c r="AD399" i="2" s="1"/>
  <c r="AA302" i="2"/>
  <c r="AA231" i="2"/>
  <c r="AA424" i="2"/>
  <c r="AA111" i="2"/>
  <c r="AA150" i="2"/>
  <c r="AA380" i="2"/>
  <c r="AA639" i="2"/>
  <c r="AA166" i="2"/>
  <c r="AA68" i="2"/>
  <c r="AA331" i="2"/>
  <c r="AA78" i="2"/>
  <c r="AA305" i="2"/>
  <c r="AA430" i="2"/>
  <c r="AA469" i="2"/>
  <c r="AC469" i="2" s="1"/>
  <c r="AD469" i="2" s="1"/>
  <c r="AA624" i="2"/>
  <c r="AA577" i="2"/>
  <c r="AA646" i="2"/>
  <c r="AA295" i="2"/>
  <c r="AA504" i="2"/>
  <c r="AA637" i="2"/>
  <c r="AA276" i="2"/>
  <c r="AA241" i="2"/>
  <c r="AA492" i="2"/>
  <c r="AA640" i="2"/>
  <c r="AA672" i="2"/>
  <c r="AA236" i="2"/>
  <c r="AA602" i="2"/>
  <c r="AA401" i="2"/>
  <c r="AA330" i="2"/>
  <c r="AA588" i="2"/>
  <c r="AA680" i="2"/>
  <c r="AA181" i="2"/>
  <c r="AA168" i="2"/>
  <c r="AA525" i="2"/>
  <c r="AA434" i="2"/>
  <c r="AA623" i="2"/>
  <c r="AA491" i="2"/>
  <c r="AA280" i="2"/>
  <c r="AA638" i="2"/>
  <c r="AA263" i="2"/>
  <c r="AA422" i="2"/>
  <c r="AA271" i="2"/>
  <c r="AA629" i="2"/>
  <c r="AA580" i="2"/>
  <c r="AA33" i="2"/>
  <c r="AA558" i="2"/>
  <c r="AA509" i="2"/>
  <c r="AA583" i="2"/>
  <c r="AA729" i="2"/>
  <c r="AA321" i="2"/>
  <c r="AA297" i="2"/>
  <c r="AA686" i="2"/>
  <c r="AA346" i="2"/>
  <c r="AA91" i="2"/>
  <c r="AA349" i="2"/>
  <c r="AA460" i="2"/>
  <c r="AA124" i="2"/>
  <c r="AA418" i="2"/>
  <c r="AA576" i="2"/>
  <c r="AA578" i="2"/>
  <c r="AA296" i="2"/>
  <c r="AA702" i="2"/>
  <c r="AA711" i="2"/>
  <c r="AA170" i="2"/>
  <c r="AA603" i="2"/>
  <c r="AA414" i="2"/>
  <c r="AA698" i="2"/>
  <c r="AA705" i="2"/>
  <c r="AA697" i="2"/>
  <c r="AA607" i="2"/>
  <c r="AA382" i="2"/>
  <c r="AA676" i="2"/>
  <c r="AC676" i="2" s="1"/>
  <c r="AD676" i="2" s="1"/>
  <c r="AA674" i="2"/>
  <c r="AC674" i="2" s="1"/>
  <c r="AD674" i="2" s="1"/>
  <c r="AA516" i="2"/>
  <c r="AA28" i="2"/>
  <c r="AA707" i="2"/>
  <c r="AA406" i="2"/>
  <c r="AA173" i="2"/>
  <c r="AC173" i="2" s="1"/>
  <c r="AD173" i="2" s="1"/>
  <c r="AA359" i="2"/>
  <c r="AA562" i="2"/>
  <c r="AA419" i="2"/>
  <c r="AA351" i="2"/>
  <c r="AA539" i="2"/>
  <c r="AA712" i="2"/>
  <c r="AA475" i="2"/>
  <c r="AA713" i="2"/>
  <c r="AC713" i="2" s="1"/>
  <c r="AD713" i="2" s="1"/>
  <c r="AA201" i="2"/>
  <c r="AA645" i="2"/>
  <c r="AA209" i="2"/>
  <c r="AA647" i="2"/>
  <c r="AA427" i="2"/>
  <c r="AA216" i="2"/>
  <c r="AA728" i="2"/>
  <c r="AA169" i="2"/>
  <c r="AA673" i="2"/>
  <c r="AA730" i="2"/>
  <c r="AA198" i="2"/>
  <c r="AA217" i="2"/>
  <c r="AA667" i="2"/>
  <c r="AA655" i="2"/>
  <c r="AA718" i="2"/>
  <c r="AA397" i="2"/>
  <c r="AA652" i="2"/>
  <c r="AA333" i="2"/>
  <c r="AA93" i="2"/>
  <c r="AA311" i="2"/>
  <c r="AA559" i="2"/>
  <c r="AA307" i="2"/>
  <c r="AA214" i="2"/>
  <c r="AA404" i="2"/>
  <c r="AA396" i="2"/>
  <c r="AA211" i="2"/>
  <c r="AA519" i="2"/>
  <c r="AA342" i="2"/>
  <c r="AA455" i="2"/>
  <c r="AA538" i="2"/>
  <c r="AA631" i="2"/>
  <c r="AA512" i="2"/>
  <c r="AA36" i="2"/>
  <c r="AA226" i="2"/>
  <c r="AA442" i="2"/>
  <c r="AA664" i="2"/>
  <c r="AA308" i="2"/>
  <c r="AA417" i="2"/>
  <c r="AA366" i="2"/>
  <c r="AA668" i="2"/>
  <c r="AA626" i="2"/>
  <c r="AA553" i="2"/>
  <c r="AA531" i="2"/>
  <c r="AA196" i="2"/>
  <c r="AA381" i="2"/>
  <c r="AA337" i="2"/>
  <c r="AA436" i="2"/>
  <c r="AA292" i="2"/>
  <c r="AA478" i="2"/>
  <c r="AA611" i="2"/>
  <c r="AA207" i="2"/>
  <c r="AA524" i="2"/>
  <c r="AA106" i="2"/>
  <c r="AA167" i="2"/>
  <c r="AA410" i="2"/>
  <c r="AA195" i="2"/>
  <c r="AA206" i="2"/>
  <c r="AA179" i="2"/>
  <c r="AC179" i="2" s="1"/>
  <c r="AD179" i="2" s="1"/>
  <c r="AA301" i="2"/>
  <c r="AA223" i="2"/>
  <c r="AA373" i="2"/>
  <c r="AA495" i="2"/>
  <c r="AA445" i="2"/>
  <c r="AA724" i="2"/>
  <c r="AA428" i="2"/>
  <c r="AA520" i="2"/>
  <c r="AA218" i="2"/>
  <c r="AA589" i="2"/>
  <c r="AA103" i="2"/>
  <c r="AA352" i="2"/>
  <c r="AC352" i="2" s="1"/>
  <c r="AD352" i="2" s="1"/>
  <c r="AA515" i="2"/>
  <c r="AA421" i="2"/>
  <c r="AA200" i="2"/>
  <c r="AA493" i="2"/>
  <c r="AA719" i="2"/>
  <c r="AA284" i="2"/>
  <c r="AA392" i="2"/>
  <c r="AA704" i="2"/>
  <c r="AA681" i="2"/>
  <c r="AA164" i="2"/>
  <c r="AA699" i="2"/>
  <c r="AA16" i="2"/>
  <c r="AA232" i="2"/>
  <c r="AA322" i="2"/>
  <c r="AC322" i="2" s="1"/>
  <c r="AD322" i="2" s="1"/>
  <c r="AA487" i="2"/>
  <c r="AA575" i="2"/>
  <c r="AA261" i="2"/>
  <c r="AA415" i="2"/>
  <c r="AA522" i="2"/>
  <c r="AA175" i="2"/>
  <c r="AA587" i="2"/>
  <c r="AA443" i="2"/>
  <c r="AA287" i="2"/>
  <c r="AA426" i="2"/>
  <c r="AI4" i="2"/>
  <c r="AI3" i="2"/>
  <c r="AB110" i="2"/>
  <c r="AA110" i="2"/>
  <c r="AB545" i="2"/>
  <c r="AA545" i="2"/>
  <c r="AB133" i="2"/>
  <c r="AA133" i="2"/>
  <c r="AC333" i="2" l="1"/>
  <c r="AD333" i="2" s="1"/>
  <c r="AC393" i="2"/>
  <c r="AD393" i="2" s="1"/>
  <c r="AI5" i="2"/>
  <c r="AC181" i="2"/>
  <c r="AD181" i="2" s="1"/>
  <c r="AC355" i="2"/>
  <c r="AD355" i="2" s="1"/>
  <c r="AC575" i="2"/>
  <c r="AD575" i="2" s="1"/>
  <c r="AC493" i="2"/>
  <c r="AD493" i="2" s="1"/>
  <c r="AC611" i="2"/>
  <c r="AD611" i="2" s="1"/>
  <c r="AC655" i="2"/>
  <c r="AD655" i="2" s="1"/>
  <c r="AC170" i="2"/>
  <c r="AD170" i="2" s="1"/>
  <c r="AC401" i="2"/>
  <c r="AD401" i="2" s="1"/>
  <c r="AC530" i="2"/>
  <c r="AD530" i="2" s="1"/>
  <c r="AC429" i="2"/>
  <c r="AD429" i="2" s="1"/>
  <c r="AC477" i="2"/>
  <c r="AD477" i="2" s="1"/>
  <c r="AC222" i="2"/>
  <c r="AD222" i="2" s="1"/>
  <c r="AC227" i="2"/>
  <c r="AD227" i="2" s="1"/>
  <c r="AC627" i="2"/>
  <c r="AD627" i="2" s="1"/>
  <c r="AC174" i="2"/>
  <c r="AD174" i="2" s="1"/>
  <c r="AC484" i="2"/>
  <c r="AD484" i="2" s="1"/>
  <c r="AC160" i="2"/>
  <c r="AD160" i="2" s="1"/>
  <c r="AC385" i="2"/>
  <c r="AD385" i="2" s="1"/>
  <c r="AC487" i="2"/>
  <c r="AD487" i="2" s="1"/>
  <c r="AC200" i="2"/>
  <c r="AD200" i="2" s="1"/>
  <c r="AC373" i="2"/>
  <c r="AD373" i="2" s="1"/>
  <c r="AC308" i="2"/>
  <c r="AD308" i="2" s="1"/>
  <c r="AC396" i="2"/>
  <c r="AD396" i="2" s="1"/>
  <c r="AC201" i="2"/>
  <c r="AD201" i="2" s="1"/>
  <c r="AC28" i="2"/>
  <c r="AD28" i="2" s="1"/>
  <c r="AC297" i="2"/>
  <c r="AD297" i="2" s="1"/>
  <c r="AC638" i="2"/>
  <c r="AD638" i="2" s="1"/>
  <c r="AC643" i="2"/>
  <c r="AD643" i="2" s="1"/>
  <c r="AC361" i="2"/>
  <c r="AD361" i="2" s="1"/>
  <c r="AC350" i="2"/>
  <c r="AD350" i="2" s="1"/>
  <c r="AC621" i="2"/>
  <c r="AD621" i="2" s="1"/>
  <c r="AC231" i="2"/>
  <c r="AD231" i="2" s="1"/>
  <c r="AC104" i="2"/>
  <c r="AD104" i="2" s="1"/>
  <c r="AC515" i="2"/>
  <c r="AD515" i="2" s="1"/>
  <c r="AC436" i="2"/>
  <c r="AD436" i="2" s="1"/>
  <c r="AC296" i="2"/>
  <c r="AD296" i="2" s="1"/>
  <c r="AC329" i="2"/>
  <c r="AD329" i="2" s="1"/>
  <c r="AC133" i="2"/>
  <c r="AD133" i="2" s="1"/>
  <c r="AC34" i="2"/>
  <c r="AD34" i="2" s="1"/>
  <c r="AC444" i="2"/>
  <c r="AD444" i="2" s="1"/>
  <c r="AC683" i="2"/>
  <c r="AD683" i="2" s="1"/>
  <c r="AC704" i="2"/>
  <c r="AD704" i="2" s="1"/>
  <c r="AC387" i="2"/>
  <c r="AD387" i="2" s="1"/>
  <c r="AC74" i="2"/>
  <c r="AD74" i="2" s="1"/>
  <c r="AC724" i="2"/>
  <c r="AD724" i="2" s="1"/>
  <c r="AC380" i="2"/>
  <c r="AD380" i="2" s="1"/>
  <c r="AC529" i="2"/>
  <c r="AD529" i="2" s="1"/>
  <c r="AC624" i="2"/>
  <c r="AD624" i="2" s="1"/>
  <c r="AC186" i="2"/>
  <c r="AD186" i="2" s="1"/>
  <c r="AC29" i="2"/>
  <c r="AD29" i="2" s="1"/>
  <c r="AC244" i="2"/>
  <c r="AD244" i="2" s="1"/>
  <c r="AC421" i="2"/>
  <c r="AD421" i="2" s="1"/>
  <c r="AC664" i="2"/>
  <c r="AD664" i="2" s="1"/>
  <c r="AC321" i="2"/>
  <c r="AD321" i="2" s="1"/>
  <c r="AC496" i="2"/>
  <c r="AD496" i="2" s="1"/>
  <c r="AC615" i="2"/>
  <c r="AD615" i="2" s="1"/>
  <c r="AC533" i="2"/>
  <c r="AD533" i="2" s="1"/>
  <c r="AC377" i="2"/>
  <c r="AD377" i="2" s="1"/>
  <c r="AC604" i="2"/>
  <c r="AD604" i="2" s="1"/>
  <c r="AC384" i="2"/>
  <c r="AD384" i="2" s="1"/>
  <c r="AC633" i="2"/>
  <c r="AD633" i="2" s="1"/>
  <c r="AC518" i="2"/>
  <c r="AD518" i="2" s="1"/>
  <c r="AC692" i="2"/>
  <c r="AD692" i="2" s="1"/>
  <c r="AC232" i="2"/>
  <c r="AD232" i="2" s="1"/>
  <c r="AC301" i="2"/>
  <c r="AD301" i="2" s="1"/>
  <c r="AC214" i="2"/>
  <c r="AD214" i="2" s="1"/>
  <c r="AC198" i="2"/>
  <c r="AD198" i="2" s="1"/>
  <c r="AC491" i="2"/>
  <c r="AD491" i="2" s="1"/>
  <c r="AC672" i="2"/>
  <c r="AD672" i="2" s="1"/>
  <c r="AC433" i="2"/>
  <c r="AD433" i="2" s="1"/>
  <c r="AC570" i="2"/>
  <c r="AD570" i="2" s="1"/>
  <c r="AC125" i="2"/>
  <c r="AD125" i="2" s="1"/>
  <c r="AC26" i="2"/>
  <c r="AD26" i="2" s="1"/>
  <c r="AC426" i="2"/>
  <c r="AD426" i="2" s="1"/>
  <c r="AC16" i="2"/>
  <c r="AD16" i="2" s="1"/>
  <c r="AC307" i="2"/>
  <c r="AD307" i="2" s="1"/>
  <c r="AC623" i="2"/>
  <c r="AD623" i="2" s="1"/>
  <c r="AC685" i="2"/>
  <c r="AD685" i="2" s="1"/>
  <c r="AC243" i="2"/>
  <c r="AD243" i="2" s="1"/>
  <c r="AC653" i="2"/>
  <c r="AD653" i="2" s="1"/>
  <c r="AC81" i="2"/>
  <c r="AD81" i="2" s="1"/>
  <c r="AC571" i="2"/>
  <c r="AD571" i="2" s="1"/>
  <c r="AC287" i="2"/>
  <c r="AD287" i="2" s="1"/>
  <c r="AC699" i="2"/>
  <c r="AD699" i="2" s="1"/>
  <c r="AC103" i="2"/>
  <c r="AD103" i="2" s="1"/>
  <c r="AC206" i="2"/>
  <c r="AD206" i="2" s="1"/>
  <c r="AC381" i="2"/>
  <c r="AD381" i="2" s="1"/>
  <c r="AC36" i="2"/>
  <c r="AD36" i="2" s="1"/>
  <c r="AC559" i="2"/>
  <c r="AD559" i="2" s="1"/>
  <c r="AC673" i="2"/>
  <c r="AD673" i="2" s="1"/>
  <c r="AC539" i="2"/>
  <c r="AD539" i="2" s="1"/>
  <c r="AC382" i="2"/>
  <c r="AD382" i="2" s="1"/>
  <c r="AC576" i="2"/>
  <c r="AD576" i="2" s="1"/>
  <c r="AC509" i="2"/>
  <c r="AD509" i="2" s="1"/>
  <c r="AC434" i="2"/>
  <c r="AD434" i="2" s="1"/>
  <c r="AC492" i="2"/>
  <c r="AD492" i="2" s="1"/>
  <c r="AC78" i="2"/>
  <c r="AD78" i="2" s="1"/>
  <c r="AC507" i="2"/>
  <c r="AD507" i="2" s="1"/>
  <c r="AC313" i="2"/>
  <c r="AD313" i="2" s="1"/>
  <c r="AC665" i="2"/>
  <c r="AD665" i="2" s="1"/>
  <c r="AC407" i="2"/>
  <c r="AD407" i="2" s="1"/>
  <c r="AC182" i="2"/>
  <c r="AD182" i="2" s="1"/>
  <c r="AC416" i="2"/>
  <c r="AD416" i="2" s="1"/>
  <c r="AC517" i="2"/>
  <c r="AD517" i="2" s="1"/>
  <c r="AC49" i="2"/>
  <c r="AD49" i="2" s="1"/>
  <c r="AC94" i="2"/>
  <c r="AD94" i="2" s="1"/>
  <c r="AC163" i="2"/>
  <c r="AD163" i="2" s="1"/>
  <c r="AC233" i="2"/>
  <c r="AD233" i="2" s="1"/>
  <c r="AC312" i="2"/>
  <c r="AD312" i="2" s="1"/>
  <c r="AC521" i="2"/>
  <c r="AD521" i="2" s="1"/>
  <c r="AC156" i="2"/>
  <c r="AD156" i="2" s="1"/>
  <c r="AC237" i="2"/>
  <c r="AD237" i="2" s="1"/>
  <c r="AC715" i="2"/>
  <c r="AD715" i="2" s="1"/>
  <c r="AC497" i="2"/>
  <c r="AD497" i="2" s="1"/>
  <c r="AC459" i="2"/>
  <c r="AD459" i="2" s="1"/>
  <c r="AC274" i="2"/>
  <c r="AD274" i="2" s="1"/>
  <c r="AC622" i="2"/>
  <c r="AD622" i="2" s="1"/>
  <c r="AC706" i="2"/>
  <c r="AD706" i="2" s="1"/>
  <c r="AC219" i="2"/>
  <c r="AD219" i="2" s="1"/>
  <c r="AC158" i="2"/>
  <c r="AD158" i="2" s="1"/>
  <c r="AC159" i="2"/>
  <c r="AD159" i="2" s="1"/>
  <c r="AC99" i="2"/>
  <c r="AD99" i="2" s="1"/>
  <c r="AC473" i="2"/>
  <c r="AD473" i="2" s="1"/>
  <c r="AC59" i="2"/>
  <c r="AD59" i="2" s="1"/>
  <c r="AC203" i="2"/>
  <c r="AD203" i="2" s="1"/>
  <c r="AC717" i="2"/>
  <c r="AD717" i="2" s="1"/>
  <c r="AC254" i="2"/>
  <c r="AD254" i="2" s="1"/>
  <c r="AC363" i="2"/>
  <c r="AD363" i="2" s="1"/>
  <c r="AC116" i="2"/>
  <c r="AD116" i="2" s="1"/>
  <c r="AC339" i="2"/>
  <c r="AD339" i="2" s="1"/>
  <c r="AC582" i="2"/>
  <c r="AD582" i="2" s="1"/>
  <c r="AC596" i="2"/>
  <c r="AD596" i="2" s="1"/>
  <c r="AC121" i="2"/>
  <c r="AD121" i="2" s="1"/>
  <c r="AC354" i="2"/>
  <c r="AD354" i="2" s="1"/>
  <c r="AC12" i="2"/>
  <c r="AD12" i="2" s="1"/>
  <c r="AC80" i="2"/>
  <c r="AD80" i="2" s="1"/>
  <c r="AC616" i="2"/>
  <c r="AD616" i="2" s="1"/>
  <c r="AC630" i="2"/>
  <c r="AD630" i="2" s="1"/>
  <c r="AC625" i="2"/>
  <c r="AD625" i="2" s="1"/>
  <c r="AC95" i="2"/>
  <c r="AD95" i="2" s="1"/>
  <c r="AC527" i="2"/>
  <c r="AD527" i="2" s="1"/>
  <c r="AC443" i="2"/>
  <c r="AD443" i="2" s="1"/>
  <c r="AC164" i="2"/>
  <c r="AD164" i="2" s="1"/>
  <c r="AC589" i="2"/>
  <c r="AD589" i="2" s="1"/>
  <c r="AC195" i="2"/>
  <c r="AD195" i="2" s="1"/>
  <c r="AC196" i="2"/>
  <c r="AD196" i="2" s="1"/>
  <c r="AC512" i="2"/>
  <c r="AD512" i="2" s="1"/>
  <c r="AC311" i="2"/>
  <c r="AD311" i="2" s="1"/>
  <c r="AC169" i="2"/>
  <c r="AD169" i="2" s="1"/>
  <c r="AC351" i="2"/>
  <c r="AD351" i="2" s="1"/>
  <c r="AC607" i="2"/>
  <c r="AD607" i="2" s="1"/>
  <c r="AC418" i="2"/>
  <c r="AD418" i="2" s="1"/>
  <c r="AC558" i="2"/>
  <c r="AD558" i="2" s="1"/>
  <c r="AC525" i="2"/>
  <c r="AD525" i="2" s="1"/>
  <c r="AC241" i="2"/>
  <c r="AD241" i="2" s="1"/>
  <c r="AC331" i="2"/>
  <c r="AD331" i="2" s="1"/>
  <c r="AC605" i="2"/>
  <c r="AD605" i="2" s="1"/>
  <c r="AC356" i="2"/>
  <c r="AD356" i="2" s="1"/>
  <c r="AC614" i="2"/>
  <c r="AD614" i="2" s="1"/>
  <c r="AC447" i="2"/>
  <c r="AD447" i="2" s="1"/>
  <c r="AC489" i="2"/>
  <c r="AD489" i="2" s="1"/>
  <c r="AC240" i="2"/>
  <c r="AD240" i="2" s="1"/>
  <c r="AC344" i="2"/>
  <c r="AD344" i="2" s="1"/>
  <c r="AC119" i="2"/>
  <c r="AD119" i="2" s="1"/>
  <c r="AC210" i="2"/>
  <c r="AD210" i="2" s="1"/>
  <c r="AC555" i="2"/>
  <c r="AD555" i="2" s="1"/>
  <c r="AC439" i="2"/>
  <c r="AD439" i="2" s="1"/>
  <c r="AC612" i="2"/>
  <c r="AD612" i="2" s="1"/>
  <c r="AC319" i="2"/>
  <c r="AD319" i="2" s="1"/>
  <c r="AC564" i="2"/>
  <c r="AD564" i="2" s="1"/>
  <c r="AC199" i="2"/>
  <c r="AD199" i="2" s="1"/>
  <c r="AC465" i="2"/>
  <c r="AD465" i="2" s="1"/>
  <c r="AC357" i="2"/>
  <c r="AD357" i="2" s="1"/>
  <c r="AC446" i="2"/>
  <c r="AD446" i="2" s="1"/>
  <c r="AC92" i="2"/>
  <c r="AD92" i="2" s="1"/>
  <c r="AC452" i="2"/>
  <c r="AD452" i="2" s="1"/>
  <c r="AC273" i="2"/>
  <c r="AD273" i="2" s="1"/>
  <c r="AC144" i="2"/>
  <c r="AD144" i="2" s="1"/>
  <c r="AC345" i="2"/>
  <c r="AD345" i="2" s="1"/>
  <c r="AC656" i="2"/>
  <c r="AD656" i="2" s="1"/>
  <c r="AC701" i="2"/>
  <c r="AD701" i="2" s="1"/>
  <c r="AC35" i="2"/>
  <c r="AD35" i="2" s="1"/>
  <c r="AC3" i="2"/>
  <c r="AD3" i="2" s="1"/>
  <c r="AC594" i="2"/>
  <c r="AD594" i="2" s="1"/>
  <c r="AC613" i="2"/>
  <c r="AD613" i="2" s="1"/>
  <c r="AC13" i="2"/>
  <c r="AD13" i="2" s="1"/>
  <c r="AC678" i="2"/>
  <c r="AD678" i="2" s="1"/>
  <c r="AC619" i="2"/>
  <c r="AD619" i="2" s="1"/>
  <c r="AC726" i="2"/>
  <c r="AD726" i="2" s="1"/>
  <c r="AC696" i="2"/>
  <c r="AD696" i="2" s="1"/>
  <c r="AC117" i="2"/>
  <c r="AD117" i="2" s="1"/>
  <c r="AC568" i="2"/>
  <c r="AD568" i="2" s="1"/>
  <c r="AC388" i="2"/>
  <c r="AD388" i="2" s="1"/>
  <c r="AC481" i="2"/>
  <c r="AD481" i="2" s="1"/>
  <c r="AC617" i="2"/>
  <c r="AD617" i="2" s="1"/>
  <c r="AC143" i="2"/>
  <c r="AD143" i="2" s="1"/>
  <c r="AC733" i="2"/>
  <c r="AD733" i="2" s="1"/>
  <c r="AC550" i="2"/>
  <c r="AD550" i="2" s="1"/>
  <c r="AC2" i="2"/>
  <c r="AD2" i="2" s="1"/>
  <c r="AC32" i="2"/>
  <c r="AD32" i="2" s="1"/>
  <c r="AC549" i="2"/>
  <c r="AD549" i="2" s="1"/>
  <c r="AC548" i="2"/>
  <c r="AD548" i="2" s="1"/>
  <c r="AC587" i="2"/>
  <c r="AD587" i="2" s="1"/>
  <c r="AC681" i="2"/>
  <c r="AD681" i="2" s="1"/>
  <c r="AC218" i="2"/>
  <c r="AD218" i="2" s="1"/>
  <c r="AC531" i="2"/>
  <c r="AD531" i="2" s="1"/>
  <c r="AC728" i="2"/>
  <c r="AD728" i="2" s="1"/>
  <c r="AC124" i="2"/>
  <c r="AD124" i="2" s="1"/>
  <c r="AC276" i="2"/>
  <c r="AD276" i="2" s="1"/>
  <c r="AC722" i="2"/>
  <c r="AD722" i="2" s="1"/>
  <c r="AC239" i="2"/>
  <c r="AD239" i="2" s="1"/>
  <c r="AC79" i="2"/>
  <c r="AD79" i="2" s="1"/>
  <c r="AC551" i="2"/>
  <c r="AD551" i="2" s="1"/>
  <c r="AC62" i="2"/>
  <c r="AD62" i="2" s="1"/>
  <c r="AC5" i="2"/>
  <c r="AD5" i="2" s="1"/>
  <c r="AC262" i="2"/>
  <c r="AD262" i="2" s="1"/>
  <c r="AC545" i="2"/>
  <c r="AD545" i="2" s="1"/>
  <c r="AC175" i="2"/>
  <c r="AD175" i="2" s="1"/>
  <c r="AC520" i="2"/>
  <c r="AD520" i="2" s="1"/>
  <c r="AC167" i="2"/>
  <c r="AD167" i="2" s="1"/>
  <c r="AC538" i="2"/>
  <c r="AD538" i="2" s="1"/>
  <c r="AC562" i="2"/>
  <c r="AD562" i="2" s="1"/>
  <c r="AC705" i="2"/>
  <c r="AD705" i="2" s="1"/>
  <c r="AC580" i="2"/>
  <c r="AD580" i="2" s="1"/>
  <c r="AC166" i="2"/>
  <c r="AD166" i="2" s="1"/>
  <c r="AC362" i="2"/>
  <c r="AD362" i="2" s="1"/>
  <c r="AC10" i="2"/>
  <c r="AD10" i="2" s="1"/>
  <c r="AC662" i="2"/>
  <c r="AD662" i="2" s="1"/>
  <c r="AC534" i="2"/>
  <c r="AD534" i="2" s="1"/>
  <c r="AC609" i="2"/>
  <c r="AD609" i="2" s="1"/>
  <c r="AC291" i="2"/>
  <c r="AD291" i="2" s="1"/>
  <c r="AC85" i="2"/>
  <c r="AD85" i="2" s="1"/>
  <c r="AC710" i="2"/>
  <c r="AD710" i="2" s="1"/>
  <c r="AC522" i="2"/>
  <c r="AD522" i="2" s="1"/>
  <c r="AC392" i="2"/>
  <c r="AD392" i="2" s="1"/>
  <c r="AC428" i="2"/>
  <c r="AD428" i="2" s="1"/>
  <c r="AC455" i="2"/>
  <c r="AD455" i="2" s="1"/>
  <c r="AC359" i="2"/>
  <c r="AD359" i="2" s="1"/>
  <c r="AC629" i="2"/>
  <c r="AD629" i="2" s="1"/>
  <c r="AC639" i="2"/>
  <c r="AD639" i="2" s="1"/>
  <c r="AC289" i="2"/>
  <c r="AD289" i="2" s="1"/>
  <c r="AC137" i="2"/>
  <c r="AD137" i="2" s="1"/>
  <c r="AC257" i="2"/>
  <c r="AD257" i="2" s="1"/>
  <c r="AC479" i="2"/>
  <c r="AD479" i="2" s="1"/>
  <c r="AC341" i="2"/>
  <c r="AD341" i="2" s="1"/>
  <c r="AC700" i="2"/>
  <c r="AD700" i="2" s="1"/>
  <c r="AC151" i="2"/>
  <c r="AD151" i="2" s="1"/>
  <c r="AC506" i="2"/>
  <c r="AD506" i="2" s="1"/>
  <c r="AC394" i="2"/>
  <c r="AD394" i="2" s="1"/>
  <c r="AC316" i="2"/>
  <c r="AD316" i="2" s="1"/>
  <c r="AC64" i="2"/>
  <c r="AD64" i="2" s="1"/>
  <c r="AC415" i="2"/>
  <c r="AD415" i="2" s="1"/>
  <c r="AC284" i="2"/>
  <c r="AD284" i="2" s="1"/>
  <c r="AC524" i="2"/>
  <c r="AD524" i="2" s="1"/>
  <c r="AC342" i="2"/>
  <c r="AD342" i="2" s="1"/>
  <c r="AC397" i="2"/>
  <c r="AD397" i="2" s="1"/>
  <c r="AC414" i="2"/>
  <c r="AD414" i="2" s="1"/>
  <c r="AC271" i="2"/>
  <c r="AD271" i="2" s="1"/>
  <c r="AC588" i="2"/>
  <c r="AD588" i="2" s="1"/>
  <c r="AC171" i="2"/>
  <c r="AD171" i="2" s="1"/>
  <c r="AC378" i="2"/>
  <c r="AD378" i="2" s="1"/>
  <c r="AC256" i="2"/>
  <c r="AD256" i="2" s="1"/>
  <c r="AC101" i="2"/>
  <c r="AD101" i="2" s="1"/>
  <c r="AC353" i="2"/>
  <c r="AD353" i="2" s="1"/>
  <c r="AC510" i="2"/>
  <c r="AD510" i="2" s="1"/>
  <c r="AC183" i="2"/>
  <c r="AD183" i="2" s="1"/>
  <c r="AC108" i="2"/>
  <c r="AD108" i="2" s="1"/>
  <c r="AC592" i="2"/>
  <c r="AD592" i="2" s="1"/>
  <c r="AC58" i="2"/>
  <c r="AD58" i="2" s="1"/>
  <c r="AC261" i="2"/>
  <c r="AD261" i="2" s="1"/>
  <c r="AC719" i="2"/>
  <c r="AD719" i="2" s="1"/>
  <c r="AC207" i="2"/>
  <c r="AD207" i="2" s="1"/>
  <c r="AC718" i="2"/>
  <c r="AD718" i="2" s="1"/>
  <c r="AC603" i="2"/>
  <c r="AD603" i="2" s="1"/>
  <c r="AC330" i="2"/>
  <c r="AD330" i="2" s="1"/>
  <c r="AC161" i="2"/>
  <c r="AD161" i="2" s="1"/>
  <c r="AC255" i="2"/>
  <c r="AD255" i="2" s="1"/>
  <c r="AC654" i="2"/>
  <c r="AD654" i="2" s="1"/>
  <c r="AC368" i="2"/>
  <c r="AD368" i="2" s="1"/>
  <c r="AC648" i="2"/>
  <c r="AD648" i="2" s="1"/>
  <c r="AC56" i="2"/>
  <c r="AD56" i="2" s="1"/>
  <c r="AC641" i="2"/>
  <c r="AD641" i="2" s="1"/>
  <c r="AC30" i="2"/>
  <c r="AD30" i="2" s="1"/>
  <c r="AC463" i="2"/>
  <c r="AD463" i="2" s="1"/>
  <c r="AC213" i="2"/>
  <c r="AD213" i="2" s="1"/>
  <c r="AC225" i="2"/>
  <c r="AD225" i="2" s="1"/>
  <c r="AC279" i="2"/>
  <c r="AD279" i="2" s="1"/>
  <c r="AC114" i="2"/>
  <c r="AD114" i="2" s="1"/>
  <c r="AC126" i="2"/>
  <c r="AD126" i="2" s="1"/>
  <c r="AC410" i="2"/>
  <c r="AD410" i="2" s="1"/>
  <c r="AC631" i="2"/>
  <c r="AD631" i="2" s="1"/>
  <c r="AC93" i="2"/>
  <c r="AD93" i="2" s="1"/>
  <c r="AC419" i="2"/>
  <c r="AD419" i="2" s="1"/>
  <c r="AC697" i="2"/>
  <c r="AD697" i="2" s="1"/>
  <c r="AC33" i="2"/>
  <c r="AD33" i="2" s="1"/>
  <c r="AC168" i="2"/>
  <c r="AD168" i="2" s="1"/>
  <c r="AC68" i="2"/>
  <c r="AD68" i="2" s="1"/>
  <c r="AC599" i="2"/>
  <c r="AD599" i="2" s="1"/>
  <c r="AC586" i="2"/>
  <c r="AD586" i="2" s="1"/>
  <c r="AC600" i="2"/>
  <c r="AD600" i="2" s="1"/>
  <c r="AC468" i="2"/>
  <c r="AD468" i="2" s="1"/>
  <c r="AC537" i="2"/>
  <c r="AD537" i="2" s="1"/>
  <c r="AC31" i="2"/>
  <c r="AD31" i="2" s="1"/>
  <c r="AC591" i="2"/>
  <c r="AD591" i="2" s="1"/>
  <c r="AC270" i="2"/>
  <c r="AD270" i="2" s="1"/>
  <c r="AC391" i="2"/>
  <c r="AD391" i="2" s="1"/>
  <c r="AC129" i="2"/>
  <c r="AD129" i="2" s="1"/>
  <c r="AC87" i="2"/>
  <c r="AD87" i="2" s="1"/>
  <c r="AC247" i="2"/>
  <c r="AD247" i="2" s="1"/>
  <c r="AC334" i="2"/>
  <c r="AD334" i="2" s="1"/>
  <c r="AC547" i="2"/>
  <c r="AD547" i="2" s="1"/>
  <c r="AC135" i="2"/>
  <c r="AD135" i="2" s="1"/>
  <c r="AC532" i="2"/>
  <c r="AD532" i="2" s="1"/>
  <c r="AC542" i="2"/>
  <c r="AD542" i="2" s="1"/>
  <c r="AC375" i="2"/>
  <c r="AD375" i="2" s="1"/>
  <c r="AC557" i="2"/>
  <c r="AD557" i="2" s="1"/>
  <c r="AC189" i="2"/>
  <c r="AD189" i="2" s="1"/>
  <c r="AC300" i="2"/>
  <c r="AD300" i="2" s="1"/>
  <c r="AC122" i="2"/>
  <c r="AD122" i="2" s="1"/>
  <c r="AC69" i="2"/>
  <c r="AD69" i="2" s="1"/>
  <c r="AC205" i="2"/>
  <c r="AD205" i="2" s="1"/>
  <c r="AC172" i="2"/>
  <c r="AD172" i="2" s="1"/>
  <c r="AC490" i="2"/>
  <c r="AD490" i="2" s="1"/>
  <c r="AC190" i="2"/>
  <c r="AD190" i="2" s="1"/>
  <c r="AC714" i="2"/>
  <c r="AD714" i="2" s="1"/>
  <c r="AC18" i="2"/>
  <c r="AD18" i="2" s="1"/>
  <c r="AC54" i="2"/>
  <c r="AD54" i="2" s="1"/>
  <c r="AC45" i="2"/>
  <c r="AD45" i="2" s="1"/>
  <c r="AC177" i="2"/>
  <c r="AD177" i="2" s="1"/>
  <c r="AC131" i="2"/>
  <c r="AD131" i="2" s="1"/>
  <c r="AC511" i="2"/>
  <c r="AD511" i="2" s="1"/>
  <c r="AC320" i="2"/>
  <c r="AD320" i="2" s="1"/>
  <c r="AC115" i="2"/>
  <c r="AD115" i="2" s="1"/>
  <c r="AC22" i="2"/>
  <c r="AD22" i="2" s="1"/>
  <c r="AC448" i="2"/>
  <c r="AD448" i="2" s="1"/>
  <c r="AC553" i="2"/>
  <c r="AD553" i="2" s="1"/>
  <c r="AC216" i="2"/>
  <c r="AD216" i="2" s="1"/>
  <c r="AC460" i="2"/>
  <c r="AD460" i="2" s="1"/>
  <c r="AC637" i="2"/>
  <c r="AD637" i="2" s="1"/>
  <c r="AC526" i="2"/>
  <c r="AD526" i="2" s="1"/>
  <c r="AC398" i="2"/>
  <c r="AD398" i="2" s="1"/>
  <c r="AC682" i="2"/>
  <c r="AD682" i="2" s="1"/>
  <c r="AC405" i="2"/>
  <c r="AD405" i="2" s="1"/>
  <c r="AC118" i="2"/>
  <c r="AD118" i="2" s="1"/>
  <c r="AC149" i="2"/>
  <c r="AD149" i="2" s="1"/>
  <c r="AC269" i="2"/>
  <c r="AD269" i="2" s="1"/>
  <c r="AC379" i="2"/>
  <c r="AD379" i="2" s="1"/>
  <c r="AC720" i="2"/>
  <c r="AD720" i="2" s="1"/>
  <c r="AC684" i="2"/>
  <c r="AD684" i="2" s="1"/>
  <c r="AC563" i="2"/>
  <c r="AD563" i="2" s="1"/>
  <c r="AC267" i="2"/>
  <c r="AD267" i="2" s="1"/>
  <c r="AC505" i="2"/>
  <c r="AD505" i="2" s="1"/>
  <c r="AC65" i="2"/>
  <c r="AD65" i="2" s="1"/>
  <c r="AC347" i="2"/>
  <c r="AD347" i="2" s="1"/>
  <c r="AC595" i="2"/>
  <c r="AD595" i="2" s="1"/>
  <c r="AC731" i="2"/>
  <c r="AD731" i="2" s="1"/>
  <c r="AC128" i="2"/>
  <c r="AD128" i="2" s="1"/>
  <c r="AC8" i="2"/>
  <c r="AD8" i="2" s="1"/>
  <c r="AC66" i="2"/>
  <c r="AD66" i="2" s="1"/>
  <c r="AC230" i="2"/>
  <c r="AD230" i="2" s="1"/>
  <c r="AC677" i="2"/>
  <c r="AD677" i="2" s="1"/>
  <c r="AC298" i="2"/>
  <c r="AD298" i="2" s="1"/>
  <c r="AC499" i="2"/>
  <c r="AD499" i="2" s="1"/>
  <c r="AC474" i="2"/>
  <c r="AD474" i="2" s="1"/>
  <c r="AC38" i="2"/>
  <c r="AD38" i="2" s="1"/>
  <c r="AC498" i="2"/>
  <c r="AD498" i="2" s="1"/>
  <c r="AC72" i="2"/>
  <c r="AD72" i="2" s="1"/>
  <c r="AC20" i="2"/>
  <c r="AD20" i="2" s="1"/>
  <c r="AC83" i="2"/>
  <c r="AD83" i="2" s="1"/>
  <c r="AC176" i="2"/>
  <c r="AD176" i="2" s="1"/>
  <c r="AC253" i="2"/>
  <c r="AD253" i="2" s="1"/>
  <c r="AC666" i="2"/>
  <c r="AD666" i="2" s="1"/>
  <c r="AC618" i="2"/>
  <c r="AD618" i="2" s="1"/>
  <c r="AC88" i="2"/>
  <c r="AD88" i="2" s="1"/>
  <c r="AC25" i="2"/>
  <c r="AD25" i="2" s="1"/>
  <c r="AC264" i="2"/>
  <c r="AD264" i="2" s="1"/>
  <c r="AC106" i="2"/>
  <c r="AD106" i="2" s="1"/>
  <c r="AC626" i="2"/>
  <c r="AD626" i="2" s="1"/>
  <c r="AC652" i="2"/>
  <c r="AD652" i="2" s="1"/>
  <c r="AC427" i="2"/>
  <c r="AD427" i="2" s="1"/>
  <c r="AC698" i="2"/>
  <c r="AD698" i="2" s="1"/>
  <c r="AC349" i="2"/>
  <c r="AD349" i="2" s="1"/>
  <c r="AC680" i="2"/>
  <c r="AD680" i="2" s="1"/>
  <c r="AC504" i="2"/>
  <c r="AD504" i="2" s="1"/>
  <c r="AC658" i="2"/>
  <c r="AD658" i="2" s="1"/>
  <c r="AC42" i="2"/>
  <c r="AD42" i="2" s="1"/>
  <c r="AC528" i="2"/>
  <c r="AD528" i="2" s="1"/>
  <c r="AC286" i="2"/>
  <c r="AD286" i="2" s="1"/>
  <c r="AC565" i="2"/>
  <c r="AD565" i="2" s="1"/>
  <c r="AC554" i="2"/>
  <c r="AD554" i="2" s="1"/>
  <c r="AC708" i="2"/>
  <c r="AD708" i="2" s="1"/>
  <c r="AC402" i="2"/>
  <c r="AD402" i="2" s="1"/>
  <c r="AC24" i="2"/>
  <c r="AD24" i="2" s="1"/>
  <c r="AC732" i="2"/>
  <c r="AD732" i="2" s="1"/>
  <c r="AC155" i="2"/>
  <c r="AD155" i="2" s="1"/>
  <c r="AC606" i="2"/>
  <c r="AD606" i="2" s="1"/>
  <c r="AC456" i="2"/>
  <c r="AD456" i="2" s="1"/>
  <c r="AC304" i="2"/>
  <c r="AD304" i="2" s="1"/>
  <c r="AC727" i="2"/>
  <c r="AD727" i="2" s="1"/>
  <c r="AC37" i="2"/>
  <c r="AD37" i="2" s="1"/>
  <c r="AC449" i="2"/>
  <c r="AD449" i="2" s="1"/>
  <c r="AC413" i="2"/>
  <c r="AD413" i="2" s="1"/>
  <c r="AC303" i="2"/>
  <c r="AD303" i="2" s="1"/>
  <c r="AC376" i="2"/>
  <c r="AD376" i="2" s="1"/>
  <c r="AC90" i="2"/>
  <c r="AD90" i="2" s="1"/>
  <c r="AC483" i="2"/>
  <c r="AD483" i="2" s="1"/>
  <c r="AC4" i="2"/>
  <c r="AD4" i="2" s="1"/>
  <c r="AC61" i="2"/>
  <c r="AD61" i="2" s="1"/>
  <c r="AC21" i="2"/>
  <c r="AD21" i="2" s="1"/>
  <c r="AC67" i="2"/>
  <c r="AD67" i="2" s="1"/>
  <c r="AC451" i="2"/>
  <c r="AD451" i="2" s="1"/>
  <c r="AC41" i="2"/>
  <c r="AD41" i="2" s="1"/>
  <c r="AC480" i="2"/>
  <c r="AD480" i="2" s="1"/>
  <c r="AC55" i="2"/>
  <c r="AD55" i="2" s="1"/>
  <c r="AC288" i="2"/>
  <c r="AD288" i="2" s="1"/>
  <c r="AC644" i="2"/>
  <c r="AD644" i="2" s="1"/>
  <c r="AC610" i="2"/>
  <c r="AD610" i="2" s="1"/>
  <c r="AC318" i="2"/>
  <c r="AD318" i="2" s="1"/>
  <c r="AC668" i="2"/>
  <c r="AD668" i="2" s="1"/>
  <c r="AC647" i="2"/>
  <c r="AD647" i="2" s="1"/>
  <c r="AC91" i="2"/>
  <c r="AD91" i="2" s="1"/>
  <c r="AC295" i="2"/>
  <c r="AD295" i="2" s="1"/>
  <c r="AC513" i="2"/>
  <c r="AD513" i="2" s="1"/>
  <c r="AC266" i="2"/>
  <c r="AD266" i="2" s="1"/>
  <c r="AC98" i="2"/>
  <c r="AD98" i="2" s="1"/>
  <c r="AC165" i="2"/>
  <c r="AD165" i="2" s="1"/>
  <c r="AC139" i="2"/>
  <c r="AD139" i="2" s="1"/>
  <c r="AC259" i="2"/>
  <c r="AD259" i="2" s="1"/>
  <c r="AC191" i="2"/>
  <c r="AD191" i="2" s="1"/>
  <c r="AC675" i="2"/>
  <c r="AD675" i="2" s="1"/>
  <c r="AC229" i="2"/>
  <c r="AD229" i="2" s="1"/>
  <c r="AC309" i="2"/>
  <c r="AD309" i="2" s="1"/>
  <c r="AC369" i="2"/>
  <c r="AD369" i="2" s="1"/>
  <c r="AC725" i="2"/>
  <c r="AD725" i="2" s="1"/>
  <c r="AC466" i="2"/>
  <c r="AD466" i="2" s="1"/>
  <c r="AC409" i="2"/>
  <c r="AD409" i="2" s="1"/>
  <c r="AC476" i="2"/>
  <c r="AD476" i="2" s="1"/>
  <c r="AC634" i="2"/>
  <c r="AD634" i="2" s="1"/>
  <c r="AC649" i="2"/>
  <c r="AD649" i="2" s="1"/>
  <c r="AC19" i="2"/>
  <c r="AD19" i="2" s="1"/>
  <c r="AC566" i="2"/>
  <c r="AD566" i="2" s="1"/>
  <c r="AC113" i="2"/>
  <c r="AD113" i="2" s="1"/>
  <c r="AC71" i="2"/>
  <c r="AD71" i="2" s="1"/>
  <c r="AC63" i="2"/>
  <c r="AD63" i="2" s="1"/>
  <c r="AC248" i="2"/>
  <c r="AD248" i="2" s="1"/>
  <c r="AC97" i="2"/>
  <c r="AD97" i="2" s="1"/>
  <c r="AC238" i="2"/>
  <c r="AD238" i="2" s="1"/>
  <c r="AC180" i="2"/>
  <c r="AD180" i="2" s="1"/>
  <c r="AC472" i="2"/>
  <c r="AD472" i="2" s="1"/>
  <c r="AC136" i="2"/>
  <c r="AD136" i="2" s="1"/>
  <c r="AC134" i="2"/>
  <c r="AD134" i="2" s="1"/>
  <c r="AC138" i="2"/>
  <c r="AD138" i="2" s="1"/>
  <c r="AC162" i="2"/>
  <c r="AD162" i="2" s="1"/>
  <c r="AC294" i="2"/>
  <c r="AD294" i="2" s="1"/>
  <c r="AC142" i="2"/>
  <c r="AD142" i="2" s="1"/>
  <c r="AC110" i="2"/>
  <c r="AD110" i="2" s="1"/>
  <c r="AC445" i="2"/>
  <c r="AD445" i="2" s="1"/>
  <c r="AC366" i="2"/>
  <c r="AD366" i="2" s="1"/>
  <c r="AC519" i="2"/>
  <c r="AD519" i="2" s="1"/>
  <c r="AC209" i="2"/>
  <c r="AD209" i="2" s="1"/>
  <c r="AC406" i="2"/>
  <c r="AD406" i="2" s="1"/>
  <c r="AC346" i="2"/>
  <c r="AD346" i="2" s="1"/>
  <c r="AC422" i="2"/>
  <c r="AD422" i="2" s="1"/>
  <c r="AC646" i="2"/>
  <c r="AD646" i="2" s="1"/>
  <c r="AC150" i="2"/>
  <c r="AD150" i="2" s="1"/>
  <c r="AC96" i="2"/>
  <c r="AD96" i="2" s="1"/>
  <c r="AC220" i="2"/>
  <c r="AD220" i="2" s="1"/>
  <c r="AC425" i="2"/>
  <c r="AD425" i="2" s="1"/>
  <c r="AC523" i="2"/>
  <c r="AD523" i="2" s="1"/>
  <c r="AC208" i="2"/>
  <c r="AD208" i="2" s="1"/>
  <c r="AC395" i="2"/>
  <c r="AD395" i="2" s="1"/>
  <c r="AC431" i="2"/>
  <c r="AD431" i="2" s="1"/>
  <c r="AC120" i="2"/>
  <c r="AD120" i="2" s="1"/>
  <c r="AC482" i="2"/>
  <c r="AD482" i="2" s="1"/>
  <c r="AC579" i="2"/>
  <c r="AD579" i="2" s="1"/>
  <c r="AC314" i="2"/>
  <c r="AD314" i="2" s="1"/>
  <c r="AC635" i="2"/>
  <c r="AD635" i="2" s="1"/>
  <c r="AC544" i="2"/>
  <c r="AD544" i="2" s="1"/>
  <c r="AC109" i="2"/>
  <c r="AD109" i="2" s="1"/>
  <c r="AC671" i="2"/>
  <c r="AD671" i="2" s="1"/>
  <c r="AC458" i="2"/>
  <c r="AD458" i="2" s="1"/>
  <c r="AC310" i="2"/>
  <c r="AD310" i="2" s="1"/>
  <c r="AC508" i="2"/>
  <c r="AD508" i="2" s="1"/>
  <c r="AC567" i="2"/>
  <c r="AD567" i="2" s="1"/>
  <c r="AC679" i="2"/>
  <c r="AD679" i="2" s="1"/>
  <c r="AC597" i="2"/>
  <c r="AD597" i="2" s="1"/>
  <c r="AC265" i="2"/>
  <c r="AD265" i="2" s="1"/>
  <c r="AC503" i="2"/>
  <c r="AD503" i="2" s="1"/>
  <c r="AC423" i="2"/>
  <c r="AD423" i="2" s="1"/>
  <c r="AC581" i="2"/>
  <c r="AD581" i="2" s="1"/>
  <c r="AC132" i="2"/>
  <c r="AD132" i="2" s="1"/>
  <c r="AC194" i="2"/>
  <c r="AD194" i="2" s="1"/>
  <c r="AC501" i="2"/>
  <c r="AD501" i="2" s="1"/>
  <c r="AC328" i="2"/>
  <c r="AD328" i="2" s="1"/>
  <c r="AC324" i="2"/>
  <c r="AD324" i="2" s="1"/>
  <c r="AC278" i="2"/>
  <c r="AD278" i="2" s="1"/>
  <c r="AC495" i="2"/>
  <c r="AD495" i="2" s="1"/>
  <c r="AC417" i="2"/>
  <c r="AD417" i="2" s="1"/>
  <c r="AC211" i="2"/>
  <c r="AD211" i="2" s="1"/>
  <c r="AC645" i="2"/>
  <c r="AD645" i="2" s="1"/>
  <c r="AC707" i="2"/>
  <c r="AD707" i="2" s="1"/>
  <c r="AC686" i="2"/>
  <c r="AD686" i="2" s="1"/>
  <c r="AC263" i="2"/>
  <c r="AD263" i="2" s="1"/>
  <c r="AC577" i="2"/>
  <c r="AD577" i="2" s="1"/>
  <c r="AC111" i="2"/>
  <c r="AD111" i="2" s="1"/>
  <c r="AC234" i="2"/>
  <c r="AD234" i="2" s="1"/>
  <c r="AC23" i="2"/>
  <c r="AD23" i="2" s="1"/>
  <c r="AC462" i="2"/>
  <c r="AD462" i="2" s="1"/>
  <c r="AC251" i="2"/>
  <c r="AD251" i="2" s="1"/>
  <c r="AC488" i="2"/>
  <c r="AD488" i="2" s="1"/>
  <c r="AC494" i="2"/>
  <c r="AD494" i="2" s="1"/>
  <c r="AC536" i="2"/>
  <c r="AD536" i="2" s="1"/>
  <c r="AC275" i="2"/>
  <c r="AD275" i="2" s="1"/>
  <c r="AC593" i="2"/>
  <c r="AD593" i="2" s="1"/>
  <c r="AC632" i="2"/>
  <c r="AD632" i="2" s="1"/>
  <c r="AC326" i="2"/>
  <c r="AD326" i="2" s="1"/>
  <c r="AC281" i="2"/>
  <c r="AD281" i="2" s="1"/>
  <c r="AC590" i="2"/>
  <c r="AD590" i="2" s="1"/>
  <c r="AC670" i="2"/>
  <c r="AD670" i="2" s="1"/>
  <c r="AC127" i="2"/>
  <c r="AD127" i="2" s="1"/>
  <c r="AC360" i="2"/>
  <c r="AD360" i="2" s="1"/>
  <c r="AC660" i="2"/>
  <c r="AD660" i="2" s="1"/>
  <c r="AC485" i="2"/>
  <c r="AD485" i="2" s="1"/>
  <c r="AC107" i="2"/>
  <c r="AD107" i="2" s="1"/>
  <c r="AC411" i="2"/>
  <c r="AD411" i="2" s="1"/>
  <c r="AC546" i="2"/>
  <c r="AD546" i="2" s="1"/>
  <c r="AC723" i="2"/>
  <c r="AD723" i="2" s="1"/>
  <c r="AC283" i="2"/>
  <c r="AD283" i="2" s="1"/>
  <c r="AC48" i="2"/>
  <c r="AD48" i="2" s="1"/>
  <c r="AC541" i="2"/>
  <c r="AD541" i="2" s="1"/>
  <c r="AC400" i="2"/>
  <c r="AD400" i="2" s="1"/>
  <c r="AC260" i="2"/>
  <c r="AD260" i="2" s="1"/>
  <c r="AC340" i="2"/>
  <c r="AD340" i="2" s="1"/>
  <c r="AC187" i="2"/>
  <c r="AD187" i="2" s="1"/>
  <c r="AC540" i="2"/>
  <c r="AD540" i="2" s="1"/>
  <c r="AC628" i="2"/>
  <c r="AD628" i="2" s="1"/>
  <c r="AC39" i="2"/>
  <c r="AD39" i="2" s="1"/>
  <c r="AC432" i="2"/>
  <c r="AD432" i="2" s="1"/>
  <c r="AC148" i="2"/>
  <c r="AD148" i="2" s="1"/>
  <c r="AC100" i="2"/>
  <c r="AD100" i="2" s="1"/>
  <c r="AC204" i="2"/>
  <c r="AD204" i="2" s="1"/>
  <c r="AC478" i="2"/>
  <c r="AD478" i="2" s="1"/>
  <c r="AC667" i="2"/>
  <c r="AD667" i="2" s="1"/>
  <c r="AC711" i="2"/>
  <c r="AD711" i="2" s="1"/>
  <c r="AC602" i="2"/>
  <c r="AD602" i="2" s="1"/>
  <c r="AC424" i="2"/>
  <c r="AD424" i="2" s="1"/>
  <c r="AC620" i="2"/>
  <c r="AD620" i="2" s="1"/>
  <c r="AC689" i="2"/>
  <c r="AD689" i="2" s="1"/>
  <c r="AC574" i="2"/>
  <c r="AD574" i="2" s="1"/>
  <c r="AC412" i="2"/>
  <c r="AD412" i="2" s="1"/>
  <c r="AC709" i="2"/>
  <c r="AD709" i="2" s="1"/>
  <c r="AC60" i="2"/>
  <c r="AD60" i="2" s="1"/>
  <c r="AC601" i="2"/>
  <c r="AD601" i="2" s="1"/>
  <c r="AC694" i="2"/>
  <c r="AD694" i="2" s="1"/>
  <c r="AC435" i="2"/>
  <c r="AD435" i="2" s="1"/>
  <c r="AC44" i="2"/>
  <c r="AD44" i="2" s="1"/>
  <c r="AC140" i="2"/>
  <c r="AD140" i="2" s="1"/>
  <c r="AC663" i="2"/>
  <c r="AD663" i="2" s="1"/>
  <c r="AC338" i="2"/>
  <c r="AD338" i="2" s="1"/>
  <c r="AC403" i="2"/>
  <c r="AD403" i="2" s="1"/>
  <c r="AC102" i="2"/>
  <c r="AD102" i="2" s="1"/>
  <c r="AC389" i="2"/>
  <c r="AD389" i="2" s="1"/>
  <c r="AC315" i="2"/>
  <c r="AD315" i="2" s="1"/>
  <c r="AC461" i="2"/>
  <c r="AD461" i="2" s="1"/>
  <c r="AC123" i="2"/>
  <c r="AD123" i="2" s="1"/>
  <c r="AC364" i="2"/>
  <c r="AD364" i="2" s="1"/>
  <c r="AC332" i="2"/>
  <c r="AD332" i="2" s="1"/>
  <c r="AC76" i="2"/>
  <c r="AD76" i="2" s="1"/>
  <c r="AC242" i="2"/>
  <c r="AD242" i="2" s="1"/>
  <c r="AC11" i="2"/>
  <c r="AD11" i="2" s="1"/>
  <c r="AC277" i="2"/>
  <c r="AD277" i="2" s="1"/>
  <c r="AC408" i="2"/>
  <c r="AD408" i="2" s="1"/>
  <c r="AC249" i="2"/>
  <c r="AD249" i="2" s="1"/>
  <c r="AC735" i="2"/>
  <c r="AD735" i="2" s="1"/>
  <c r="AC235" i="2"/>
  <c r="AD235" i="2" s="1"/>
  <c r="AC89" i="2"/>
  <c r="AD89" i="2" s="1"/>
  <c r="AC57" i="2"/>
  <c r="AD57" i="2" s="1"/>
  <c r="AC454" i="2"/>
  <c r="AD454" i="2" s="1"/>
  <c r="AC77" i="2"/>
  <c r="AD77" i="2" s="1"/>
  <c r="AC17" i="2"/>
  <c r="AD17" i="2" s="1"/>
  <c r="AC299" i="2"/>
  <c r="AD299" i="2" s="1"/>
  <c r="AC246" i="2"/>
  <c r="AD246" i="2" s="1"/>
  <c r="AC608" i="2"/>
  <c r="AD608" i="2" s="1"/>
  <c r="AC661" i="2"/>
  <c r="AD661" i="2" s="1"/>
  <c r="AC46" i="2"/>
  <c r="AD46" i="2" s="1"/>
  <c r="AC223" i="2"/>
  <c r="AD223" i="2" s="1"/>
  <c r="AC292" i="2"/>
  <c r="AD292" i="2" s="1"/>
  <c r="AC404" i="2"/>
  <c r="AD404" i="2" s="1"/>
  <c r="AC217" i="2"/>
  <c r="AD217" i="2" s="1"/>
  <c r="AC516" i="2"/>
  <c r="AD516" i="2" s="1"/>
  <c r="AC702" i="2"/>
  <c r="AD702" i="2" s="1"/>
  <c r="AC280" i="2"/>
  <c r="AD280" i="2" s="1"/>
  <c r="AC236" i="2"/>
  <c r="AD236" i="2" s="1"/>
  <c r="AC371" i="2"/>
  <c r="AD371" i="2" s="1"/>
  <c r="AC146" i="2"/>
  <c r="AD146" i="2" s="1"/>
  <c r="AC386" i="2"/>
  <c r="AD386" i="2" s="1"/>
  <c r="AC306" i="2"/>
  <c r="AD306" i="2" s="1"/>
  <c r="AC687" i="2"/>
  <c r="AD687" i="2" s="1"/>
  <c r="AC105" i="2"/>
  <c r="AD105" i="2" s="1"/>
  <c r="AC650" i="2"/>
  <c r="AD650" i="2" s="1"/>
  <c r="AC471" i="2"/>
  <c r="AD471" i="2" s="1"/>
  <c r="AC657" i="2"/>
  <c r="AD657" i="2" s="1"/>
  <c r="AC552" i="2"/>
  <c r="AD552" i="2" s="1"/>
  <c r="AC688" i="2"/>
  <c r="AD688" i="2" s="1"/>
  <c r="AC348" i="2"/>
  <c r="AD348" i="2" s="1"/>
  <c r="AC486" i="2"/>
  <c r="AD486" i="2" s="1"/>
  <c r="AC14" i="2"/>
  <c r="AD14" i="2" s="1"/>
  <c r="AC272" i="2"/>
  <c r="AD272" i="2" s="1"/>
  <c r="AC282" i="2"/>
  <c r="AD282" i="2" s="1"/>
  <c r="AC734" i="2"/>
  <c r="AD734" i="2" s="1"/>
  <c r="AC178" i="2"/>
  <c r="AD178" i="2" s="1"/>
  <c r="AC390" i="2"/>
  <c r="AD390" i="2" s="1"/>
  <c r="AC561" i="2"/>
  <c r="AD561" i="2" s="1"/>
  <c r="AC212" i="2"/>
  <c r="AD212" i="2" s="1"/>
  <c r="AC153" i="2"/>
  <c r="AD153" i="2" s="1"/>
  <c r="AC716" i="2"/>
  <c r="AD716" i="2" s="1"/>
  <c r="AC40" i="2"/>
  <c r="AD40" i="2" s="1"/>
  <c r="AC152" i="2"/>
  <c r="AD152" i="2" s="1"/>
  <c r="AC651" i="2"/>
  <c r="AD651" i="2" s="1"/>
  <c r="AC585" i="2"/>
  <c r="AD585" i="2" s="1"/>
  <c r="AC584" i="2"/>
  <c r="AD584" i="2" s="1"/>
  <c r="AC6" i="2"/>
  <c r="AD6" i="2" s="1"/>
  <c r="AC73" i="2"/>
  <c r="AD73" i="2" s="1"/>
  <c r="AC252" i="2"/>
  <c r="AD252" i="2" s="1"/>
  <c r="AC442" i="2"/>
  <c r="AD442" i="2" s="1"/>
  <c r="AC475" i="2"/>
  <c r="AD475" i="2" s="1"/>
  <c r="AC729" i="2"/>
  <c r="AD729" i="2" s="1"/>
  <c r="AC430" i="2"/>
  <c r="AD430" i="2" s="1"/>
  <c r="AC302" i="2"/>
  <c r="AD302" i="2" s="1"/>
  <c r="AC569" i="2"/>
  <c r="AD569" i="2" s="1"/>
  <c r="AC112" i="2"/>
  <c r="AD112" i="2" s="1"/>
  <c r="AC572" i="2"/>
  <c r="AD572" i="2" s="1"/>
  <c r="AC188" i="2"/>
  <c r="AD188" i="2" s="1"/>
  <c r="AC192" i="2"/>
  <c r="AD192" i="2" s="1"/>
  <c r="AC327" i="2"/>
  <c r="AD327" i="2" s="1"/>
  <c r="AC367" i="2"/>
  <c r="AD367" i="2" s="1"/>
  <c r="AC438" i="2"/>
  <c r="AD438" i="2" s="1"/>
  <c r="AC500" i="2"/>
  <c r="AD500" i="2" s="1"/>
  <c r="AC215" i="2"/>
  <c r="AD215" i="2" s="1"/>
  <c r="AC514" i="2"/>
  <c r="AD514" i="2" s="1"/>
  <c r="AC669" i="2"/>
  <c r="AD669" i="2" s="1"/>
  <c r="AC690" i="2"/>
  <c r="AD690" i="2" s="1"/>
  <c r="AC372" i="2"/>
  <c r="AD372" i="2" s="1"/>
  <c r="AC317" i="2"/>
  <c r="AD317" i="2" s="1"/>
  <c r="AC642" i="2"/>
  <c r="AD642" i="2" s="1"/>
  <c r="AC598" i="2"/>
  <c r="AD598" i="2" s="1"/>
  <c r="AC420" i="2"/>
  <c r="AD420" i="2" s="1"/>
  <c r="AC75" i="2"/>
  <c r="AD75" i="2" s="1"/>
  <c r="AC53" i="2"/>
  <c r="AD53" i="2" s="1"/>
  <c r="AC721" i="2"/>
  <c r="AD721" i="2" s="1"/>
  <c r="AC258" i="2"/>
  <c r="AD258" i="2" s="1"/>
  <c r="AC502" i="2"/>
  <c r="AD502" i="2" s="1"/>
  <c r="AC365" i="2"/>
  <c r="AD365" i="2" s="1"/>
  <c r="AC185" i="2"/>
  <c r="AD185" i="2" s="1"/>
  <c r="AC440" i="2"/>
  <c r="AD440" i="2" s="1"/>
  <c r="AC290" i="2"/>
  <c r="AD290" i="2" s="1"/>
  <c r="AC86" i="2"/>
  <c r="AD86" i="2" s="1"/>
  <c r="AC374" i="2"/>
  <c r="AD374" i="2" s="1"/>
  <c r="AC336" i="2"/>
  <c r="AD336" i="2" s="1"/>
  <c r="AC470" i="2"/>
  <c r="AD470" i="2" s="1"/>
  <c r="AC9" i="2"/>
  <c r="AD9" i="2" s="1"/>
  <c r="AC43" i="2"/>
  <c r="AD43" i="2" s="1"/>
  <c r="AC453" i="2"/>
  <c r="AD453" i="2" s="1"/>
  <c r="AC193" i="2"/>
  <c r="AD193" i="2" s="1"/>
  <c r="AC337" i="2"/>
  <c r="AD337" i="2" s="1"/>
  <c r="AC226" i="2"/>
  <c r="AD226" i="2" s="1"/>
  <c r="AC730" i="2"/>
  <c r="AD730" i="2" s="1"/>
  <c r="AC712" i="2"/>
  <c r="AD712" i="2" s="1"/>
  <c r="AC578" i="2"/>
  <c r="AD578" i="2" s="1"/>
  <c r="AC583" i="2"/>
  <c r="AD583" i="2" s="1"/>
  <c r="AC640" i="2"/>
  <c r="AD640" i="2" s="1"/>
  <c r="AC305" i="2"/>
  <c r="AD305" i="2" s="1"/>
  <c r="AC464" i="2"/>
  <c r="AD464" i="2" s="1"/>
  <c r="AC343" i="2"/>
  <c r="AD343" i="2" s="1"/>
  <c r="AC450" i="2"/>
  <c r="AD450" i="2" s="1"/>
  <c r="AC7" i="2"/>
  <c r="AD7" i="2" s="1"/>
  <c r="AC691" i="2"/>
  <c r="AD691" i="2" s="1"/>
  <c r="AC52" i="2"/>
  <c r="AD52" i="2" s="1"/>
  <c r="AC224" i="2"/>
  <c r="AD224" i="2" s="1"/>
  <c r="AC693" i="2"/>
  <c r="AD693" i="2" s="1"/>
  <c r="AC573" i="2"/>
  <c r="AD573" i="2" s="1"/>
  <c r="AC383" i="2"/>
  <c r="AD383" i="2" s="1"/>
  <c r="AC285" i="2"/>
  <c r="AD285" i="2" s="1"/>
  <c r="AC636" i="2"/>
  <c r="AD636" i="2" s="1"/>
  <c r="AC184" i="2"/>
  <c r="AD184" i="2" s="1"/>
  <c r="AC325" i="2"/>
  <c r="AD325" i="2" s="1"/>
  <c r="AC335" i="2"/>
  <c r="AD335" i="2" s="1"/>
  <c r="AC70" i="2"/>
  <c r="AD70" i="2" s="1"/>
  <c r="AC221" i="2"/>
  <c r="AD221" i="2" s="1"/>
  <c r="AC457" i="2"/>
  <c r="AD457" i="2" s="1"/>
  <c r="AC535" i="2"/>
  <c r="AD535" i="2" s="1"/>
  <c r="AC556" i="2"/>
  <c r="AD556" i="2" s="1"/>
  <c r="AC228" i="2"/>
  <c r="AD228" i="2" s="1"/>
  <c r="AC145" i="2"/>
  <c r="AD145" i="2" s="1"/>
  <c r="AC47" i="2"/>
  <c r="AD47" i="2" s="1"/>
  <c r="AC141" i="2"/>
  <c r="AD141" i="2" s="1"/>
  <c r="AC358" i="2"/>
  <c r="AD358" i="2" s="1"/>
  <c r="AC543" i="2"/>
  <c r="AD543" i="2" s="1"/>
  <c r="AC82" i="2"/>
  <c r="AD82" i="2" s="1"/>
  <c r="AC157" i="2"/>
  <c r="AD157" i="2" s="1"/>
  <c r="AC659" i="2"/>
  <c r="AD659" i="2" s="1"/>
  <c r="AC560" i="2"/>
  <c r="AD560" i="2" s="1"/>
  <c r="AC467" i="2"/>
  <c r="AD467" i="2" s="1"/>
  <c r="AC154" i="2"/>
  <c r="AD154" i="2" s="1"/>
  <c r="AC197" i="2"/>
  <c r="AD197" i="2" s="1"/>
  <c r="AC441" i="2"/>
  <c r="AD441" i="2" s="1"/>
</calcChain>
</file>

<file path=xl/sharedStrings.xml><?xml version="1.0" encoding="utf-8"?>
<sst xmlns="http://schemas.openxmlformats.org/spreadsheetml/2006/main" count="2265" uniqueCount="774">
  <si>
    <t>index</t>
  </si>
  <si>
    <t>d__Bacteria;p__Proteobacteria;c__Gammaproteobacteria;o__Alteromonadales;f__Pseudoalteromonadaceae;g__Pseudoalteromonas</t>
  </si>
  <si>
    <t>d__Bacteria;p__Proteobacteria;c__Alphaproteobacteria;o__Rickettsiales;f__Rickettsiaceae;g__Candidatus_Megaira</t>
  </si>
  <si>
    <t>d__Bacteria;p__Proteobacteria;c__Alphaproteobacteria;o__Rhodobacterales;f__Rhodobacteraceae;__</t>
  </si>
  <si>
    <t>d__Bacteria;p__Bacteroidota;c__Bacteroidia;o__Chitinophagales;f__Saprospiraceae;g__uncultured</t>
  </si>
  <si>
    <t>d__Bacteria;p__Chloroflexi;c__Anaerolineae;o__SBR1031;f__A4b;g__A4b</t>
  </si>
  <si>
    <t>d__Bacteria;p__Actinobacteriota;c__Acidimicrobiia;o__Microtrichales;f__Microtrichaceae;g__Sva0996_marine_group</t>
  </si>
  <si>
    <t>d__Bacteria;p__Bacteroidota;c__Bacteroidia;o__Flavobacteriales;f__Flavobacteriaceae;g__Algitalea</t>
  </si>
  <si>
    <t>d__Bacteria;p__Proteobacteria;c__Gammaproteobacteria;o__Gammaproteobacteria_Incertae_Sedis;f__Unknown_Family;g__Marinicella</t>
  </si>
  <si>
    <t>d__Bacteria;p__Bdellovibrionota;c__Bdellovibrionia;o__Bacteriovoracales;f__Bacteriovoracaceae;g__Peredibacter</t>
  </si>
  <si>
    <t>d__Bacteria;p__Bacteroidota;c__Bacteroidia;o__Cytophagales;f__Flammeovirgaceae;g__Flammeovirgaceae</t>
  </si>
  <si>
    <t>d__Bacteria;p__Bacteroidota;c__Bacteroidia;o__Cytophagales;f__Cyclobacteriaceae;g__Tunicatimonas</t>
  </si>
  <si>
    <t>d__Bacteria;p__Proteobacteria;c__Alphaproteobacteria;o__Rickettsiales;f__SM2D12;g__SM2D12</t>
  </si>
  <si>
    <t>d__Bacteria;p__Proteobacteria;c__Gammaproteobacteria;__;__;__</t>
  </si>
  <si>
    <t>d__Bacteria;p__Myxococcota;c__Polyangia;o__Blfdi19;f__Blfdi19;g__Blfdi19</t>
  </si>
  <si>
    <t>d__Bacteria;p__Acidobacteriota;c__Blastocatellia;o__Blastocatellales;f__Blastocatellaceae;g__Blastocatella</t>
  </si>
  <si>
    <t>d__Bacteria;p__Proteobacteria;c__Alphaproteobacteria;__;__;__</t>
  </si>
  <si>
    <t>d__Bacteria;p__Proteobacteria;c__Gammaproteobacteria;o__Oceanospirillales;f__Saccharospirillaceae;g__Litoribacillus</t>
  </si>
  <si>
    <t>d__Bacteria;p__Proteobacteria;c__Alphaproteobacteria;o__Rhizobiales;f__Rhizobiaceae;__</t>
  </si>
  <si>
    <t>d__Bacteria;p__Bacteroidota;c__Bacteroidia;o__Flavobacteriales;f__Flavobacteriaceae;g__Aquimarina</t>
  </si>
  <si>
    <t>d__Bacteria;p__Planctomycetota;c__OM190;o__OM190;f__OM190;g__OM190</t>
  </si>
  <si>
    <t>d__Bacteria;p__Proteobacteria;c__Gammaproteobacteria;o__Cellvibrionales;f__Halieaceae;g__Haliea</t>
  </si>
  <si>
    <t>d__Bacteria;p__Bacteroidota;c__Bacteroidia;o__Flavobacteriales;f__Flavobacteriaceae;g__Costertonia</t>
  </si>
  <si>
    <t>d__Bacteria;p__Myxococcota;c__Polyangia;o__Polyangiales;f__Sandaracinaceae;g__uncultured</t>
  </si>
  <si>
    <t>d__Bacteria;p__Proteobacteria;c__Alphaproteobacteria;o__Sphingomonadales;f__Sphingomonadaceae;__</t>
  </si>
  <si>
    <t>d__Bacteria;p__Proteobacteria;c__Alphaproteobacteria;o__Rhodobacterales;f__Rhodobacteraceae;g__Ruegeria</t>
  </si>
  <si>
    <t>d__Bacteria;p__Acidobacteriota;c__Thermoanaerobaculia;o__Thermoanaerobaculales;f__Thermoanaerobaculaceae;g__Subgroup_10</t>
  </si>
  <si>
    <t>d__Bacteria;p__Bacteroidota;c__Bacteroidia;o__Cytophagales;f__Cyclobacteriaceae;g__uncultured</t>
  </si>
  <si>
    <t>d__Bacteria;p__Bacteroidota;c__Bacteroidia;o__Chitinophagales;f__Saprospiraceae;g__Lewinella</t>
  </si>
  <si>
    <t>d__Bacteria;p__Proteobacteria;c__Gammaproteobacteria;o__Cellvibrionales;f__Cellvibrionaceae;g__uncultured</t>
  </si>
  <si>
    <t>d__Bacteria;p__Proteobacteria;c__Gammaproteobacteria;o__Oceanospirillales;f__Nitrincolaceae;g__Amphritea</t>
  </si>
  <si>
    <t>d__Bacteria;p__Bdellovibrionota;c__Oligoflexia;o__Oligoflexales;f__uncultured;g__uncultured</t>
  </si>
  <si>
    <t>d__Bacteria;p__Bacteroidota;c__Bacteroidia;o__Flavobacteriales;f__Flavobacteriaceae;g__Vitellibacter</t>
  </si>
  <si>
    <t>d__Bacteria;p__Proteobacteria;c__Gammaproteobacteria;o__MBAE14;f__MBAE14;g__MBAE14</t>
  </si>
  <si>
    <t>d__Bacteria;p__Verrucomicrobiota;c__Chlamydiae;o__Chlamydiales;f__Chlamydiaceae;g__uncultured</t>
  </si>
  <si>
    <t>d__Bacteria;p__Bacteroidota;c__Bacteroidia;o__Flavobacteriales;f__Flavobacteriaceae;__</t>
  </si>
  <si>
    <t>d__Bacteria;p__Bacteroidota;c__Bacteroidia;o__Flavobacteriales;f__Flavobacteriaceae;g__Maritimimonas</t>
  </si>
  <si>
    <t>d__Bacteria;p__Proteobacteria;c__Alphaproteobacteria;o__Rhodobacterales;f__Rhodobacteraceae;g__Limibaculum</t>
  </si>
  <si>
    <t>d__Bacteria;p__Proteobacteria;c__Gammaproteobacteria;o__OM182_clade;f__OM182_clade;g__OM182_clade</t>
  </si>
  <si>
    <t>d__Bacteria;p__Patescibacteria;c__Gracilibacteria;o__Gracilibacteria;f__Gracilibacteria;g__Gracilibacteria</t>
  </si>
  <si>
    <t>d__Bacteria;p__Proteobacteria;c__Gammaproteobacteria;o__Arenicellales;f__Arenicellaceae;g__uncultured</t>
  </si>
  <si>
    <t>d__Bacteria;p__Bacteroidota;c__Bacteroidia;o__Bacteroidetes_VC2.1_Bac22;f__Bacteroidetes_VC2.1_Bac22;g__Bacteroidetes_VC2.1_Bac22</t>
  </si>
  <si>
    <t>d__Bacteria;p__Fusobacteriota;c__Fusobacteriia;o__Fusobacteriales;f__Fusobacteriaceae;g__Propionigenium</t>
  </si>
  <si>
    <t>d__Bacteria;p__Campilobacterota;c__Campylobacteria;o__Campylobacterales;f__Arcobacteraceae;__</t>
  </si>
  <si>
    <t>d__Bacteria;p__Verrucomicrobiota;c__Verrucomicrobiae;o__Verrucomicrobiales;f__DEV007;g__DEV007</t>
  </si>
  <si>
    <t>d__Bacteria;p__Bacteroidota;c__Bacteroidia;o__Flavobacteriales;f__Flavobacteriaceae;g__Myroides</t>
  </si>
  <si>
    <t>d__Bacteria;p__Proteobacteria;c__Alphaproteobacteria;o__Micavibrionales;f__Micavibrionaceae;g__uncultured</t>
  </si>
  <si>
    <t>d__Bacteria;p__Proteobacteria;c__Alphaproteobacteria;o__Rhodobacterales;f__Rhodobacteraceae;g__Shimia</t>
  </si>
  <si>
    <t>d__Archaea;p__Crenarchaeota;c__Nitrososphaeria;o__Nitrosopumilales;f__Nitrosopumilaceae;g__Candidatus_Nitrosopumilus</t>
  </si>
  <si>
    <t>d__Bacteria;p__Proteobacteria;c__Alphaproteobacteria;o__Puniceispirillales;f__uncultured;g__uncultured</t>
  </si>
  <si>
    <t>d__Bacteria;p__Proteobacteria;c__Gammaproteobacteria;o__Vibrionales;f__Vibrionaceae;g__Vibrio</t>
  </si>
  <si>
    <t>d__Bacteria;p__Bacteroidota;c__Rhodothermia;o__Balneolales;f__Balneolaceae;g__Balneola</t>
  </si>
  <si>
    <t>d__Bacteria;p__Proteobacteria;c__Gammaproteobacteria;o__AT-s2-59;f__AT-s2-59;g__AT-s2-59</t>
  </si>
  <si>
    <t>d__Bacteria;p__Bacteroidota;c__Bacteroidia;o__Chitinophagales;f__Chitinophagaceae;g__Edaphobaculum</t>
  </si>
  <si>
    <t>d__Bacteria;p__Bacteroidota;c__Bacteroidia;o__Flavobacteriales;f__Flavobacteriaceae;g__Winogradskyella</t>
  </si>
  <si>
    <t>d__Bacteria;p__Proteobacteria;c__Alphaproteobacteria;o__Paracaedibacterales;f__Paracaedibacteraceae;g__uncultured</t>
  </si>
  <si>
    <t>d__Bacteria;p__Proteobacteria;c__Gammaproteobacteria;o__Cellvibrionales;f__Halieaceae;g__Halioglobus</t>
  </si>
  <si>
    <t>d__Bacteria;p__NB1-j;c__NB1-j;o__NB1-j;f__NB1-j;g__NB1-j</t>
  </si>
  <si>
    <t>d__Bacteria;p__Proteobacteria;c__Gammaproteobacteria;o__Cellvibrionales;f__Spongiibacteraceae;g__BD1-7_clade</t>
  </si>
  <si>
    <t>d__Bacteria;p__Bacteroidota;c__Bacteroidia;o__Chitinophagales;f__Saprospiraceae;g__Aureispira</t>
  </si>
  <si>
    <t>d__Bacteria;p__Proteobacteria;c__Alphaproteobacteria;o__Sphingomonadales;f__Sphingomonadaceae;g__Altererythrobacter</t>
  </si>
  <si>
    <t>d__Bacteria;p__Proteobacteria;c__Gammaproteobacteria;o__Chromatiales;f__Chromatiaceae;g__Candidatus_Thiobios</t>
  </si>
  <si>
    <t>d__Bacteria;p__Planctomycetota;c__Phycisphaerae;o__Tepidisphaerales;f__Tepidisphaeraceae;__</t>
  </si>
  <si>
    <t>d__Bacteria;p__Bacteroidota;c__Bacteroidia;o__Cytophagales;f__Cyclobacteriaceae;__</t>
  </si>
  <si>
    <t>d__Bacteria;p__Proteobacteria;c__Gammaproteobacteria;o__Oceanospirillales;f__Hahellaceae;g__Hahella</t>
  </si>
  <si>
    <t>d__Bacteria;p__Bacteroidota;c__Bacteroidia;o__Flavobacteriales;f__Schleiferiaceae;g__Schleiferia</t>
  </si>
  <si>
    <t>d__Bacteria;p__Proteobacteria;c__Gammaproteobacteria;o__Coxiellales;f__Coxiellaceae;g__Coxiella</t>
  </si>
  <si>
    <t>d__Bacteria;p__Bacteroidota;c__Bacteroidia;o__Bacteroidales;f__Bacteroidetes_BD2-2;g__Bacteroidetes_BD2-2</t>
  </si>
  <si>
    <t>d__Bacteria;p__Proteobacteria;c__Gammaproteobacteria;o__Burkholderiales;f__T34;g__T34</t>
  </si>
  <si>
    <t>d__Bacteria;p__Planctomycetota;c__vadinHA49;o__vadinHA49;f__vadinHA49;g__vadinHA49</t>
  </si>
  <si>
    <t>d__Bacteria;p__Proteobacteria;c__Gammaproteobacteria;o__Oceanospirillales;f__Saccharospirillaceae;g__Reinekea</t>
  </si>
  <si>
    <t>d__Bacteria;p__Bdellovibrionota;c__Bdellovibrionia;o__Bdellovibrionales;f__Bdellovibrionaceae;g__Bdellovibrio</t>
  </si>
  <si>
    <t>d__Bacteria;p__Verrucomicrobiota;c__Verrucomicrobiae;o__Verrucomicrobiales;f__Rubritaleaceae;g__Persicirhabdus</t>
  </si>
  <si>
    <t>d__Bacteria;p__Proteobacteria;c__Gammaproteobacteria;o__EC3;f__EC3;g__EC3</t>
  </si>
  <si>
    <t>d__Bacteria;p__Proteobacteria;c__Alphaproteobacteria;o__uncultured;f__uncultured;g__uncultured</t>
  </si>
  <si>
    <t>d__Bacteria;p__Proteobacteria;c__Gammaproteobacteria;o__Oceanospirillales;f__Nitrincolaceae;__</t>
  </si>
  <si>
    <t>d__Bacteria;p__Proteobacteria;c__Gammaproteobacteria;o__Oceanospirillales;f__Oleiphilaceae;g__Oleiphilus</t>
  </si>
  <si>
    <t>d__Bacteria;p__Bacteroidota;c__Bacteroidia;o__Flavobacteriales;f__Crocinitomicaceae;g__Crocinitomix</t>
  </si>
  <si>
    <t>d__Bacteria;p__Proteobacteria;c__Alphaproteobacteria;o__Rhodospirillales;f__Terasakiellaceae;g__Terasakiella</t>
  </si>
  <si>
    <t>d__Bacteria;p__Acidobacteriota;c__Holophagae;o__Acanthopleuribacterales;f__Acanthopleuribacteraceae;g__Acanthopleuribacter</t>
  </si>
  <si>
    <t>d__Bacteria;p__Proteobacteria;c__Gammaproteobacteria;o__Arenicellales;f__Arenicellaceae;g__Arenicella</t>
  </si>
  <si>
    <t>d__Bacteria;p__Bacteroidota;c__Kapabacteria;o__Kapabacteriales;f__Kapabacteriales;g__Kapabacteriales</t>
  </si>
  <si>
    <t>d__Bacteria;p__Bacteroidota;c__Bacteroidia;o__Chitinophagales;f__uncultured;g__uncultured</t>
  </si>
  <si>
    <t>d__Bacteria;p__Planctomycetota;c__Phycisphaerae;o__Phycisphaerales;f__Phycisphaeraceae;g__uncultured</t>
  </si>
  <si>
    <t>d__Bacteria;p__Proteobacteria;c__Gammaproteobacteria;o__Nitrosococcales;f__Methylophagaceae;g__Methylophaga</t>
  </si>
  <si>
    <t>d__Bacteria;p__Proteobacteria;c__Gammaproteobacteria;o__Cellvibrionales;f__Porticoccaceae;g__C1-B045</t>
  </si>
  <si>
    <t>d__Bacteria;p__Proteobacteria;c__Gammaproteobacteria;o__Oceanospirillales;f__Saccharospirillaceae;__</t>
  </si>
  <si>
    <t>d__Bacteria;p__Planctomycetota;c__Planctomycetes;__;__;__</t>
  </si>
  <si>
    <t>d__Bacteria;p__Bacteroidota;c__Bacteroidia;o__Sphingobacteriales;f__NS11-12_marine_group;g__NS11-12_marine_group</t>
  </si>
  <si>
    <t>d__Bacteria;p__Proteobacteria;c__Alphaproteobacteria;o__Caulobacterales;f__Hyphomonadaceae;g__Hyphomonas</t>
  </si>
  <si>
    <t>d__Archaea;p__Halobacterota;c__Halobacteria;o__Halobacterales;f__Halomicrobiaceae;g__Halomarina</t>
  </si>
  <si>
    <t>d__Bacteria;p__Proteobacteria;c__Gammaproteobacteria;o__Alteromonadales;f__Marinobacteraceae;g__Marinobacter</t>
  </si>
  <si>
    <t>d__Bacteria;p__Proteobacteria;c__Alphaproteobacteria;o__Rhizobiales;f__Stappiaceae;__</t>
  </si>
  <si>
    <t>d__Bacteria;p__Patescibacteria;c__Gracilibacteria;o__Absconditabacteriales_(SR1);f__Absconditabacteriales_(SR1);g__Absconditabacteriales_(SR1)</t>
  </si>
  <si>
    <t>d__Bacteria;p__Proteobacteria;c__Alphaproteobacteria;o__Rhizobiales;f__Stappiaceae;g__Stappia</t>
  </si>
  <si>
    <t>d__Bacteria;p__Proteobacteria;c__Alphaproteobacteria;o__Rhizobiales;f__Hyphomicrobiaceae;g__uncultured</t>
  </si>
  <si>
    <t>d__Bacteria;p__Proteobacteria;c__Gammaproteobacteria;o__Cellvibrionales;f__Spongiibacteraceae;__</t>
  </si>
  <si>
    <t>d__Bacteria;p__Proteobacteria;c__Alphaproteobacteria;o__Caulobacterales;f__Hyphomonadaceae;g__Oceanicaulis</t>
  </si>
  <si>
    <t>d__Bacteria;p__Proteobacteria;c__Gammaproteobacteria;o__Tenderiales;f__Tenderiaceae;g__Candidatus_Tenderia</t>
  </si>
  <si>
    <t>d__Bacteria;p__Campilobacterota;c__Campylobacteria;o__Campylobacterales;f__Sulfurospirillaceae;g__Sulfurospirillum</t>
  </si>
  <si>
    <t>d__Bacteria;p__Proteobacteria;c__Alphaproteobacteria;o__Rhizobiales;f__Rhizobiaceae;g__Pseudahrensia</t>
  </si>
  <si>
    <t>d__Bacteria;p__Patescibacteria;c__Gracilibacteria;o__JGI_0000069-P22;f__JGI_0000069-P22;g__JGI_0000069-P22</t>
  </si>
  <si>
    <t>d__Bacteria;p__Chloroflexi;c__Anaerolineae;o__SBR1031;f__SBR1031;g__SBR1031</t>
  </si>
  <si>
    <t>d__Bacteria;p__Proteobacteria;c__Gammaproteobacteria;o__Arenicellales;f__Arenicellaceae;__</t>
  </si>
  <si>
    <t>d__Bacteria;p__Proteobacteria;c__Gammaproteobacteria;o__Burkholderiales;f__Comamonadaceae;__</t>
  </si>
  <si>
    <t>d__Bacteria;p__Planctomycetota;c__Planctomycetes;o__Pirellulales;f__Pirellulaceae;g__Rhodopirellula</t>
  </si>
  <si>
    <t>d__Bacteria;p__Proteobacteria;c__Alphaproteobacteria;o__Caulobacterales;f__Parvularculaceae;g__Hyphococcus</t>
  </si>
  <si>
    <t>d__Bacteria;p__Proteobacteria;c__Gammaproteobacteria;o__Alteromonadales;f__Colwelliaceae;g__Colwellia</t>
  </si>
  <si>
    <t>d__Bacteria;p__Proteobacteria;__;__;__;__</t>
  </si>
  <si>
    <t>d__Bacteria;p__Bacteroidota;c__Bacteroidia;o__Cytophagales;f__Cyclobacteriaceae;g__Fabibacter</t>
  </si>
  <si>
    <t>d__Bacteria;p__Proteobacteria;c__Alphaproteobacteria;o__Caulobacterales;f__Hyphomonadaceae;g__uncultured</t>
  </si>
  <si>
    <t>d__Bacteria;p__Deferribacterota;c__Deferribacteres;o__Deferribacterales;f__Deferribacteraceae;g__Denitrovibrio</t>
  </si>
  <si>
    <t>d__Bacteria;p__Verrucomicrobiota;c__Lentisphaeria;o__Lentisphaerales;f__Lentisphaeraceae;g__Lentisphaera</t>
  </si>
  <si>
    <t>d__Bacteria;p__Planctomycetota;c__BD7-11;o__BD7-11;f__BD7-11;g__BD7-11</t>
  </si>
  <si>
    <t>d__Bacteria;p__Bacteroidota;c__Bacteroidia;o__Cytophagales;f__Cyclobacteriaceae;g__Fulvivirga</t>
  </si>
  <si>
    <t>d__Bacteria;p__Firmicutes;c__Clostridia;o__Peptostreptococcales-Tissierellales;f__Fusibacteraceae;g__Fusibacter</t>
  </si>
  <si>
    <t>d__Bacteria;p__Planctomycetota;c__Planctomycetes;o__Pirellulales;f__Pirellulaceae;g__Bythopirellula</t>
  </si>
  <si>
    <t>d__Bacteria;p__Planctomycetota;c__Planctomycetes;o__Pirellulales;f__Pirellulaceae;g__Blastopirellula</t>
  </si>
  <si>
    <t>d__Bacteria;p__Bacteroidota;c__Bacteroidia;o__Flavobacteriales;f__Cryomorphaceae;g__uncultured</t>
  </si>
  <si>
    <t>d__Bacteria;p__Proteobacteria;c__Alphaproteobacteria;o__Rhodobacterales;f__Rhodobacteraceae;g__Cognatishimia</t>
  </si>
  <si>
    <t>d__Bacteria;p__Desulfobacterota;c__Desulfobacteria;o__Desulfobacterales;f__Desulfolunaceae;g__Desulfofrigus</t>
  </si>
  <si>
    <t>d__Bacteria;p__Cyanobacteria;c__Cyanobacteriia;o__Cyanobacteriales;f__Phormidiaceae;g__Arthrospira_PCC-7345</t>
  </si>
  <si>
    <t>d__Bacteria;p__Proteobacteria;c__Alphaproteobacteria;o__Rickettsiales;f__AB1;g__AB1</t>
  </si>
  <si>
    <t>d__Bacteria;p__Proteobacteria;c__Alphaproteobacteria;o__Kordiimonadales;f__Kordiimonadaceae;g__Kordiimonas</t>
  </si>
  <si>
    <t>d__Bacteria;p__Spirochaetota;c__Leptospirae;o__Leptospirales;f__Leptospiraceae;g__uncultured</t>
  </si>
  <si>
    <t>d__Bacteria;p__Proteobacteria;c__Alphaproteobacteria;o__Micavibrionales;f__uncultured;g__uncultured</t>
  </si>
  <si>
    <t>d__Bacteria;p__Desulfobacterota;c__Desulfovibrionia;o__Desulfovibrionales;f__Desulfovibrionaceae;g__Desulfovibrio</t>
  </si>
  <si>
    <t>d__Bacteria;p__Proteobacteria;c__Alphaproteobacteria;o__Parvibaculales;f__PS1_clade;g__PS1_clade</t>
  </si>
  <si>
    <t>d__Bacteria;p__Proteobacteria;c__Alphaproteobacteria;o__Rhodospirillales;f__Rhodospirillaceae;g__uncultured</t>
  </si>
  <si>
    <t>d__Bacteria;p__Bacteroidota;c__Bacteroidia;o__Flavobacteriales;f__Cryomorphaceae;g__Vicingus</t>
  </si>
  <si>
    <t>d__Bacteria;p__Planctomycetota;c__Planctomycetes;o__Planctomycetales;f__Rubinisphaeraceae;g__Planctomicrobium</t>
  </si>
  <si>
    <t>d__Bacteria;p__Bdellovibrionota;c__Bdellovibrionia;o__Bdellovibrionales;f__Bdellovibrionaceae;g__OM27_clade</t>
  </si>
  <si>
    <t>d__Bacteria;p__Proteobacteria;c__Gammaproteobacteria;o__Alteromonadales;f__Alteromonadaceae;g__Rheinheimera</t>
  </si>
  <si>
    <t>d__Bacteria;p__Proteobacteria;c__Alphaproteobacteria;o__Sneathiellales;f__Sneathiellaceae;g__Sneathiella</t>
  </si>
  <si>
    <t>d__Bacteria;p__Bacteroidota;c__Bacteroidia;o__Flavobacteriales;f__Flavobacteriaceae;g__uncultured</t>
  </si>
  <si>
    <t>d__Bacteria;p__Bacteroidota;c__Bacteroidia;o__Flavobacteriales;f__Flavobacteriaceae;g__Polaribacter</t>
  </si>
  <si>
    <t>d__Bacteria;p__Proteobacteria;c__Gammaproteobacteria;o__Oceanospirillales;f__Pseudohongiellaceae;g__Pseudohongiella</t>
  </si>
  <si>
    <t>d__Bacteria;p__Bacteroidota;c__Bacteroidia;o__Bacteroidales;f__Prolixibacteraceae;__</t>
  </si>
  <si>
    <t>d__Bacteria;p__Proteobacteria;c__Alphaproteobacteria;o__Rhodospirillales;f__uncultured;g__uncultured</t>
  </si>
  <si>
    <t>d__Bacteria;p__Bacteroidota;c__Bacteroidia;o__Cytophagales;f__Flammeovirgaceae;g__Flexithrix</t>
  </si>
  <si>
    <t>d__Bacteria;p__Bacteroidota;c__Bacteroidia;o__Bacteroidales;f__Prolixibacteraceae;g__Sunxiuqinia</t>
  </si>
  <si>
    <t>d__Bacteria;p__Bdellovibrionota;c__Bdellovibrionia;o__Bacteriovoracales;f__Bacteriovoracaceae;__</t>
  </si>
  <si>
    <t>d__Bacteria;p__Proteobacteria;c__Alphaproteobacteria;o__Kiloniellales;f__Kiloniellaceae;g__uncultured</t>
  </si>
  <si>
    <t>d__Bacteria;p__Myxococcota;c__Polyangia;o__Polyangiales;f__Sandaracinaceae;g__Sandaracinus</t>
  </si>
  <si>
    <t>d__Bacteria;p__Proteobacteria;c__Alphaproteobacteria;o__Rhodobacterales;f__Rhodobacteraceae;g__uncultured</t>
  </si>
  <si>
    <t>d__Bacteria;p__Proteobacteria;c__Gammaproteobacteria;o__Cellvibrionales;f__Cellvibrionaceae;g__Aestuariicella</t>
  </si>
  <si>
    <t>d__Bacteria;p__Cyanobacteria;c__Cyanobacteriia;o__Cyanobacteriales;f__Xenococcaceae;g__Pleurocapsa_PCC-7319</t>
  </si>
  <si>
    <t>d__Bacteria;p__Myxococcota;c__Myxococcia;o__Myxococcales;f__Myxococcaceae;g__P3OB-42</t>
  </si>
  <si>
    <t>d__Bacteria;p__Actinobacteriota;c__Actinobacteria;o__Euzebyales;f__Euzebyaceae;g__Euzebya</t>
  </si>
  <si>
    <t>d__Bacteria;p__Verrucomicrobiota;c__Verrucomicrobiae;o__Verrucomicrobiales;f__Rubritaleaceae;g__Rubritalea</t>
  </si>
  <si>
    <t>d__Bacteria;p__Desulfobacterota;c__Desulfuromonadia;o__PB19;f__PB19;g__PB19</t>
  </si>
  <si>
    <t>d__Bacteria;p__Proteobacteria;c__Alphaproteobacteria;o__Caulobacterales;f__Hyphomonadaceae;__</t>
  </si>
  <si>
    <t>d__Bacteria;p__Bacteroidota;c__Bacteroidia;o__Flavobacteriales;f__Flavobacteriaceae;g__Dokdonia</t>
  </si>
  <si>
    <t>d__Bacteria;p__Planctomycetota;c__Phycisphaerae;o__Phycisphaerales;f__Phycisphaeraceae;g__SM1A02</t>
  </si>
  <si>
    <t>d__Bacteria;p__Bacteroidota;c__Bacteroidia;o__Flavobacteriales;f__Flavobacteriaceae;g__Ulvibacter</t>
  </si>
  <si>
    <t>d__Bacteria;p__Bacteroidota;c__Bacteroidia;o__Flavobacteriales;f__Crocinitomicaceae;g__Fluviicola</t>
  </si>
  <si>
    <t>d__Bacteria;p__Proteobacteria;c__Gammaproteobacteria;o__Xanthomonadales;f__Rhodanobacteraceae;g__Ahniella</t>
  </si>
  <si>
    <t>d__Bacteria;p__Proteobacteria;c__Gammaproteobacteria;o__Arenicellales;f__Arenicellaceae;g__HTCC5015</t>
  </si>
  <si>
    <t>d__Bacteria;p__Proteobacteria;c__Gammaproteobacteria;o__Ga0077536;f__Ga0077536;g__Ga0077536</t>
  </si>
  <si>
    <t>d__Bacteria;p__Proteobacteria;c__Gammaproteobacteria;o__Salinisphaerales;f__Solimonadaceae;g__Polycyclovorans</t>
  </si>
  <si>
    <t>d__Bacteria;p__Proteobacteria;c__Gammaproteobacteria;o__uncultured;f__uncultured;g__uncultured</t>
  </si>
  <si>
    <t>d__Bacteria;p__Bacteroidota;c__Bacteroidia;o__Chitinophagales;f__Saprospiraceae;g__Portibacter</t>
  </si>
  <si>
    <t>d__Bacteria;p__Bacteroidota;c__Bacteroidia;o__Flavobacteriales;f__Flavobacteriaceae;g__Gilvibacter</t>
  </si>
  <si>
    <t>d__Bacteria;p__Proteobacteria;c__Gammaproteobacteria;o__Cellvibrionales;f__Cellvibrionaceae;g__Agaribacterium</t>
  </si>
  <si>
    <t>d__Bacteria;p__Proteobacteria;c__Alphaproteobacteria;o__Rhizobiales;f__Devosiaceae;g__Maritalea</t>
  </si>
  <si>
    <t>d__Bacteria;p__Bacteroidota;c__Bacteroidia;__;__;__</t>
  </si>
  <si>
    <t>d__Bacteria;p__Planctomycetota;c__Planctomycetes;o__Planctomycetales;__;__</t>
  </si>
  <si>
    <t>d__Bacteria;p__Verrucomicrobiota;c__Chlamydiae;o__Chlamydiales;f__Simkaniaceae;g__uncultured</t>
  </si>
  <si>
    <t>d__Bacteria;p__Verrucomicrobiota;c__Verrucomicrobiae;o__Opitutales;f__Puniceicoccaceae;g__Pelagicoccus</t>
  </si>
  <si>
    <t>d__Bacteria;p__Chloroflexi;c__Anaerolineae;o__Ardenticatenales;f__uncultured;g__uncultured</t>
  </si>
  <si>
    <t>d__Bacteria;p__Desulfobacterota;c__Desulfuromonadia;o__Bradymonadales;f__Bradymonadales;g__Bradymonadales</t>
  </si>
  <si>
    <t>d__Bacteria;p__Cyanobacteria;c__Cyanobacteriia;o__Phormidesmiales;f__Phormidesmiaceae;g__Phormidium_MBIC10003</t>
  </si>
  <si>
    <t>d__Bacteria;p__Proteobacteria;c__Gammaproteobacteria;o__Aeromonadales;f__Aeromonadaceae;g__Aeromonas</t>
  </si>
  <si>
    <t>d__Bacteria;p__Fibrobacterota;c__Fibrobacteria;o__Fibrobacterales;f__Fibrobacterales;g__BBMC-4</t>
  </si>
  <si>
    <t>d__Bacteria;p__Verrucomicrobiota;c__Verrucomicrobiae;o__Opitutales;f__Puniceicoccaceae;g__Cerasicoccus</t>
  </si>
  <si>
    <t>d__Bacteria;p__Proteobacteria;c__Gammaproteobacteria;o__Pseudomonadales;f__Moraxellaceae;g__uncultured</t>
  </si>
  <si>
    <t>d__Bacteria;p__Bacteroidota;c__Bacteroidia;o__Chitinophagales;f__Saprospiraceae;__</t>
  </si>
  <si>
    <t>d__Bacteria;p__Proteobacteria;c__Alphaproteobacteria;o__Caulobacterales;f__Caulobacteraceae;g__Brevundimonas</t>
  </si>
  <si>
    <t>d__Bacteria;p__Proteobacteria;c__Alphaproteobacteria;o__Kiloniellales;f__Kiloniellaceae;g__Pelagibius</t>
  </si>
  <si>
    <t>d__Bacteria;p__Acidobacteriota;__;__;__;__</t>
  </si>
  <si>
    <t>d__Bacteria;p__Proteobacteria;c__Gammaproteobacteria;o__Cellvibrionales;f__Spongiibacteraceae;g__Dasania</t>
  </si>
  <si>
    <t>d__Bacteria;p__Proteobacteria;c__Alphaproteobacteria;o__Rhodobacterales;f__Rhodobacteraceae;g__Sulfitobacter</t>
  </si>
  <si>
    <t>d__Bacteria;p__Proteobacteria;c__Gammaproteobacteria;o__Oceanospirillales;f__Halomonadaceae;g__Halomonas</t>
  </si>
  <si>
    <t>d__Bacteria;p__Proteobacteria;c__Alphaproteobacteria;o__Parvibaculales;__;__</t>
  </si>
  <si>
    <t>d__Bacteria;p__Desulfobacterota;c__Desulfobacteria;o__Desulfobacterales;f__Desulfosarcinaceae;g__Desulfosarcina</t>
  </si>
  <si>
    <t>d__Bacteria;p__Bacteroidota;c__Bacteroidia;o__Flavobacteriales;f__Flavobacteriaceae;g__Algibacter</t>
  </si>
  <si>
    <t>d__Bacteria;p__Desulfobacterota;c__Desulfobacteria;o__Desulfobacterales;f__Desulfobacteraceae;g__Desulfocella</t>
  </si>
  <si>
    <t>d__Bacteria;p__Actinobacteriota;c__Actinobacteria;o__Kineosporiales;f__Kineosporiaceae;__</t>
  </si>
  <si>
    <t>d__Bacteria;p__Planctomycetota;c__Planctomycetes;o__Pirellulales;f__Pirellulaceae;__</t>
  </si>
  <si>
    <t>d__Bacteria;p__Proteobacteria;c__Alphaproteobacteria;o__NRL2;f__NRL2;g__NRL2</t>
  </si>
  <si>
    <t>d__Bacteria;p__Proteobacteria;c__Alphaproteobacteria;o__Micavibrionales;__;__</t>
  </si>
  <si>
    <t>d__Bacteria;p__Proteobacteria;c__Alphaproteobacteria;o__Caulobacterales;f__Parvularculaceae;g__Parvularcula</t>
  </si>
  <si>
    <t>d__Bacteria;p__Proteobacteria;c__Gammaproteobacteria;o__Pseudomonadales;f__Moraxellaceae;g__Psychrobacter</t>
  </si>
  <si>
    <t>d__Bacteria;p__Cyanobacteria;c__Cyanobacteriia;o__Phormidesmiales;f__Phormidesmiaceae;g__Acrophormium_PCC-7375</t>
  </si>
  <si>
    <t>d__Bacteria;p__Bacteroidota;c__Bacteroidia;o__Bacteroidales;f__Marinifilaceae;g__Marinifilum</t>
  </si>
  <si>
    <t>d__Bacteria;p__Bacteroidota;c__Bacteroidia;o__Cytophagales;f__Microscillaceae;g__Microscilla</t>
  </si>
  <si>
    <t>d__Bacteria;p__Bacteroidota;c__Bacteroidia;o__Chitinophagales;f__Saprospiraceae;g__Rubidimonas</t>
  </si>
  <si>
    <t>d__Bacteria;p__Bacteroidota;c__Bacteroidia;o__Cytophagales;f__Cyclobacteriaceae;g__Ekhidna</t>
  </si>
  <si>
    <t>d__Bacteria;p__Proteobacteria;c__Alphaproteobacteria;o__Rickettsiales;f__Rickettsiaceae;g__uncultured</t>
  </si>
  <si>
    <t>d__Bacteria;p__Proteobacteria;c__Gammaproteobacteria;o__Alteromonadales;f__Alteromonadaceae;g__Glaciecola</t>
  </si>
  <si>
    <t>d__Bacteria;p__Planctomycetota;c__Planctomycetes;o__Planctomycetales;f__Rubinisphaeraceae;g__Fuerstia</t>
  </si>
  <si>
    <t>d__Bacteria;p__Deinococcota;c__Deinococci;o__Deinococcales;f__Deinococcaceae;g__Deinococcus</t>
  </si>
  <si>
    <t>d__Bacteria;p__Bacteroidota;c__Bacteroidia;o__Flavobacteriales;f__NS9_marine_group;g__NS9_marine_group</t>
  </si>
  <si>
    <t>d__Bacteria;p__Firmicutes;c__Clostridia;o__Clostridia_vadinBB60_group;f__Clostridia_vadinBB60_group;g__Clostridia_vadinBB60_group</t>
  </si>
  <si>
    <t>d__Bacteria;p__Bacteroidota;c__Bacteroidia;o__Cytophagales;f__Cyclobacteriaceae;g__Marinoscillum</t>
  </si>
  <si>
    <t>d__Bacteria;p__Bacteroidota;c__Bacteroidia;o__Cytophagales;__;__</t>
  </si>
  <si>
    <t>d__Bacteria;p__Actinobacteriota;c__Acidimicrobiia;o__Microtrichales;f__Ilumatobacteraceae;g__uncultured</t>
  </si>
  <si>
    <t>d__Bacteria;p__Bacteroidota;c__Bacteroidia;o__Cytophagales;f__Bernardetiaceae;g__Garritya</t>
  </si>
  <si>
    <t>d__Bacteria;p__Proteobacteria;c__Alphaproteobacteria;o__Rhodobacterales;f__Rhodobacteraceae;g__Roseobacter_clade_NAC11-7_lineage</t>
  </si>
  <si>
    <t>d__Bacteria;p__Bacteroidota;c__Bacteroidia;o__Bacteroidales;f__Tannerellaceae;g__Parabacteroides</t>
  </si>
  <si>
    <t>d__Bacteria;p__Firmicutes;c__Bacilli;o__Bacillales;f__Planococcaceae;g__Domibacillus</t>
  </si>
  <si>
    <t>d__Bacteria;p__Proteobacteria;c__Alphaproteobacteria;o__Rhizobiales;f__Devosiaceae;__</t>
  </si>
  <si>
    <t>d__Bacteria;p__Proteobacteria;c__Alphaproteobacteria;o__Rhodobacterales;f__Rhodobacteraceae;g__Roseovarius</t>
  </si>
  <si>
    <t>d__Bacteria;p__Desulfobacterota;c__Desulfobulbia;o__Desulfobulbales;f__Desulfocapsaceae;__</t>
  </si>
  <si>
    <t>d__Bacteria;p__Proteobacteria;c__Gammaproteobacteria;o__Pseudomonadales;f__Moraxellaceae;g__Moraxella</t>
  </si>
  <si>
    <t>d__Bacteria;p__Actinobacteriota;c__Acidimicrobiia;o__Microtrichales;f__Microtrichaceae;g__uncultured</t>
  </si>
  <si>
    <t>d__Bacteria;p__Proteobacteria;c__Gammaproteobacteria;o__Cellvibrionales;f__Halieaceae;g__Pseudohaliea</t>
  </si>
  <si>
    <t>d__Bacteria;p__Verrucomicrobiota;c__Lentisphaeria;o__P.palmC41;f__P.palmC41;g__P.palmC41</t>
  </si>
  <si>
    <t>d__Bacteria;p__Proteobacteria;c__Alphaproteobacteria;o__Thalassobaculales;f__uncultured;g__uncultured</t>
  </si>
  <si>
    <t>d__Bacteria;p__Verrucomicrobiota;c__Verrucomicrobiae;o__Methylacidiphilales;f__Methylacidiphilaceae;g__uncultured</t>
  </si>
  <si>
    <t>d__Bacteria;p__Verrucomicrobiota;c__Verrucomicrobiae;o__Verrucomicrobiales;f__Rubritaleaceae;g__Roseibacillus</t>
  </si>
  <si>
    <t>d__Bacteria;p__Proteobacteria;c__Alphaproteobacteria;o__Caulobacterales;f__Hyphomonadaceae;g__Hyphobacterium</t>
  </si>
  <si>
    <t>d__Bacteria;p__Proteobacteria;c__Alphaproteobacteria;o__Rhizobiales;f__Rhodobiaceae;g__Amorphus</t>
  </si>
  <si>
    <t>d__Bacteria;p__Planctomycetota;c__Phycisphaerae;o__Phycisphaerales;f__Phycisphaeraceae;__</t>
  </si>
  <si>
    <t>d__Bacteria;p__Proteobacteria;c__Gammaproteobacteria;o__Cellvibrionales;f__Spongiibacteraceae;g__Zhongshania</t>
  </si>
  <si>
    <t>d__Bacteria;p__Bacteroidota;c__Bacteroidia;o__Flavobacteriales;f__Weeksellaceae;g__Ornithobacterium</t>
  </si>
  <si>
    <t>d__Bacteria;p__Bacteroidota;c__Bacteroidia;o__Bacteroidales;f__Marinilabiliaceae;g__Carboxylicivirga</t>
  </si>
  <si>
    <t>d__Bacteria;p__Planctomycetota;c__Planctomycetes;o__Planctomycetales;f__Gimesiaceae;g__Gimesia</t>
  </si>
  <si>
    <t>d__Bacteria;p__Proteobacteria;c__Gammaproteobacteria;o__Cardiobacteriales;f__Cardiobacteriaceae;g__uncultured</t>
  </si>
  <si>
    <t>d__Bacteria;p__Actinobacteriota;c__Acidimicrobiia;o__Microtrichales;f__Microtrichaceae;g__IMCC26207</t>
  </si>
  <si>
    <t>d__Bacteria;p__Proteobacteria;c__Alphaproteobacteria;o__Rhodobacterales;f__Rhodobacteraceae;g__Yoonia-Loktanella</t>
  </si>
  <si>
    <t>d__Bacteria;p__Myxococcota;c__Polyangia;o__Nannocystales;f__Nannocystaceae;g__uncultured</t>
  </si>
  <si>
    <t>d__Bacteria;p__Proteobacteria;c__Alphaproteobacteria;o__Rhizobiales;f__Rhizobiaceae;g__uncultured</t>
  </si>
  <si>
    <t>d__Bacteria;p__Campilobacterota;c__Campylobacteria;o__Campylobacterales;f__Arcobacteraceae;g__uncultured</t>
  </si>
  <si>
    <t>d__Bacteria;p__Proteobacteria;c__Alphaproteobacteria;o__Caulobacterales;f__Hyphomonadaceae;g__Algimonas</t>
  </si>
  <si>
    <t>d__Bacteria;p__Bacteroidota;c__Chlorobia;o__Chlorobiales;f__Chlorobiaceae;g__Chlorobaculum</t>
  </si>
  <si>
    <t>d__Bacteria;p__Proteobacteria;c__Gammaproteobacteria;o__Alteromonadales;f__Alteromonadaceae;g__Catenovulum</t>
  </si>
  <si>
    <t>d__Bacteria;p__Firmicutes;c__Bacilli;o__Exiguobacterales;f__Exiguobacteraceae;g__Exiguobacterium</t>
  </si>
  <si>
    <t>d__Bacteria;p__Planctomycetota;c__Planctomycetes;o__Pirellulales;f__Pirellulaceae;g__Pirellula</t>
  </si>
  <si>
    <t>d__Bacteria;p__Proteobacteria;c__Alphaproteobacteria;o__Sphingomonadales;f__Sphingomonadaceae;g__Erythrobacter</t>
  </si>
  <si>
    <t>d__Bacteria;p__Actinobacteriota;c__Acidimicrobiia;o__Microtrichales;f__Ilumatobacteraceae;g__Ilumatobacter</t>
  </si>
  <si>
    <t>d__Bacteria;p__Planctomycetota;c__Phycisphaerae;o__Phycisphaerales;f__Phycisphaeraceae;g__Algisphaera</t>
  </si>
  <si>
    <t>d__Bacteria;p__Patescibacteria;c__Parcubacteria;o__Candidatus_Kaiserbacteria;f__Candidatus_Kaiserbacteria;g__Candidatus_Kaiserbacteria</t>
  </si>
  <si>
    <t>d__Bacteria;p__Proteobacteria;c__Alphaproteobacteria;o__Caulobacterales;f__Hyphomonadaceae;g__Hellea</t>
  </si>
  <si>
    <t>d__Bacteria;p__Bacteroidota;c__Bacteroidia;o__Flavobacteriales;f__Flavobacteriaceae;g__Flavobacterium</t>
  </si>
  <si>
    <t>d__Bacteria;p__Cyanobacteria;c__Cyanobacteriia;o__Phormidesmiales;f__Phormidesmiaceae;g__Phormidesmis_ANT.LACV5.1</t>
  </si>
  <si>
    <t>d__Bacteria;p__Proteobacteria;c__Gammaproteobacteria;o__Oceanospirillales;f__Saccharospirillaceae;g__Bermanella</t>
  </si>
  <si>
    <t>d__Bacteria;p__Patescibacteria;c__Parcubacteria;o__Candidatus_Moranbacteria;f__Candidatus_Moranbacteria;g__Candidatus_Moranbacteria</t>
  </si>
  <si>
    <t>d__Bacteria;p__Bacteroidota;c__Bacteroidia;o__Flavobacteriales;f__Cryomorphaceae;g__Owenweeksia</t>
  </si>
  <si>
    <t>d__Bacteria;p__Myxococcota;c__Polyangia;o__UASB-TL25;f__UASB-TL25;g__UASB-TL25</t>
  </si>
  <si>
    <t>d__Bacteria;p__Bacteroidota;c__Bacteroidia;o__Flavobacteriales;f__Flavobacteriaceae;g__Spongiivirga</t>
  </si>
  <si>
    <t>d__Bacteria;p__Bacteroidota;c__Bacteroidia;o__Flavobacteriales;f__Weeksellaceae;__</t>
  </si>
  <si>
    <t>d__Bacteria;p__Bacteroidota;c__Bacteroidia;o__Flavobacteriales;f__Flavobacteriaceae;g__Psychroserpens</t>
  </si>
  <si>
    <t>d__Bacteria;p__Planctomycetota;c__Planctomycetes;o__Pirellulales;f__Pirellulaceae;g__uncultured</t>
  </si>
  <si>
    <t>d__Bacteria;p__Actinobacteriota;c__Thermoleophilia;o__Gaiellales;f__uncultured;g__uncultured</t>
  </si>
  <si>
    <t>d__Bacteria;p__Firmicutes;c__Clostridia;o__Oscillospirales;f__Oscillospiraceae;g__NK4A214_group</t>
  </si>
  <si>
    <t>d__Bacteria;p__Bacteroidota;c__Bacteroidia;o__Flavobacteriales;f__Cryomorphaceae;__</t>
  </si>
  <si>
    <t>d__Bacteria;p__Proteobacteria;c__Alphaproteobacteria;o__Sphingomonadales;f__Sphingomonadaceae;g__Sphingorhabdus</t>
  </si>
  <si>
    <t>d__Bacteria;p__Verrucomicrobiota;c__Verrucomicrobiae;o__Opitutales;f__Opitutaceae;g__Cephaloticoccus</t>
  </si>
  <si>
    <t>d__Bacteria;p__Proteobacteria;c__Gammaproteobacteria;o__Steroidobacterales;f__Woeseiaceae;g__Woeseia</t>
  </si>
  <si>
    <t>d__Bacteria;p__Proteobacteria;c__Gammaproteobacteria;o__Nitrosococcales;f__Nitrosococcaceae;g__Cm1-21</t>
  </si>
  <si>
    <t>d__Bacteria;p__Bacteroidota;c__Bacteroidia;o__Flavobacteriales;f__Flavobacteriaceae;g__Tenacibaculum</t>
  </si>
  <si>
    <t>d__Bacteria;p__Bacteroidota;c__Bacteroidia;o__Chitinophagales;f__Saprospiraceae;g__Phaeodactylibacter</t>
  </si>
  <si>
    <t>d__Archaea;p__Nanoarchaeota;c__Nanoarchaeia;o__Woesearchaeales;f__SCGC_AAA286-E23;g__SCGC_AAA286-E23</t>
  </si>
  <si>
    <t>d__Bacteria;p__SAR324_clade(Marine_group_B);c__SAR324_clade(Marine_group_B);o__SAR324_clade(Marine_group_B);f__SAR324_clade(Marine_group_B);g__SAR324_clade(Marine_group_B)</t>
  </si>
  <si>
    <t>d__Bacteria;p__Proteobacteria;c__Alphaproteobacteria;o__Rhizobiales;f__Methyloligellaceae;g__uncultured</t>
  </si>
  <si>
    <t>d__Bacteria;p__Planctomycetota;c__Planctomycetes;o__Planctomycetales;f__Gimesiaceae;g__uncultured</t>
  </si>
  <si>
    <t>d__Bacteria;p__Bacteroidota;c__Bacteroidia;o__Flavobacteriales;f__Flavobacteriaceae;g__Croceitalea</t>
  </si>
  <si>
    <t>d__Bacteria;p__Proteobacteria;c__Gammaproteobacteria;o__Francisellales;f__Francisellaceae;g__uncultured</t>
  </si>
  <si>
    <t>d__Bacteria;p__Planctomycetota;c__Phycisphaerae;o__CCM11a;f__CCM11a;g__CCM11a</t>
  </si>
  <si>
    <t>d__Bacteria;p__Cyanobacteria;c__Cyanobacteriia;o__Limnotrichales;f__Limnotrichaceae;g__Limnothrix</t>
  </si>
  <si>
    <t>d__Bacteria;p__Proteobacteria;c__Gammaproteobacteria;o__Pasteurellales;f__Pasteurellaceae;g__Haemophilus</t>
  </si>
  <si>
    <t>d__Bacteria;p__Proteobacteria;c__Gammaproteobacteria;o__Gammaproteobacteria_Incertae_Sedis;f__Unknown_Family;g__Alkalimarinus</t>
  </si>
  <si>
    <t>d__Bacteria;p__Verrucomicrobiota;c__Verrucomicrobiae;o__Opitutales;f__Puniceicoccaceae;g__Verruc-01</t>
  </si>
  <si>
    <t>d__Bacteria;p__Proteobacteria;c__Gammaproteobacteria;o__Alteromonadales;f__Alteromonadaceae;g__Aestuariibacter</t>
  </si>
  <si>
    <t>d__Bacteria;p__Proteobacteria;c__Alphaproteobacteria;o__Tistrellales;f__Geminicoccaceae;g__Arboricoccus</t>
  </si>
  <si>
    <t>d__Bacteria;p__Proteobacteria;c__Gammaproteobacteria;o__Oceanospirillales;f__Nitrincolaceae;g__Profundimonas</t>
  </si>
  <si>
    <t>d__Bacteria;p__Sumerlaeota;c__Sumerlaeia;o__Sumerlaeales;f__Sumerlaeaceae;g__Sumerlaea</t>
  </si>
  <si>
    <t>d__Bacteria;p__Proteobacteria;c__Gammaproteobacteria;o__Alteromonadales;f__Colwelliaceae;g__Thalassotalea</t>
  </si>
  <si>
    <t>d__Bacteria;p__Proteobacteria;c__Gammaproteobacteria;o__Cellvibrionales;f__Cellvibrionaceae;g__Agarilytica</t>
  </si>
  <si>
    <t>d__Bacteria;p__Bacteroidota;c__Bacteroidia;o__Cytophagales;f__Cyclobacteriaceae;g__Reichenbachiella</t>
  </si>
  <si>
    <t>d__Bacteria;p__Bacteroidota;c__Rhodothermia;o__Rhodothermales;f__Rhodothermaceae;g__Rhodothermaceae</t>
  </si>
  <si>
    <t>d__Bacteria;p__Proteobacteria;c__Gammaproteobacteria;o__Alteromonadales;f__Alteromonadaceae;__</t>
  </si>
  <si>
    <t>d__Bacteria;p__Proteobacteria;c__Alphaproteobacteria;o__Rhizobiales;f__Stappiaceae;g__Labrenzia</t>
  </si>
  <si>
    <t>d__Bacteria;p__Planctomycetota;c__Planctomycetes;o__Planctomycetales;f__Rubinisphaeraceae;g__Rubinisphaera</t>
  </si>
  <si>
    <t>d__Bacteria;p__Proteobacteria;c__Alphaproteobacteria;o__Rhizobiales;f__Beijerinckiaceae;g__1174-901-12</t>
  </si>
  <si>
    <t>d__Bacteria;p__Verrucomicrobiota;c__Verrucomicrobiae;o__Verrucomicrobiales;f__Rubritaleaceae;g__Haloferula</t>
  </si>
  <si>
    <t>d__Bacteria;p__Deferribacterota;c__Deferribacteres;o__Deferribacterales;f__Deferribacteraceae;g__uncultured</t>
  </si>
  <si>
    <t>d__Bacteria;p__Cyanobacteria;c__Cyanobacteriia;o__Cyanobacteriales;f__Cyanobacteriaceae;g__Cyanobacterium_CLg1</t>
  </si>
  <si>
    <t>d__Bacteria;p__Proteobacteria;c__Gammaproteobacteria;o__UBA4486;f__UBA4486;g__UBA4486</t>
  </si>
  <si>
    <t>d__Bacteria;p__Campilobacterota;c__Campylobacteria;o__Campylobacterales;f__Sulfurimonadaceae;g__Sulfurimonas</t>
  </si>
  <si>
    <t>d__Bacteria;p__Proteobacteria;c__Gammaproteobacteria;o__KI89A_clade;f__KI89A_clade;g__KI89A_clade</t>
  </si>
  <si>
    <t>d__Bacteria;p__Proteobacteria;c__Alphaproteobacteria;o__Caulobacterales;f__Hyphomonadaceae;g__Hirschia</t>
  </si>
  <si>
    <t>d__Bacteria;p__Desulfobacterota;c__Desulfobacteria;o__Desulfobacterales;f__Desulfolunaceae;g__uncultured</t>
  </si>
  <si>
    <t>d__Bacteria;p__Proteobacteria;c__Gammaproteobacteria;o__Oceanospirillales;f__Saccharospirillaceae;g__uncultured</t>
  </si>
  <si>
    <t>d__Bacteria;p__Bacteroidota;c__Bacteroidia;o__Flavobacteriales;f__Flavobacteriaceae;g__Jejudonia</t>
  </si>
  <si>
    <t>d__Bacteria;p__Proteobacteria;c__Alphaproteobacteria;o__Rhizobiales;f__Devosiaceae;g__uncultured</t>
  </si>
  <si>
    <t>d__Bacteria;p__Bacteroidota;c__Bacteroidia;o__Flavobacteriales;f__Weeksellaceae;g__uncultured</t>
  </si>
  <si>
    <t>d__Bacteria;p__Proteobacteria;c__Gammaproteobacteria;o__Cellvibrionales;f__Cellvibrionaceae;__</t>
  </si>
  <si>
    <t>d__Bacteria;p__Proteobacteria;c__Alphaproteobacteria;o__Rickettsiales;__;__</t>
  </si>
  <si>
    <t>d__Bacteria;p__Proteobacteria;c__Gammaproteobacteria;o__Oceanospirillales;f__Alcanivoracaceae1;g__Alcanivorax</t>
  </si>
  <si>
    <t>d__Bacteria;p__Actinobacteriota;c__Actinobacteria;o__Streptomycetales;f__Streptomycetaceae;g__Streptomyces</t>
  </si>
  <si>
    <t>d__Bacteria;p__Bdellovibrionota;c__Oligoflexia;o__Silvanigrellales;f__Silvanigrellaceae;g__uncultured</t>
  </si>
  <si>
    <t>d__Bacteria;p__Bdellovibrionota;c__Bdellovibrionia;o__Bacteriovoracales;f__Bacteriovoracaceae;g__Halobacteriovorax</t>
  </si>
  <si>
    <t>d__Bacteria;p__Proteobacteria;c__Gammaproteobacteria;o__Alteromonadales;f__Alteromonadaceae;g__Paraglaciecola</t>
  </si>
  <si>
    <t>d__Bacteria;p__Proteobacteria;c__Alphaproteobacteria;o__Rhizobiales;f__Rhizobiaceae;g__Cohaesibacter</t>
  </si>
  <si>
    <t>d__Bacteria;p__Proteobacteria;c__Gammaproteobacteria;o__Burkholderiales;f__Nitrosomonadaceae;g__Nitrosomonas</t>
  </si>
  <si>
    <t>d__Bacteria;p__Proteobacteria;c__Alphaproteobacteria;o__Rickettsiales;f__Rickettsiaceae;__</t>
  </si>
  <si>
    <t>d__Bacteria;p__Firmicutes;__;__;__;__</t>
  </si>
  <si>
    <t>d__Bacteria;p__Patescibacteria;c__Parcubacteria;o__Candidatus_Campbellbacteria;f__Candidatus_Campbellbacteria;g__Candidatus_Campbellbacteria</t>
  </si>
  <si>
    <t>d__Bacteria;p__Cyanobacteria;c__Cyanobacteriia;o__Cyanobacteriales;f__Desertifilaceae;g__Roseofilum_AO1-A</t>
  </si>
  <si>
    <t>d__Bacteria;p__Proteobacteria;c__Alphaproteobacteria;o__Rhodobacterales;f__Rhodobacteraceae;g__Paracoccus</t>
  </si>
  <si>
    <t>d__Bacteria;p__Bacteroidota;c__Bacteroidia;o__Flavobacteriales;f__Cryomorphaceae;g__Cryomorpha</t>
  </si>
  <si>
    <t>d__Bacteria;p__Spirochaetota;c__Spirochaetia;o__Spirochaetales;f__Spirochaetaceae;g__Spirochaeta_2</t>
  </si>
  <si>
    <t>d__Bacteria;p__Proteobacteria;c__Gammaproteobacteria;o__Salinisphaerales;f__Solimonadaceae;g__Oceanococcus</t>
  </si>
  <si>
    <t>d__Bacteria;p__Cyanobacteria;c__Vampirivibrionia;o__Vampirovibrionales;f__Vampirovibrionales;g__Vampirovibrionales</t>
  </si>
  <si>
    <t>d__Bacteria;p__Cyanobacteria;c__Cyanobacteriia;o__Cyanobacteriales;f__Geitlerinemaceae;g__Geitlerinema_PCC-7105</t>
  </si>
  <si>
    <t>d__Bacteria;p__Desulfobacterota;c__Desulfuromonadia;o__Bradymonadales;__;__</t>
  </si>
  <si>
    <t>d__Bacteria;p__Bacteroidota;c__Bacteroidia;o__Flavobacteriales;f__Flavobacteriaceae;g__Flavicella</t>
  </si>
  <si>
    <t>d__Bacteria;p__Proteobacteria;c__Gammaproteobacteria;o__Gammaproteobacteria_Incertae_Sedis;f__Unknown_Family;g__Candidatus_Berkiella</t>
  </si>
  <si>
    <t>d__Bacteria;p__Planctomycetota;c__Phycisphaerae;o__S-70;f__S-70;g__S-70</t>
  </si>
  <si>
    <t>d__Bacteria;p__Proteobacteria;c__Gammaproteobacteria;o__Cellvibrionales;f__Cellvibrionaceae;g__Saccharophagus</t>
  </si>
  <si>
    <t>d__Bacteria;p__Proteobacteria;c__Gammaproteobacteria;o__Cellvibrionales;f__Halieaceae;__</t>
  </si>
  <si>
    <t>d__Bacteria;p__Proteobacteria;c__Gammaproteobacteria;o__Burkholderiales;f__Burkholderiaceae;g__Limnobacter</t>
  </si>
  <si>
    <t>d__Bacteria;p__Patescibacteria;c__Gracilibacteria;o__Candidatus_Peregrinibacteria;f__Candidatus_Peregrinibacteria;g__Candidatus_Peregrinibacteria</t>
  </si>
  <si>
    <t>d__Bacteria;p__Proteobacteria;c__Gammaproteobacteria;o__Cellvibrionales;f__Spongiibacteraceae;g__uncultured</t>
  </si>
  <si>
    <t>d__Bacteria;p__Proteobacteria;c__Gammaproteobacteria;o__Gammaproteobacteria_Incertae_Sedis;f__Unknown_Family;g__uncultured</t>
  </si>
  <si>
    <t>d__Bacteria;p__Proteobacteria;c__Gammaproteobacteria;o__Thiotrichales;f__Thiotrichaceae;g__uncultured</t>
  </si>
  <si>
    <t>d__Bacteria;p__Proteobacteria;c__Gammaproteobacteria;o__Thiotrichales;f__Thiotrichaceae;g__Leucothrix</t>
  </si>
  <si>
    <t>d__Bacteria;p__Chloroflexi;c__Anaerolineae;o__Anaerolineales;f__Anaerolineaceae;g__uncultured</t>
  </si>
  <si>
    <t>d__Bacteria;p__Proteobacteria;c__Alphaproteobacteria;o__Caulobacterales;f__Caulobacteraceae;g__Caulobacter</t>
  </si>
  <si>
    <t>d__Bacteria;p__Proteobacteria;c__Gammaproteobacteria;o__HOC36;f__HOC36;g__HOC36</t>
  </si>
  <si>
    <t>d__Bacteria;p__Verrucomicrobiota;c__Verrucomicrobiae;o__Opitutales;f__Puniceicoccaceae;g__Lentimonas</t>
  </si>
  <si>
    <t>d__Bacteria;p__Proteobacteria;c__Gammaproteobacteria;o__Pseudomonadales;f__Pseudomonadaceae;g__Pseudomonas</t>
  </si>
  <si>
    <t>d__Bacteria;p__Planctomycetota;c__Planctomycetes;o__Pirellulales;f__Pirellulaceae;g__Pir4_lineage</t>
  </si>
  <si>
    <t>d__Bacteria;p__Proteobacteria;c__Alphaproteobacteria;o__Rickettsiales;f__Rickettsiales;g__Candidatus_Jidaibacter</t>
  </si>
  <si>
    <t>d__Bacteria;p__Proteobacteria;c__Alphaproteobacteria;o__Parvibaculales;f__Parvibaculaceae;g__Mf105b01</t>
  </si>
  <si>
    <t>d__Bacteria;p__Bacteroidota;c__Bacteroidia;o__Flavobacteriales;f__Cryomorphaceae;g__NS10_marine_group</t>
  </si>
  <si>
    <t>d__Bacteria;p__Bacteroidota;c__Bacteroidia;o__Flavobacteriales;f__Flavobacteriaceae;g__Kordia</t>
  </si>
  <si>
    <t>d__Bacteria;p__Proteobacteria;c__Alphaproteobacteria;o__Thalassobaculales;f__Thalassobaculaceae;g__Thalassobaculum</t>
  </si>
  <si>
    <t>d__Bacteria;p__Desulfobacterota;c__Desulfobacteria;o__Desulfobacterales;f__Desulfobacteraceae;g__Desulfobacter</t>
  </si>
  <si>
    <t>d__Bacteria;p__Proteobacteria;c__Gammaproteobacteria;o__Oceanospirillales;f__Saccharospirillaceae;g__Oceaniserpentilla</t>
  </si>
  <si>
    <t>d__Bacteria;p__Calditrichota;c__Calditrichia;o__Calditrichales;f__Calditrichaceae;g__Calorithrix</t>
  </si>
  <si>
    <t>d__Bacteria;p__Bacteroidota;c__Rhodothermia;o__Rhodothermales;f__Rhodothermaceae;__</t>
  </si>
  <si>
    <t>d__Bacteria;p__Cyanobacteria;c__Vampirivibrionia;o__Caenarcaniphilales;f__Caenarcaniphilales;g__Caenarcaniphilales</t>
  </si>
  <si>
    <t>d__Bacteria;p__Verrucomicrobiota;c__Verrucomicrobiae;o__Verrucomicrobiales;f__Rubritaleaceae;g__Luteolibacter</t>
  </si>
  <si>
    <t>d__Bacteria;p__Proteobacteria;c__Alphaproteobacteria;o__Rhizobiales;__;__</t>
  </si>
  <si>
    <t>d__Bacteria;p__Campilobacterota;c__Campylobacteria;o__Campylobacterales;f__Rs-M59_termite_group;g__Rs-M59_termite_group</t>
  </si>
  <si>
    <t>d__Bacteria;p__Myxococcota;c__Polyangia;o__Polyangiales;f__Eel-36e1D6;g__Eel-36e1D6</t>
  </si>
  <si>
    <t>d__Bacteria;p__Patescibacteria;c__Saccharimonadia;o__Saccharimonadales;f__Saccharimonadales;g__Saccharimonadales</t>
  </si>
  <si>
    <t>d__Bacteria;p__Bdellovibrionota;c__Oligoflexia;o__Oligoflexales;f__Oligoflexales;g__Pseudobacteriovorax</t>
  </si>
  <si>
    <t>d__Bacteria;p__Proteobacteria;c__Gammaproteobacteria;o__Oceanospirillales;f__Saccharospirillaceae;g__Thalassolituus</t>
  </si>
  <si>
    <t>d__Bacteria;p__Proteobacteria;c__Alphaproteobacteria;o__Sphingomonadales;f__Sphingomonadaceae;g__Parasphingopyxis</t>
  </si>
  <si>
    <t>d__Bacteria;p__Proteobacteria;c__Gammaproteobacteria;o__Cellvibrionales;f__Porticoccaceae;g__Porticoccus</t>
  </si>
  <si>
    <t>d__Bacteria;p__Proteobacteria;c__Gammaproteobacteria;o__Ectothiorhodospirales;f__Thioalkalispiraceae;g__Thiohalophilus</t>
  </si>
  <si>
    <t>d__Bacteria;p__Proteobacteria;c__Gammaproteobacteria;o__Alteromonadales;f__Shewanellaceae;g__Shewanella</t>
  </si>
  <si>
    <t>d__Bacteria;p__Bacteroidota;c__Bacteroidia;o__Sphingobacteriales;f__Sphingobacteriaceae;g__Sphingobacterium</t>
  </si>
  <si>
    <t>d__Bacteria;p__Proteobacteria;c__Gammaproteobacteria;o__Oceanospirillales;f__Oceanospirillaceae;g__Oceanospirillum</t>
  </si>
  <si>
    <t>d__Bacteria;p__Bacteroidota;c__Bacteroidia;o__Cytophagales;f__Flammeovirgaceae;g__uncultured</t>
  </si>
  <si>
    <t>d__Bacteria;p__Bacteroidota;c__Bacteroidia;o__Chitinophagales;f__Chitinophagaceae;g__Taibaiella</t>
  </si>
  <si>
    <t>d__Bacteria;p__Cyanobacteria;c__Cyanobacteriia;o__Cyanobacteriales;f__Xenococcaceae;g__Chroococcidiopsis_PCC-6712</t>
  </si>
  <si>
    <t>d__Bacteria;p__Proteobacteria;c__Alphaproteobacteria;o__Kiloniellales;f__Kiloniellaceae;g__Tagaea</t>
  </si>
  <si>
    <t>d__Bacteria;p__Desulfobacterota;c__Desulfobacteria;o__Desulfobacterales;f__Desulfobacteraceae;__</t>
  </si>
  <si>
    <t>d__Bacteria;p__Proteobacteria;c__Alphaproteobacteria;o__Rhizobiales;f__Rhizobiaceae;g__Lentilitoribacter</t>
  </si>
  <si>
    <t>d__Bacteria;p__Proteobacteria;c__Gammaproteobacteria;o__Oceanospirillales;f__Nitrincolaceae;g__uncultured</t>
  </si>
  <si>
    <t>d__Bacteria;p__Bacteroidota;c__Rhodothermia;o__Rhodothermales;f__Rhodothermaceae;g__uncultured</t>
  </si>
  <si>
    <t>d__Bacteria;p__Proteobacteria;c__Gammaproteobacteria;o__Cardiobacteriales;f__Cardiobacteriaceae;g__Cardiobacterium</t>
  </si>
  <si>
    <t>d__Bacteria;p__Myxococcota;c__Polyangia;o__Nannocystales;f__Nannocystaceae;g__Nannocystis</t>
  </si>
  <si>
    <t>d__Bacteria;p__Cyanobacteria;c__Cyanobacteriia;o__Cyanobacteriales;f__uncultured;g__uncultured</t>
  </si>
  <si>
    <t>d__Bacteria;p__Bacteroidota;c__Bacteroidia;o__Flavobacteriales;f__Flavobacteriaceae;g__Aureisphaera</t>
  </si>
  <si>
    <t>d__Bacteria;p__Proteobacteria;c__Gammaproteobacteria;o__Alteromonadales;f__Alteromonadaceae;g__Agaribacter</t>
  </si>
  <si>
    <t>d__Bacteria;p__Proteobacteria;c__Alphaproteobacteria;o__Kordiimonadales;f__uncultured;g__uncultured</t>
  </si>
  <si>
    <t>d__Bacteria;p__Planctomycetota;c__Phycisphaerae;o__Phycisphaerales;f__Phycisphaeraceae;g__Urania-1B-19_marine_sediment_group</t>
  </si>
  <si>
    <t>d__Bacteria;p__Verrucomicrobiota;c__Kiritimatiellae;o__WCHB1-41;f__WCHB1-41;g__WCHB1-41</t>
  </si>
  <si>
    <t>d__Bacteria;p__Proteobacteria;c__Gammaproteobacteria;o__Alteromonadales;f__Moritellaceae;g__Moritella</t>
  </si>
  <si>
    <t>d__Bacteria;p__Actinobacteriota;c__Actinobacteria;o__Micrococcales;f__Microbacteriaceae;g__Leucobacter</t>
  </si>
  <si>
    <t>d__Bacteria;p__Proteobacteria;c__Gammaproteobacteria;o__Cellvibrionales;f__Cellvibrionaceae;g__Marinagarivorans</t>
  </si>
  <si>
    <t>d__Bacteria;p__Latescibacterota;c__Latescibacterota;o__Latescibacterota;f__Latescibacterota;g__Latescibacterota</t>
  </si>
  <si>
    <t>d__Bacteria;p__Bacteroidota;c__Bacteroidia;o__Flavobacteriales;f__Flavobacteriaceae;g__Actibacter</t>
  </si>
  <si>
    <t>d__Bacteria;p__Proteobacteria;c__Alphaproteobacteria;o__Alphaproteobacteria_Incertae_Sedis;f__Unknown_Family;g__Acuticoccus</t>
  </si>
  <si>
    <t>d__Bacteria;p__Bacteroidota;c__Bacteroidia;o__Bacteroidales;f__Marinifilaceae;g__uncultured</t>
  </si>
  <si>
    <t>d__Bacteria;p__Desulfobacterota;c__Desulfuromonadia;__;__;__</t>
  </si>
  <si>
    <t>d__Bacteria;p__Proteobacteria;c__Gammaproteobacteria;o__SZB50;f__SZB50;g__SZB50</t>
  </si>
  <si>
    <t>d__Bacteria;p__Proteobacteria;c__Gammaproteobacteria;o__Alteromonadales;f__Alteromonadaceae;g__Alteromonas</t>
  </si>
  <si>
    <t>d__Bacteria;p__Actinobacteriota;c__Acidimicrobiia;o__Actinomarinales;f__uncultured;g__uncultured</t>
  </si>
  <si>
    <t>d__Bacteria;p__Bacteroidota;c__Bacteroidia;o__Bacteroidales;f__Prolixibacteraceae;g__Prolixibacteraceae</t>
  </si>
  <si>
    <t>d__Bacteria;p__Proteobacteria;c__Gammaproteobacteria;o__Vibrionales;f__Vibrionaceae;__</t>
  </si>
  <si>
    <t>d__Bacteria;p__Proteobacteria;c__Alphaproteobacteria;o__Paracaedibacterales;f__Paracaedibacteraceae;g__Candidatus_Captivus</t>
  </si>
  <si>
    <t>d__Bacteria;p__Planctomycetota;c__Planctomycetes;o__Gemmatales;f__Gemmataceae;g__uncultured</t>
  </si>
  <si>
    <t>d__Bacteria;p__Proteobacteria;c__Gammaproteobacteria;o__Vibrionales;f__Vibrionaceae;g__Photobacterium</t>
  </si>
  <si>
    <t>d__Bacteria;p__Proteobacteria;c__Alphaproteobacteria;o__Rhodospirillales;f__Magnetospiraceae;g__Magnetospira</t>
  </si>
  <si>
    <t>d__Bacteria;p__Proteobacteria;c__Alphaproteobacteria;o__Rhodospirillales;f__Thalassospiraceae;g__Thalassospira</t>
  </si>
  <si>
    <t>d__Bacteria;p__Proteobacteria;c__Gammaproteobacteria;o__Pseudomonadales;f__Moraxellaceae;g__Acinetobacter</t>
  </si>
  <si>
    <t>d__Bacteria;p__Verrucomicrobiota;c__Chlamydiae;o__Chlamydiales;__;__</t>
  </si>
  <si>
    <t>d__Bacteria;p__Proteobacteria;c__Alphaproteobacteria;o__Rhodobacterales;f__Rhodobacteraceae;g__Tropicibacter</t>
  </si>
  <si>
    <t>d__Bacteria;p__Desulfobacterota;c__Desulfobacteria;o__Desulfobacterales;f__uncultured;g__uncultured</t>
  </si>
  <si>
    <t>d__Bacteria;p__Proteobacteria;c__Gammaproteobacteria;o__Alteromonadales;f__Alteromonadaceae;g__Aliiglaciecola</t>
  </si>
  <si>
    <t>d__Bacteria;p__Proteobacteria;c__Gammaproteobacteria;o__Salinisphaerales;f__Salinisphaeraceae;g__Salinisphaera</t>
  </si>
  <si>
    <t>d__Bacteria;p__Bacteroidota;c__Bacteroidia;o__Bacteroidales;f__Bacteroidaceae;g__Bacteroides</t>
  </si>
  <si>
    <t>d__Bacteria;p__Myxococcota;__;__;__;__</t>
  </si>
  <si>
    <t>d__Bacteria;p__Proteobacteria;c__Gammaproteobacteria;o__Nitrosococcales;f__Nitrosococcaceae;g__FS142-36B-02</t>
  </si>
  <si>
    <t>d__Bacteria;p__Proteobacteria;c__Gammaproteobacteria;o__Cellvibrionales;f__Cellvibrionaceae;g__Cellvibrionaceae</t>
  </si>
  <si>
    <t>d__Bacteria;p__Proteobacteria;c__Alphaproteobacteria;o__Kiloniellales;f__Kiloniellaceae;g__Tistlia</t>
  </si>
  <si>
    <t>d__Bacteria;p__Planctomycetota;c__028H05-P-BN-P5;o__028H05-P-BN-P5;f__028H05-P-BN-P5;g__028H05-P-BN-P5</t>
  </si>
  <si>
    <t>d__Bacteria;p__Acidobacteriota;c__Acidobacteriae;o__PAUC26f;f__PAUC26f;g__PAUC26f</t>
  </si>
  <si>
    <t>d__Bacteria;p__Proteobacteria;c__Alphaproteobacteria;o__Sphingomonadales;f__Sphingomonadaceae;g__Sphingopyxis</t>
  </si>
  <si>
    <t>d__Bacteria;p__Verrucomicrobiota;c__Verrucomicrobiae;o__Chthoniobacterales;f__Xiphinematobacteraceae;g__Candidatus_Xiphinematobacter</t>
  </si>
  <si>
    <t>d__Bacteria;p__Bacteroidota;c__Bacteroidia;o__Flavobacteriales;f__Crocinitomicaceae;__</t>
  </si>
  <si>
    <t>d__Bacteria;p__Bdellovibrionota;c__Bdellovibrionia;o__Bacteriovoracales;f__Bacteriovoracaceae;g__uncultured</t>
  </si>
  <si>
    <t>d__Bacteria;p__Proteobacteria;c__Alphaproteobacteria;o__Rhizobiales;f__Stappiaceae;g__Stappiaceae</t>
  </si>
  <si>
    <t>d__Bacteria;p__Myxococcota;c__Polyangia;o__Haliangiales;f__Haliangiaceae;g__Haliangium</t>
  </si>
  <si>
    <t>d__Bacteria;p__Bacteroidota;c__Bacteroidia;o__Chitinophagales;f__37-13;g__37-13</t>
  </si>
  <si>
    <t>d__Bacteria;p__Gemmatimonadota;c__BD2-11_terrestrial_group;o__BD2-11_terrestrial_group;f__BD2-11_terrestrial_group;g__BD2-11_terrestrial_group</t>
  </si>
  <si>
    <t>d__Bacteria;p__Planctomycetota;c__Phycisphaerae;o__Phycisphaerales;f__Phycisphaeraceae;g__Phycisphaera</t>
  </si>
  <si>
    <t>d__Bacteria;p__Proteobacteria;c__Alphaproteobacteria;o__Kiloniellales;f__Fodinicurvataceae;g__uncultured</t>
  </si>
  <si>
    <t>d__Bacteria;p__Fusobacteriota;c__Fusobacteriia;o__Fusobacteriales;f__Fusobacteriaceae;g__Fusobacterium</t>
  </si>
  <si>
    <t>d__Bacteria;p__Bacteroidota;c__Bacteroidia;o__Cytophagales;f__Bernardetiaceae;g__uncultured</t>
  </si>
  <si>
    <t>d__Bacteria;p__Proteobacteria;c__Gammaproteobacteria;o__Alteromonadales;f__Alteromonadaceae;g__Alteromonadaceae</t>
  </si>
  <si>
    <t>d__Bacteria;p__Dependentiae;c__Babeliae;o__Babeliales;f__Babeliaceae;g__Babeliaceae</t>
  </si>
  <si>
    <t>d__Bacteria;p__Proteobacteria;c__Gammaproteobacteria;o__Burkholderiales;f__Oxalobacteraceae;g__Massilia</t>
  </si>
  <si>
    <t>d__Bacteria;p__Proteobacteria;c__Gammaproteobacteria;o__Cellvibrionales;f__Halieaceae;g__Parahaliea</t>
  </si>
  <si>
    <t>d__Bacteria;p__Bacteroidota;c__Ignavibacteria;o__Ignavibacteriales;f__Melioribacteraceae;g__Melioribacter</t>
  </si>
  <si>
    <t>d__Bacteria;p__Proteobacteria;c__Alphaproteobacteria;o__Caulobacterales;f__Hyphomonadaceae;g__Robiginitomaculum</t>
  </si>
  <si>
    <t>d__Bacteria;p__Cyanobacteria;c__Cyanobacteriia;o__Thermosynechococcales;f__Acaryochloridaceae;g__Acaryochloris_MBIC11017</t>
  </si>
  <si>
    <t>d__Bacteria;p__Proteobacteria;c__Alphaproteobacteria;o__Rhizobiales;f__Rhizobiaceae;g__Roseitalea</t>
  </si>
  <si>
    <t>d__Bacteria;p__Verrucomicrobiota;c__Chlamydiae;o__Chlamydiales;f__Chlamydiaceae;g__Chlamydiaceae</t>
  </si>
  <si>
    <t>d__Bacteria;p__Proteobacteria;c__Alphaproteobacteria;o__Caulobacterales;f__Parvularculaceae;g__Amphiplicatus</t>
  </si>
  <si>
    <t>d__Bacteria;p__Proteobacteria;c__Gammaproteobacteria;o__Nitrosococcales;f__Nitrosococcaceae;g__AqS1</t>
  </si>
  <si>
    <t>d__Bacteria;p__Cyanobacteria;c__Cyanobacteriia;o__Cyanobacteriales;f__Paraspirulinaceae;g__uncultured</t>
  </si>
  <si>
    <t>d__Bacteria;p__Proteobacteria;c__Gammaproteobacteria;o__Xanthomonadales;f__Xanthomonadaceae;g__Stenotrophomonas</t>
  </si>
  <si>
    <t>d__Bacteria;p__Bacteroidota;c__Bacteroidia;o__Flavobacteriales;__;__</t>
  </si>
  <si>
    <t>d__Bacteria;p__Bacteroidota;c__Bacteroidia;o__Flavobacteriales;f__Flavobacteriaceae;g__Maribacter</t>
  </si>
  <si>
    <t>d__Bacteria;p__Myxococcota;c__bacteriap25;o__bacteriap25;f__bacteriap25;g__bacteriap25</t>
  </si>
  <si>
    <t>d__Bacteria;p__Bacteroidota;c__Bacteroidia;o__Bacteroidales;f__Paludibacteraceae;g__uncultured</t>
  </si>
  <si>
    <t>d__Bacteria;p__Proteobacteria;c__Gammaproteobacteria;o__UBA10353_marine_group;f__UBA10353_marine_group;g__UBA10353_marine_group</t>
  </si>
  <si>
    <t>d__Bacteria;p__Campilobacterota;c__Campylobacteria;o__Campylobacterales;__;__</t>
  </si>
  <si>
    <t>d__Bacteria;p__Deinococcota;c__Deinococci;o__Deinococcales;f__Trueperaceae;g__Truepera</t>
  </si>
  <si>
    <t>d__Bacteria;p__Bacteroidota;c__Bacteroidia;o__Flavobacteriales;f__Flavobacteriaceae;g__Hyunsoonleella</t>
  </si>
  <si>
    <t>d__Bacteria;p__Proteobacteria;c__Gammaproteobacteria;o__Chromatiales;f__Sedimenticolaceae;g__uncultured</t>
  </si>
  <si>
    <t>d__Bacteria;p__Cyanobacteria;c__Sericytochromatia;o__Sericytochromatia;f__Sericytochromatia;g__Sericytochromatia</t>
  </si>
  <si>
    <t>d__Bacteria;p__Proteobacteria;c__Alphaproteobacteria;o__Rhizobiales;f__Rhizobiaceae;g__Ahrensia</t>
  </si>
  <si>
    <t>d__Bacteria;p__Bacteroidota;c__Bacteroidia;o__Flavobacteriales;f__Flavobacteriaceae;g__Marixanthomonas</t>
  </si>
  <si>
    <t>d__Bacteria;p__Desulfobacterota;c__Desulfobulbia;o__Desulfobulbales;f__Desulfobulbaceae;g__Desulfobulbus</t>
  </si>
  <si>
    <t>d__Bacteria;p__Proteobacteria;c__Alphaproteobacteria;o__Rhodospirillales;f__Rhodospirillaceae;g__Candidatus_Riegeria</t>
  </si>
  <si>
    <t>d__Bacteria;p__Proteobacteria;c__Alphaproteobacteria;o__Thalassobaculales;__;__</t>
  </si>
  <si>
    <t>d__Bacteria;p__WPS-2;c__WPS-2;o__WPS-2;f__WPS-2;g__WPS-2</t>
  </si>
  <si>
    <t>d__Bacteria;p__MBNT15;c__MBNT15;o__MBNT15;f__MBNT15;g__MBNT15</t>
  </si>
  <si>
    <t>d__Bacteria;p__Proteobacteria;c__Gammaproteobacteria;o__Alteromonadales;f__Colwelliaceae;__</t>
  </si>
  <si>
    <t>d__Bacteria;p__Proteobacteria;c__Alphaproteobacteria;o__Rhodobacterales;f__Rhodobacteraceae;g__Tateyamaria</t>
  </si>
  <si>
    <t>d__Bacteria;p__Firmicutes;c__Bacilli;o__Erysipelotrichales;f__Erysipelatoclostridiaceae;g__Catenibacterium</t>
  </si>
  <si>
    <t>d__Bacteria;p__Bacteroidota;c__Bacteroidia;o__Bacteroidales;f__Dysgonomonadaceae;g__Proteiniphilum</t>
  </si>
  <si>
    <t>d__Bacteria;p__Desulfobacterota;c__Desulfobulbia;o__Desulfobulbales;f__Desulfocapsaceae;g__Desulfopila</t>
  </si>
  <si>
    <t>d__Bacteria;p__Proteobacteria;c__Gammaproteobacteria;o__Cellvibrionales;f__Halieaceae;g__OM60(NOR5)_clade</t>
  </si>
  <si>
    <t>d__Bacteria;p__Proteobacteria;c__Alphaproteobacteria;o__Rhodobacterales;f__Rhodobacteraceae;g__Litoreibacter</t>
  </si>
  <si>
    <t>d__Bacteria;p__Proteobacteria;c__Gammaproteobacteria;o__Oceanospirillales;f__Saccharospirillaceae;g__Litoribrevibacter</t>
  </si>
  <si>
    <t>d__Bacteria;p__Proteobacteria;c__Alphaproteobacteria;o__Sphingomonadales;f__Sphingomonadaceae;g__Novosphingobium</t>
  </si>
  <si>
    <t>d__Bacteria;p__Actinobacteriota;c__Actinobacteria;o__Corynebacteriales;f__Dietziaceae;g__Dietzia</t>
  </si>
  <si>
    <t>d__Bacteria;p__Proteobacteria;c__Alphaproteobacteria;o__Parvibaculales;f__uncultured;g__uncultured</t>
  </si>
  <si>
    <t>d__Bacteria;p__Bacteroidota;c__Bacteroidia;o__Chitinophagales;f__Saprospiraceae;g__Membranicola</t>
  </si>
  <si>
    <t>d__Bacteria;p__Campilobacterota;c__Campylobacteria;o__Campylobacterales;f__Arcobacteraceae;g__Halarcobacter</t>
  </si>
  <si>
    <t>d__Bacteria;p__Proteobacteria;c__Gammaproteobacteria;o__Thiotrichales;f__Thiotrichaceae;g__Cocleimonas</t>
  </si>
  <si>
    <t>d__Bacteria;p__Proteobacteria;c__Gammaproteobacteria;o__Alteromonadales;f__Pseudoalteromonadaceae;g__Algicola</t>
  </si>
  <si>
    <t>d__Bacteria;p__Actinobacteriota;c__Thermoleophilia;o__Solirubrobacterales;f__Solirubrobacteraceae;g__Conexibacter</t>
  </si>
  <si>
    <t>d__Bacteria;p__Proteobacteria;c__Gammaproteobacteria;o__Oceanospirillales;f__Marinomonadaceae;g__Marinomonas</t>
  </si>
  <si>
    <t>d__Bacteria;p__Bacteroidota;c__Bacteroidia;o__Cytophagales;f__Amoebophilaceae;g__uncultured</t>
  </si>
  <si>
    <t>d__Bacteria;p__Chloroflexi;c__Chloroflexia;o__Thermomicrobiales;f__JG30-KF-CM45;g__JG30-KF-CM45</t>
  </si>
  <si>
    <t>d__Bacteria;p__Proteobacteria;c__Gammaproteobacteria;o__Oceanospirillales;f__Nitrincolaceae;g__Marinobacterium</t>
  </si>
  <si>
    <t>d__Bacteria;p__Planctomycetota;c__Pla3_lineage;o__Pla3_lineage;f__Pla3_lineage;g__Pla3_lineage</t>
  </si>
  <si>
    <t>d__Bacteria;p__Proteobacteria;c__Alphaproteobacteria;o__Rhodospirillales;f__Terasakiellaceae;g__uncultured</t>
  </si>
  <si>
    <t>d__Bacteria;p__Firmicutes;c__Bacilli;o__Lactobacillales;f__Lactobacillaceae;g__Lactobacillus</t>
  </si>
  <si>
    <t>d__Bacteria;p__Nitrospirota;c__Nitrospiria;o__Nitrospirales;f__Nitrospiraceae;g__Nitrospira</t>
  </si>
  <si>
    <t>d__Bacteria;p__Hydrogenedentes;c__Hydrogenedentia;o__Hydrogenedentiales;f__Hydrogenedensaceae;g__Hydrogenedensaceae</t>
  </si>
  <si>
    <t>d__Bacteria;p__Proteobacteria;c__Alphaproteobacteria;o__Defluviicoccales;f__uncultured;g__uncultured</t>
  </si>
  <si>
    <t>d__Archaea;p__Halobacterota;c__Halobacteria;o__Halobacterales;f__Haloferacaceae;g__Halogeometricum</t>
  </si>
  <si>
    <t>d__Bacteria;p__Bacteroidota;c__Bacteroidia;o__Chitinophagales;f__Saprospiraceae;g__Saprospira</t>
  </si>
  <si>
    <t>d__Bacteria;p__Actinobacteriota;c__Actinobacteria;o__Bifidobacteriales;f__Bifidobacteriaceae;g__Bifidobacterium</t>
  </si>
  <si>
    <t>d__Bacteria;p__Actinobacteriota;c__Actinobacteria;o__Propionibacteriales;f__Propionibacteriaceae;g__Cutibacterium</t>
  </si>
  <si>
    <t>d__Bacteria;p__Bacteroidota;c__Rhodothermia;o__Balneolales;f__Balneolaceae;g__B2706-C7</t>
  </si>
  <si>
    <t>d__Bacteria;p__Proteobacteria;c__Alphaproteobacteria;o__Rhodospirillales;f__Magnetospiraceae;g__uncultured</t>
  </si>
  <si>
    <t>d__Bacteria;p__Bacteroidota;c__Bacteroidia;o__Flavobacteriales;f__Flavobacteriaceae;g__Muricauda</t>
  </si>
  <si>
    <t>d__Bacteria;p__Cyanobacteria;c__Cyanobacteriia;o__Cyanobacteriales;f__Cyanobacteriaceae;g__Annamia_HOs24</t>
  </si>
  <si>
    <t>d__Bacteria;p__Proteobacteria;c__Alphaproteobacteria;o__Rhizobiales;f__Rhizobiaceae;g__Pseudochrobactrum</t>
  </si>
  <si>
    <t>d__Bacteria;p__Proteobacteria;c__Gammaproteobacteria;o__Oceanospirillales;f__Kangiellaceae;g__Pleionea</t>
  </si>
  <si>
    <t>d__Bacteria;p__Acidobacteriota;c__Aminicenantia;o__Aminicenantales;f__Aminicenantales;g__Aminicenantales</t>
  </si>
  <si>
    <t>d__Bacteria;p__Proteobacteria;c__Gammaproteobacteria;o__Cellvibrionales;f__Porticoccaceae;__</t>
  </si>
  <si>
    <t>d__Bacteria;p__Proteobacteria;c__Gammaproteobacteria;o__Thiotrichales;f__Thiotrichaceae;g__Thiothrix</t>
  </si>
  <si>
    <t>d__Bacteria;p__Planctomycetota;c__Phycisphaerae;o__mle1-8;f__mle1-8;g__mle1-8</t>
  </si>
  <si>
    <t>d__Bacteria;p__Proteobacteria;c__Alphaproteobacteria;o__Rhodobacterales;f__Rhodobacteraceae;g__Amylibacter</t>
  </si>
  <si>
    <t>d__Bacteria;p__Deinococcota;c__Deinococci;o__Thermales;f__Thermaceae;g__Meiothermus</t>
  </si>
  <si>
    <t>d__Bacteria;p__Planctomycetota;c__Planctomycetes;o__uncultured;f__uncultured;g__uncultured</t>
  </si>
  <si>
    <t>d__Bacteria;p__Desulfobacterota;c__Desulfuromonadia;o__Desulfuromonadia;f__Geopsychrobacteraceae;g__Desulfuromusa</t>
  </si>
  <si>
    <t>d__Bacteria;p__Proteobacteria;c__Gammaproteobacteria;o__Cellvibrionales;f__Cellvibrionaceae;g__Cellvibrio</t>
  </si>
  <si>
    <t>d__Bacteria;p__Bacteroidota;c__Bacteroidia;o__Bacteroidales;f__Rikenellaceae;g__dgA-11_gut_group</t>
  </si>
  <si>
    <t>d__Bacteria;p__Firmicutes;c__Clostridia;o__Clostridiales;f__Clostridiaceae;g__Clostridium_sensu_stricto_1</t>
  </si>
  <si>
    <t>d__Bacteria;p__Cyanobacteria;c__Cyanobacteriia;o__Cyanobacteriales;__;__</t>
  </si>
  <si>
    <t>d__Archaea;p__Nanoarchaeota;c__Nanoarchaeia;o__Woesearchaeales;f__SCGC_AAA011-D5;g__SCGC_AAA011-D5</t>
  </si>
  <si>
    <t>d__Bacteria;p__Proteobacteria;c__Alphaproteobacteria;o__Kiloniellales;f__Kiloniellaceae;g__Kiloniella</t>
  </si>
  <si>
    <t>d__Bacteria;p__Proteobacteria;c__Gammaproteobacteria;o__Cellvibrionales;f__Spongiibacteraceae;g__Spongiibacteraceae</t>
  </si>
  <si>
    <t>d__Bacteria;p__Planctomycetota;c__Planctomycetes;o__Planctomycetales;f__Rubinisphaeraceae;g__uncultured</t>
  </si>
  <si>
    <t>d__Bacteria;p__Firmicutes;c__Clostridia;o__Peptostreptococcales-Tissierellales;f__Peptostreptococcaceae;g__Romboutsia</t>
  </si>
  <si>
    <t>d__Bacteria;p__Firmicutes;c__Bacilli;o__Staphylococcales;f__Staphylococcaceae;g__Staphylococcus</t>
  </si>
  <si>
    <t>d__Bacteria;p__Proteobacteria;c__Gammaproteobacteria;o__Oceanospirillales;f__P13-46;g__P13-46</t>
  </si>
  <si>
    <t>d__Bacteria;p__Proteobacteria;c__Gammaproteobacteria;o__SS1-B-07-19;f__SS1-B-07-19;g__SS1-B-07-19</t>
  </si>
  <si>
    <t>d__Bacteria;p__Proteobacteria;c__Alphaproteobacteria;o__Caulobacterales;f__Hyphomonadaceae;g__Maricaulis</t>
  </si>
  <si>
    <t>d__Bacteria;p__Proteobacteria;c__Alphaproteobacteria;o__Caulobacterales;f__Parvularculaceae;g__Marinicaulis</t>
  </si>
  <si>
    <t>d__Bacteria;p__Proteobacteria;c__Gammaproteobacteria;o__Cellvibrionales;f__Spongiibacteraceae;g__Spongiibacter</t>
  </si>
  <si>
    <t>d__Bacteria;p__Cyanobacteria;c__Vampirivibrionia;o__Gastranaerophilales;f__Gastranaerophilales;g__Gastranaerophilales</t>
  </si>
  <si>
    <t>d__Bacteria;p__Proteobacteria;c__Gammaproteobacteria;o__Alteromonadales;f__Idiomarinaceae;g__Idiomarina</t>
  </si>
  <si>
    <t>d__Bacteria;p__Bacteroidota;c__Bacteroidia;o__Sphingobacteriales;f__E6aC02;g__E6aC02</t>
  </si>
  <si>
    <t>d__Bacteria;p__Proteobacteria;c__Gammaproteobacteria;o__Cellvibrionales;f__Spongiibacteraceae;g__Sinobacterium</t>
  </si>
  <si>
    <t>d__Bacteria;p__Bacteroidota;c__Bacteroidia;o__Flavobacteriales;f__Flavobacteriaceae;g__Aquibacter</t>
  </si>
  <si>
    <t>d__Bacteria;p__Actinobacteriota;c__Coriobacteriia;o__Coriobacteriales;f__Coriobacteriaceae;g__Collinsella</t>
  </si>
  <si>
    <t>d__Bacteria;p__Proteobacteria;c__Alphaproteobacteria;o__Rhodobacterales;f__Rhodobacteraceae;g__Litorimicrobium</t>
  </si>
  <si>
    <t>d__Bacteria;p__Bacteroidota;c__Bacteroidia;o__Cytophagales;f__Bernardetiaceae;g__Bernardetia</t>
  </si>
  <si>
    <t>d__Bacteria;p__Bacteroidota;c__Bacteroidia;o__Cytophagales;f__Cyclobacteriaceae;g__Cyclobacterium</t>
  </si>
  <si>
    <t>d__Bacteria;p__Bacteroidota;c__Bacteroidia;o__Bacteroidales;f__Prolixibacteraceae;g__uncultured</t>
  </si>
  <si>
    <t>d__Bacteria;p__Myxococcota;c__Polyangia;o__Polyangiales;f__Sandaracinaceae;__</t>
  </si>
  <si>
    <t>d__Bacteria;p__Desulfobacterota;c__uncultured;o__uncultured;f__uncultured;g__uncultured</t>
  </si>
  <si>
    <t>d__Bacteria;p__Bacteroidota;c__Bacteroidia;o__Bacteroidales;f__uncultured;g__uncultured</t>
  </si>
  <si>
    <t>d__Bacteria;p__Proteobacteria;c__Alphaproteobacteria;o__Rhodobacterales;f__Rhodobacteraceae;g__Pseudophaeobacter</t>
  </si>
  <si>
    <t>d__Bacteria;p__Desulfobacterota;c__Desulfobacteria;o__Desulfobacterales;f__Desulfobacteraceae;g__uncultured</t>
  </si>
  <si>
    <t>d__Bacteria;p__Cyanobacteria;c__Cyanobacteriia;o__Cyanobacteriales;f__Oscillatoriaceae;g__uncultured</t>
  </si>
  <si>
    <t>d__Bacteria;p__Firmicutes;c__Negativicutes;o__Veillonellales-Selenomonadales;f__Veillonellaceae;g__Megasphaera</t>
  </si>
  <si>
    <t>d__Bacteria;p__Bacteroidota;c__Bacteroidia;o__Cytophagales;f__Amoebophilaceae;g__Candidatus_Amoebophilus</t>
  </si>
  <si>
    <t>d__Bacteria;p__Proteobacteria;c__Alphaproteobacteria;o__Rhizobiales;f__Hyphomicrobiaceae;g__Filomicrobium</t>
  </si>
  <si>
    <t>d__Bacteria;p__Desulfobacterota;c__Desulfobacteria;o__Desulfobacterales;f__Desulfolunaceae;g__Desulfofaba</t>
  </si>
  <si>
    <t>d__Bacteria;p__Desulfobacterota;c__Desulfobulbia;o__Desulfobulbales;f__Desulfocapsaceae;g__uncultured</t>
  </si>
  <si>
    <t>d__Bacteria;p__Proteobacteria;c__Gammaproteobacteria;o__Beggiatoales;f__Beggiatoaceae;__</t>
  </si>
  <si>
    <t>d__Bacteria;p__Proteobacteria;c__Gammaproteobacteria;o__Cellvibrionales;f__Microbulbiferaceae;g__Microbulbifer</t>
  </si>
  <si>
    <t>d__Bacteria;p__Proteobacteria;c__Gammaproteobacteria;o__Oceanospirillales;f__Saccharospirillaceae;g__Oleispira</t>
  </si>
  <si>
    <t>d__Bacteria;p__Proteobacteria;c__Gammaproteobacteria;o__Thiohalorhabdales;f__Thiohalorhabdaceae;g__uncultured</t>
  </si>
  <si>
    <t>d__Bacteria;p__Fusobacteriota;c__Fusobacteriia;o__Fusobacteriales;f__Leptotrichiaceae;g__Hypnocyclicus</t>
  </si>
  <si>
    <t>d__Bacteria;p__Proteobacteria;c__Gammaproteobacteria;o__Oceanospirillales;f__Kangiellaceae;g__Aliikangiella</t>
  </si>
  <si>
    <t>d__Bacteria;p__Cyanobacteria;c__Cyanobacteriia;o__Phormidesmiales;f__Nodosilineaceae;g__Halomicronema_TFEP1</t>
  </si>
  <si>
    <t>d__Bacteria;p__Bacteroidota;c__Bacteroidia;o__Bacteroidales;f__Prevotellaceae;g__Prevotellaceae_Ga6A1_group</t>
  </si>
  <si>
    <t>d__Bacteria;p__Proteobacteria;c__Alphaproteobacteria;o__Rhizobiales;f__Devosiaceae;g__Devosia</t>
  </si>
  <si>
    <t>d__Bacteria;p__Bacteroidota;c__Bacteroidia;o__Cytophagales;f__Flammeovirgaceae;g__Rapidithrix</t>
  </si>
  <si>
    <t>d__Bacteria;p__Proteobacteria;c__Gammaproteobacteria;o__Burkholderiales;f__Methylophilaceae;g__Methylotenera</t>
  </si>
  <si>
    <t>d__Bacteria;p__Cyanobacteria;c__Cyanobacteriia;o__Phormidesmiales;f__Nodosilineaceae;g__MBIC10086</t>
  </si>
  <si>
    <t>d__Bacteria;p__Verrucomicrobiota;c__Verrucomicrobiae;o__Opitutales;f__Puniceicoccaceae;__</t>
  </si>
  <si>
    <t>d__Bacteria;p__Cyanobacteria;c__Cyanobacteriia;o__Cyanobacteriales;f__Xenococcaceae;__</t>
  </si>
  <si>
    <t>d__Bacteria;p__Bacteroidota;c__Rhodothermia;o__Balneolales;f__Balneolaceae;g__uncultured</t>
  </si>
  <si>
    <t>d__Bacteria;p__Planctomycetota;c__Phycisphaerae;o__Phycisphaerales;f__Phycisphaeraceae;g__Phycisphaeraceae</t>
  </si>
  <si>
    <t>d__Bacteria;p__Proteobacteria;c__Gammaproteobacteria;o__Alteromonadales;f__Alteromonadaceae;g__uncultured</t>
  </si>
  <si>
    <t>d__Bacteria;p__Cyanobacteria;c__Vampirivibrionia;o__Obscuribacterales;f__Obscuribacteraceae;g__Obscuribacteraceae</t>
  </si>
  <si>
    <t>d__Bacteria;p__Proteobacteria;c__Gammaproteobacteria;o__Legionellales;f__Legionellaceae;g__uncultured</t>
  </si>
  <si>
    <t>d__Bacteria;p__Proteobacteria;c__Alphaproteobacteria;o__Rhodobacterales;f__Rhodobacteraceae;g__Loktanella</t>
  </si>
  <si>
    <t>d__Bacteria;p__Verrucomicrobiota;c__Verrucomicrobiae;o__Opitutales;f__Opitutaceae;g__Diplosphaera</t>
  </si>
  <si>
    <t>d__Bacteria;p__Proteobacteria;c__Alphaproteobacteria;o__Rhizobiales;f__Methyloligellaceae;g__Methyloceanibacter</t>
  </si>
  <si>
    <t>d__Bacteria;p__Bacteroidota;c__Bacteroidia;o__Flavobacteriales;f__Flavobacteriaceae;g__NS5_marine_group</t>
  </si>
  <si>
    <t>d__Bacteria;p__Proteobacteria;c__Alphaproteobacteria;o__Rhodobacterales;f__Rhodobacteraceae;g__Halovulum</t>
  </si>
  <si>
    <t>d__Bacteria;p__Proteobacteria;c__Gammaproteobacteria;o__Cellvibrionales;f__Cellvibrionaceae;g__Candidatus_Endobugula</t>
  </si>
  <si>
    <t>d__Bacteria;p__Proteobacteria;c__Gammaproteobacteria;o__Cellvibrionales;f__Cellvibrionaceae;g__Pseudoteredinibacter</t>
  </si>
  <si>
    <t>d__Bacteria;p__Proteobacteria;c__Alphaproteobacteria;o__Rhizobiales;f__Beijerinckiaceae;g__Bosea</t>
  </si>
  <si>
    <t>d__Bacteria;p__Desulfobacterota;c__Desulfovibrionia;o__Desulfovibrionales;f__Desulfovibrionaceae;__</t>
  </si>
  <si>
    <t>d__Bacteria;p__Bacteroidota;c__Bacteroidia;o__Flavobacteriales;f__Weeksellaceae;g__Empedobacter</t>
  </si>
  <si>
    <t>d__Bacteria;p__Bacteroidota;c__Bacteroidia;o__Bacteroidales;f__Marinilabiliaceae;g__Labilibacter</t>
  </si>
  <si>
    <t>d__Bacteria;p__Firmicutes;c__Clostridia;o__Peptostreptococcales-Tissierellales;f__Peptostreptococcaceae;g__Peptoclostridium</t>
  </si>
  <si>
    <t>d__Bacteria;p__Proteobacteria;c__Alphaproteobacteria;o__Rhodobacterales;f__Rhodobacteraceae;g__Jannaschia</t>
  </si>
  <si>
    <t>d__Bacteria;p__Proteobacteria;c__Gammaproteobacteria;o__Oceanospirillales;f__Nitrincolaceae;g__Neptuniibacter</t>
  </si>
  <si>
    <t>d__Bacteria;p__Dependentiae;c__Babeliae;o__Babeliales;f__Babeliales;g__Babeliales</t>
  </si>
  <si>
    <t>d__Bacteria;p__Proteobacteria;c__Gammaproteobacteria;o__Granulosicoccales;f__Granulosicoccaceae;g__Granulosicoccus</t>
  </si>
  <si>
    <t>d__Bacteria;p__Bacteroidota;c__Bacteroidia;o__Flavobacteriales;f__Flavobacteriaceae;g__Aestuariibaculum</t>
  </si>
  <si>
    <t>d__Bacteria;p__Planctomycetota;c__Planctomycetes;o__Pirellulales;f__Pirellulaceae;g__Rubripirellula</t>
  </si>
  <si>
    <t>d__Bacteria;p__Campilobacterota;c__Campylobacteria;o__Campylobacterales;f__Arcobacteraceae;g__Poseidonibacter</t>
  </si>
  <si>
    <t>d__Bacteria;p__Proteobacteria;c__Alphaproteobacteria;o__Caulobacterales;f__Hyphomonadaceae;g__Litorimonas</t>
  </si>
  <si>
    <t>d__Bacteria;p__Bacteroidota;c__Bacteroidia;o__SM1A07;f__SM1A07;g__SM1A07</t>
  </si>
  <si>
    <t>d__Bacteria;p__Fusobacteriota;c__Fusobacteriia;o__Fusobacteriales;f__Fusobacteriaceae;g__Cetobacterium</t>
  </si>
  <si>
    <t>d__Bacteria;p__Planctomycetota;c__Pla4_lineage;o__Pla4_lineage;f__Pla4_lineage;g__Pla4_lineage</t>
  </si>
  <si>
    <t>d__Bacteria;p__Proteobacteria;c__Gammaproteobacteria;o__Chromatiales;f__Chromatiaceae;__</t>
  </si>
  <si>
    <t>d__Bacteria;p__Proteobacteria;c__Gammaproteobacteria;o__Alteromonadales;f__Psychromonadaceae;g__Agarivorans</t>
  </si>
  <si>
    <t>d__Bacteria;p__Proteobacteria;c__Gammaproteobacteria;o__Nitrosococcales;f__Methylophagaceae;__</t>
  </si>
  <si>
    <t>d__Bacteria;p__Bacteroidota;c__Bacteroidia;o__Flavobacteriales;f__Flavobacteriaceae;g__Wenyingzhuangia</t>
  </si>
  <si>
    <t>d__Bacteria;p__Proteobacteria;c__Alphaproteobacteria;o__Puniceispirillales;f__EF100-94H03;g__EF100-94H03</t>
  </si>
  <si>
    <t>d__Bacteria;p__Proteobacteria;c__Gammaproteobacteria;o__Gammaproteobacteria_Incertae_Sedis;f__Unknown_Family;g__Unknown_Family</t>
  </si>
  <si>
    <t>d__Bacteria;p__Bacteroidota;c__Bacteroidia;o__Flavobacteriales;f__Flavobacteriaceae;g__Aequorivita</t>
  </si>
  <si>
    <t>d__Bacteria;p__Bacteroidota;c__Bacteroidia;o__Bacteroidales;f__Rikenellaceae;g__Rikenellaceae_RC9_gut_group</t>
  </si>
  <si>
    <t>d__Bacteria;p__Proteobacteria;c__Alphaproteobacteria;o__Emcibacterales;f__Emcibacteraceae;g__Emcibacter</t>
  </si>
  <si>
    <t>d__Bacteria;p__Proteobacteria;c__Gammaproteobacteria;o__Granulosicoccales;f__uncultured;g__uncultured</t>
  </si>
  <si>
    <t>d__Bacteria;p__Proteobacteria;c__Gammaproteobacteria;o__Piscirickettsiales;f__Piscirickettsiaceae;g__Candidatus_Endoecteinascidia</t>
  </si>
  <si>
    <t>d__Bacteria;p__Bacteroidota;c__Bacteroidia;o__Bacteroidales;f__Prolixibacteraceae;g__Draconibacterium</t>
  </si>
  <si>
    <t>d__Bacteria;p__Proteobacteria;c__Gammaproteobacteria;o__Cellvibrionales;f__Cellvibrionaceae;g__Gilvimarinus</t>
  </si>
  <si>
    <t>d__Bacteria;p__Desulfobacterota;c__Desulfovibrionia;o__Desulfovibrionales;f__Desulfovibrionaceae;g__Halodesulfovibrio</t>
  </si>
  <si>
    <t>d__Bacteria;p__Campilobacterota;c__Campylobacteria;o__Campylobacterales;f__Arcobacteraceae;g__Malaciobacter</t>
  </si>
  <si>
    <t>d__Bacteria;p__Proteobacteria;c__Gammaproteobacteria;o__Burkholderiales;__;__</t>
  </si>
  <si>
    <t>d__Bacteria;p__Proteobacteria;c__Gammaproteobacteria;o__Pseudomonadales;f__Pseudomonadaceae;__</t>
  </si>
  <si>
    <t>d__Bacteria;p__Proteobacteria;c__Gammaproteobacteria;o__Burkholderiales;f__Burkholderiaceae;g__Cupriavidus</t>
  </si>
  <si>
    <t>d__Bacteria;p__Elusimicrobiota;c__Elusimicrobia;o__Elusimicrobiales;f__Elusimicrobiaceae;g__Elusimicrobium</t>
  </si>
  <si>
    <t>d__Bacteria;p__Proteobacteria;c__Alphaproteobacteria;o__Rhodobacterales;f__Rhodobacteraceae;g__Halocynthiibacter</t>
  </si>
  <si>
    <t>d__Bacteria;p__Fusobacteriota;c__Fusobacteriia;o__Fusobacteriales;f__Leptotrichiaceae;g__uncultured</t>
  </si>
  <si>
    <t>d__Bacteria;p__Proteobacteria;c__Gammaproteobacteria;o__CH2b56;f__CH2b56;g__CH2b56</t>
  </si>
  <si>
    <t>d__Bacteria;p__Proteobacteria;c__Alphaproteobacteria;o__Caulobacterales;f__Parvularculaceae;g__uncultured</t>
  </si>
  <si>
    <t>d__Bacteria;p__Bacteroidota;c__Bacteroidia;o__Flavobacteriales;f__Flavobacteriaceae;g__Ascidiimonas</t>
  </si>
  <si>
    <t>d__Bacteria;p__Proteobacteria;c__Gammaproteobacteria;o__Gammaproteobacteria_Incertae_Sedis;f__Unknown_Family;g__Wenzhouxiangella</t>
  </si>
  <si>
    <t>d__Bacteria;p__Bacteroidota;c__Bacteroidia;o__Cytophagales;f__Flammeovirgaceae;g__Flammeovirga</t>
  </si>
  <si>
    <t>d__Bacteria;p__Firmicutes;c__Clostridia;o__Oscillospirales;f__Ruminococcaceae;g__Subdoligranulum</t>
  </si>
  <si>
    <t>d__Bacteria;p__Bacteroidota;c__Bacteroidia;o__Flavobacteriales;f__Crocinitomicaceae;g__Salinirepens</t>
  </si>
  <si>
    <t>d__Bacteria;p__Proteobacteria;c__Gammaproteobacteria;o__Diplorickettsiales;f__Diplorickettsiaceae;g__uncultured</t>
  </si>
  <si>
    <t>d__Bacteria;p__Proteobacteria;c__Gammaproteobacteria;o__Alteromonadales;f__uncultured;g__uncultured</t>
  </si>
  <si>
    <t>d__Bacteria;p__Bacteroidota;c__Bacteroidia;o__Flavobacteriales;f__Flavobacteriaceae;g__Mesoflavibacter</t>
  </si>
  <si>
    <t>d__Bacteria;p__Proteobacteria;c__Alphaproteobacteria;o__Tistrellales;f__Geminicoccaceae;g__Candidatus_Alysiosphaera</t>
  </si>
  <si>
    <t>d__Bacteria;p__Proteobacteria;c__Alphaproteobacteria;o__Rhizobiales;f__Devosiaceae;g__Pelagibacterium</t>
  </si>
  <si>
    <t>d__Bacteria;p__Proteobacteria;c__Gammaproteobacteria;o__Arenicellales;f__Arenicellaceae;g__Perspicuibacter</t>
  </si>
  <si>
    <t>d__Bacteria;p__Verrucomicrobiota;c__Verrucomicrobiae;o__Verrucomicrobiales;f__Rubritaleaceae;__</t>
  </si>
  <si>
    <t>d__Bacteria;p__Bdellovibrionota;c__Oligoflexia;o__0319-6G20;f__0319-6G20;g__0319-6G20</t>
  </si>
  <si>
    <t>d__Bacteria;p__Bacteroidota;c__Bacteroidia;o__Flavobacteriales;f__NS7_marine_group;g__NS7_marine_group</t>
  </si>
  <si>
    <t>d__Bacteria;p__Proteobacteria;c__Gammaproteobacteria;o__Thiomicrospirales;f__Thiomicrospiraceae;g__endosymbionts</t>
  </si>
  <si>
    <t>d__Bacteria;p__Cyanobacteria;c__Cyanobacteriia;o__Cyanobacteriales;f__Cyanobacteriaceae;g__Symphothece_PCC-7002</t>
  </si>
  <si>
    <t>d__Bacteria;p__Proteobacteria;c__Alphaproteobacteria;o__Parvibaculales;f__Parvibaculaceae;g__Candidatus_Phaeomarinobacter</t>
  </si>
  <si>
    <t>d__Bacteria;p__Cyanobacteria;c__Cyanobacteriia;o__Cyanobacteriales;f__Nostocaceae;g__Rivularia_PCC-7116</t>
  </si>
  <si>
    <t>d__Bacteria;p__Planctomycetota;__;__;__;__</t>
  </si>
  <si>
    <t>d__Bacteria;p__Proteobacteria;c__Alphaproteobacteria;o__Thalassobaculales;f__Nisaeaceae;g__Nisaea</t>
  </si>
  <si>
    <t>d__Bacteria;p__Firmicutes;c__Clostridia;o__Lachnospirales;f__Defluviitaleaceae;g__Defluviitaleaceae_UCG-011</t>
  </si>
  <si>
    <t>d__Bacteria;p__Proteobacteria;c__Gammaproteobacteria;o__Alteromonadales;f__Pseudoalteromonadaceae;g__uncultured</t>
  </si>
  <si>
    <t>d__Bacteria;p__Proteobacteria;c__Gammaproteobacteria;o__Alteromonadales;f__Shewanellaceae;g__Psychrobium</t>
  </si>
  <si>
    <t>d__Bacteria;p__Bacteroidota;c__Bacteroidia;o__Flavobacteriales;f__Flavobacteriaceae;g__Zunongwangia</t>
  </si>
  <si>
    <t>d__Bacteria;p__Spirochaetota;c__Leptospirae;o__Leptospirales;f__Leptospiraceae;g__Turneriella</t>
  </si>
  <si>
    <t>d__Bacteria;p__Verrucomicrobiota;c__Chlamydiae;o__Chlamydiales;f__cvE6;g__cvE6</t>
  </si>
  <si>
    <t>d__Bacteria;p__Firmicutes;c__Bacilli;o__Bacillales;f__Bacillaceae;g__Bacillus</t>
  </si>
  <si>
    <t>d__Bacteria;p__Proteobacteria;c__Gammaproteobacteria;o__Cellvibrionales;f__Cellvibrionaceae;g__Halioxenophilus</t>
  </si>
  <si>
    <t>d__Bacteria;p__Firmicutes;c__Bacilli;o__Lactobacillales;f__Carnobacteriaceae;g__Jeotgalibaca</t>
  </si>
  <si>
    <t>d__Bacteria;p__Proteobacteria;c__Gammaproteobacteria;o__Xanthomonadales;f__Xanthomonadaceae;g__Luteimonas</t>
  </si>
  <si>
    <t>d__Bacteria;p__Spirochaetota;c__Spirochaetia;o__Spirochaetales;f__Spirochaetaceae;g__Alkalispirochaeta</t>
  </si>
  <si>
    <t>d__Bacteria;p__Proteobacteria;c__Gammaproteobacteria;o__Xanthomonadales;f__Rhodanobacteraceae;g__uncultured</t>
  </si>
  <si>
    <t>d__Bacteria;p__Proteobacteria;c__Gammaproteobacteria;o__Cellvibrionales;f__Cellvibrionaceae;g__Teredinibacter</t>
  </si>
  <si>
    <t>d__Bacteria;p__Desulfobacterota;c__Desulfobacteria;o__Desulfobacterales;__;__</t>
  </si>
  <si>
    <t>d__Bacteria;p__Proteobacteria;c__Gammaproteobacteria;o__Pseudomonadales;f__Moraxellaceae;g__Alkanindiges</t>
  </si>
  <si>
    <t>d__Bacteria;p__Proteobacteria;c__Gammaproteobacteria;o__Pseudomonadales;f__Moraxellaceae;__</t>
  </si>
  <si>
    <t>d__Bacteria;p__Proteobacteria;c__Alphaproteobacteria;o__Rhizobiales;f__Rhizobiaceae;g__Oricola</t>
  </si>
  <si>
    <t>d__Bacteria;p__Bacteroidota;c__Bacteroidia;o__Flavobacteriales;f__Flavobacteriaceae;g__Flavobacteriaceae</t>
  </si>
  <si>
    <t>d__Bacteria;p__Synergistota;c__Synergistia;o__Synergistales;f__Synergistaceae;g__Dethiosulfovibrio</t>
  </si>
  <si>
    <t>d__Bacteria;p__Desulfobacterota;c__Desulfuromonadia;o__Sva1033;f__Sva1033;g__Sva1033</t>
  </si>
  <si>
    <t>d__Bacteria;p__Proteobacteria;c__Alphaproteobacteria;o__Caulobacterales;f__Caulobacteraceae;g__uncultured</t>
  </si>
  <si>
    <t>d__Bacteria;p__Cyanobacteria;c__Cyanobacteriia;o__Cyanobacteriales;f__Xenococcaceae;g__Xenococcus_PCC-7305</t>
  </si>
  <si>
    <t>d__Bacteria;p__Proteobacteria;c__Gammaproteobacteria;o__Alteromonadales;__;__</t>
  </si>
  <si>
    <t>d__Bacteria;p__Firmicutes;c__Clostridia;o__Lachnospirales;f__Lachnospiraceae;g__Lachnoclostridium</t>
  </si>
  <si>
    <t>d__Bacteria;p__Cyanobacteria;c__Cyanobacteriia;o__Cyanobacteriales;f__Paraspirulinaceae;g__Spirulina_DRTO-55.2</t>
  </si>
  <si>
    <t>d__Bacteria;p__Proteobacteria;c__Alphaproteobacteria;o__Rhodospirillales;f__Terasakiellaceae;g__Aestuariispira</t>
  </si>
  <si>
    <t>d__Bacteria;p__Verrucomicrobiota;c__Chlamydiae;o__Chlamydiales;f__Parachlamydiaceae;g__Neochlamydia</t>
  </si>
  <si>
    <t>d__Bacteria;p__Planctomycetota;c__Planctomycetes;o__Planctomycetales;f__Rubinisphaeraceae;__</t>
  </si>
  <si>
    <t>d__Bacteria;p__Verrucomicrobiota;c__Chlamydiae;o__Chlamydiales;f__Simkaniaceae;g__Candidatus_Fritschea</t>
  </si>
  <si>
    <t>d__Bacteria;p__Actinobacteriota;c__Acidimicrobiia;o__Microtrichales;f__Ilumatobacteraceae;__</t>
  </si>
  <si>
    <t>d__Bacteria;p__Proteobacteria;c__Gammaproteobacteria;o__Milano-WF1B-44;f__Milano-WF1B-44;g__Milano-WF1B-44</t>
  </si>
  <si>
    <t>d__Bacteria;p__Actinobacteriota;c__Actinobacteria;o__Corynebacteriales;f__Corynebacteriaceae;g__Corynebacterium</t>
  </si>
  <si>
    <t>d__Bacteria;p__Proteobacteria;c__Gammaproteobacteria;o__Nitrosococcales;f__Methylophagaceae;g__uncultured</t>
  </si>
  <si>
    <t>d__Bacteria;p__Firmicutes;c__Clostridia;o__Peptostreptococcales-Tissierellales;f__Peptostreptococcales-Tissierellales;g__Guggenheimella</t>
  </si>
  <si>
    <t>d__Bacteria;p__Actinobacteriota;c__Actinobacteria;o__Micrococcales;f__Micrococcaceae;g__Kocuria</t>
  </si>
  <si>
    <t>d__Bacteria;p__Verrucomicrobiota;c__Verrucomicrobiae;o__Pedosphaerales;f__Pedosphaeraceae;g__DEV008</t>
  </si>
  <si>
    <t>d__Bacteria;p__Firmicutes;c__Bacilli;o__Bacillales;f__Bacillaceae;__</t>
  </si>
  <si>
    <t>d__Bacteria;p__Proteobacteria;c__Gammaproteobacteria;o__pItb-vmat-80;f__pItb-vmat-80;g__pItb-vmat-80</t>
  </si>
  <si>
    <t>d__Bacteria;p__Verrucomicrobiota;c__Verrucomicrobiae;o__Verrucomicrobiales;f__Rubritaleaceae;g__DBS1</t>
  </si>
  <si>
    <t>d__Bacteria;p__Acidobacteriota;c__Vicinamibacteria;o__Subgroup_9;f__Subgroup_9;g__Subgroup_9</t>
  </si>
  <si>
    <t>d__Bacteria;p__Actinobacteriota;c__Actinobacteria;o__Micrococcales;f__Micrococcaceae;g__Paenarthrobacter</t>
  </si>
  <si>
    <t>d__Bacteria;p__Proteobacteria;c__Gammaproteobacteria;o__Oceanospirillales;f__Saccharospirillaceae;g__Saccharospirillaceae</t>
  </si>
  <si>
    <t>d__Bacteria;p__Proteobacteria;c__Gammaproteobacteria;o__Oceanospirillales;f__Nitrincolaceae;g__Neptunomonas</t>
  </si>
  <si>
    <t>d__Bacteria;p__Verrucomicrobiota;c__Lentisphaeria;o__Victivallales;f__PRD18C08;g__PRD18C08</t>
  </si>
  <si>
    <t>d__Bacteria;p__Desulfobacterota;c__Desulfobulbia;o__Desulfobulbales;f__Desulfocapsaceae;g__SEEP-SRB4</t>
  </si>
  <si>
    <t>d__Bacteria;p__Proteobacteria;c__Gammaproteobacteria;o__Oceanospirillales;f__Halomonadaceae;g__Cobetia</t>
  </si>
  <si>
    <t>d__Bacteria;p__Campilobacterota;c__Campylobacteria;o__Campylobacterales;f__Campylobacteraceae;g__Campylobacter</t>
  </si>
  <si>
    <t>d__Bacteria;p__Proteobacteria;c__Alphaproteobacteria;o__Parvibaculales;f__Parvibaculaceae;g__Pyruvatibacter</t>
  </si>
  <si>
    <t>d__Bacteria;p__Bacteroidota;c__Ignavibacteria;o__Ignavibacteriales;f__Melioribacteraceae;g__IheB3-7</t>
  </si>
  <si>
    <t>d__Bacteria;p__Proteobacteria;c__Alphaproteobacteria;o__Tistrellales;f__Geminicoccaceae;g__uncultured</t>
  </si>
  <si>
    <t>d__Bacteria;p__Bacteroidota;c__Bacteroidia;o__Sphingobacteriales;f__Lentimicrobiaceae;g__Lentimicrobiaceae</t>
  </si>
  <si>
    <t>d__Bacteria;p__Actinobacteriota;c__Actinobacteria;o__Micrococcales;f__Dermacoccaceae;__</t>
  </si>
  <si>
    <t>d__Bacteria;p__Desulfobacterota;c__Desulfuromonadia;o__Desulfuromonadia;f__Desulfuromonadaceae;g__Desulfuromonas</t>
  </si>
  <si>
    <t>d__Bacteria;p__Desulfobacterota;c__Desulfobulbia;o__Desulfobulbales;f__Desulfocapsaceae;g__Desulforhopalus</t>
  </si>
  <si>
    <t>d__Bacteria;p__Actinobacteriota;c__Actinobacteria;o__Corynebacteriales;f__Mycobacteriaceae;g__Mycobacterium</t>
  </si>
  <si>
    <t>d__Bacteria;p__Proteobacteria;c__Alphaproteobacteria;o__Rhizobiales;f__Rhizobiales_Incertae_Sedis;g__uncultured</t>
  </si>
  <si>
    <t>d__Bacteria;p__Cyanobacteria;c__Cyanobacteriia;__;__;__</t>
  </si>
  <si>
    <t>d__Bacteria;p__Patescibacteria;c__Parcubacteria;__;__;__</t>
  </si>
  <si>
    <t>d__Bacteria;p__Proteobacteria;c__Alphaproteobacteria;o__Rhodospirillales;f__Rhodospirillaceae;g__Haematospirillum</t>
  </si>
  <si>
    <t>d__Bacteria;p__Proteobacteria;c__Gammaproteobacteria;o__Ectothiorhodospirales;f__Ectothiorhodospiraceae;g__uncultured</t>
  </si>
  <si>
    <t>d__Bacteria;p__Proteobacteria;c__Alphaproteobacteria;o__Rhizobiales;f__Kaistiaceae;g__Kaistia</t>
  </si>
  <si>
    <t>d__Bacteria;p__Bacteroidota;c__Bacteroidia;o__Flavobacteriales;f__Flavobacteriaceae;g__Spongiibacterium</t>
  </si>
  <si>
    <t>d__Bacteria;p__Bacteroidota;c__Bacteroidia;o__Bacteroidales;f__Dysgonomonadaceae;__</t>
  </si>
  <si>
    <t>d__Bacteria;p__Myxococcota;c__Polyangia;o__Nannocystales;f__Nannocystaceae;__</t>
  </si>
  <si>
    <t>d__Bacteria;p__Proteobacteria;c__Gammaproteobacteria;o__Oceanospirillales;f__Saccharospirillaceae;g__Oleibacter</t>
  </si>
  <si>
    <t>d__Bacteria;p__Bacteroidota;c__Bacteroidia;o__Sphingobacteriales;f__Lentimicrobiaceae;g__Lentimicrobium</t>
  </si>
  <si>
    <t>d__Bacteria;p__Firmicutes;c__Clostridia;o__Lachnospirales;f__Defluviitaleaceae;g__Defluviitalea</t>
  </si>
  <si>
    <t>d__Bacteria;p__Cyanobacteria;c__Cyanobacteriia;o__Synechococcales;f__Synechococcales_Incertae_Sedis;g__Schizothrix_LEGE_07164</t>
  </si>
  <si>
    <t>d__Bacteria;p__Proteobacteria;c__Gammaproteobacteria;o__Oceanospirillales;f__Saccharospirillaceae;g__Saccharospirillum</t>
  </si>
  <si>
    <t>d__Bacteria;p__Proteobacteria;c__Gammaproteobacteria;o__Chromatiales;f__Sedimenticolaceae;__</t>
  </si>
  <si>
    <t>d__Bacteria;p__Proteobacteria;c__Alphaproteobacteria;o__Sphingomonadales;f__Sphingomonadaceae;g__Sphingomonas</t>
  </si>
  <si>
    <t>d__Bacteria;p__Proteobacteria;c__Alphaproteobacteria;o__Rhodobacterales;f__Rhodobacteraceae;g__Octadecabacter</t>
  </si>
  <si>
    <t>d__Bacteria;p__Acidobacteriota;c__Subgroup_26;o__Subgroup_26;f__Subgroup_26;g__Subgroup_26</t>
  </si>
  <si>
    <t>d__Bacteria;p__Desulfobacterota;__;__;__;__</t>
  </si>
  <si>
    <t>d__Bacteria;p__Campilobacterota;c__Campylobacteria;o__Campylobacterales;f__Sulfurovaceae;g__Sulfurovum</t>
  </si>
  <si>
    <t>d__Bacteria;p__Margulisbacteria;c__Margulisbacteria;o__Margulisbacteria;f__Margulisbacteria;g__Margulisbacteria</t>
  </si>
  <si>
    <t>d__Bacteria;p__Bacteroidota;c__Bacteroidia;o__Flavobacteriales;f__Flavobacteriaceae;g__Subsaxibacter</t>
  </si>
  <si>
    <t>d__Bacteria;p__Planctomycetota;c__Planctomycetes;o__Planctomycetales;f__uncultured;g__uncultured</t>
  </si>
  <si>
    <t>d__Bacteria;p__Proteobacteria;c__Gammaproteobacteria;o__Cellvibrionales;f__Halieaceae;g__Marimicrobium</t>
  </si>
  <si>
    <t>d__Bacteria;p__Actinobacteriota;c__Actinobacteria;__;__;__</t>
  </si>
  <si>
    <t>d__Bacteria;p__Proteobacteria;c__Alphaproteobacteria;o__Rhodobacterales;f__Rhodobacteraceae;g__Ascidiaceihabitans</t>
  </si>
  <si>
    <t>d__Bacteria;p__Proteobacteria;c__Alphaproteobacteria;o__Rhizobiales;f__Rhizobiales_Incertae_Sedis;g__Anderseniella</t>
  </si>
  <si>
    <t>d__Bacteria;p__Bacteroidota;c__Bacteroidia;o__Flavobacteriales;f__Flavobacteriaceae;g__Arenibacter</t>
  </si>
  <si>
    <t>d__Bacteria;p__Firmicutes;c__Bacilli;o__Bacillales;f__Planococcaceae;__</t>
  </si>
  <si>
    <t>d__Bacteria;p__Acidobacteriota;c__Holophagae;o__Holophagales;f__Holophagaceae;__</t>
  </si>
  <si>
    <t>d__Bacteria;p__Actinobacteriota;c__Acidimicrobiia;o__Microtrichales;f__uncultured;g__uncultured</t>
  </si>
  <si>
    <t>d__Bacteria;p__Proteobacteria;c__Alphaproteobacteria;o__Rhodobacterales;f__Rhodobacteraceae;g__Sedimentitalea</t>
  </si>
  <si>
    <t>d__Bacteria;p__Bacteroidota;c__Bacteroidia;o__Flavobacteriales;f__Weeksellaceae;g__Chryseobacterium</t>
  </si>
  <si>
    <t>d__Bacteria;p__Bacteroidota;c__Bacteroidia;o__Bacteroidales;__;__</t>
  </si>
  <si>
    <t>d__Bacteria;p__Dadabacteria;c__Dadabacteriia;o__Dadabacteriales;f__Dadabacteriales;g__Dadabacteriales</t>
  </si>
  <si>
    <t>d__Bacteria;p__Proteobacteria;c__Alphaproteobacteria;o__Kiloniellales;f__Kiloniellaceae;__</t>
  </si>
  <si>
    <t>d__Bacteria;p__Myxococcota;c__Polyangia;o__Polyangiales;f__BIrii41;g__BIrii41</t>
  </si>
  <si>
    <t>d__Bacteria;p__Verrucomicrobiota;c__Verrucomicrobiae;o__Opitutales;f__Puniceicoccaceae;g__Coraliomargarita</t>
  </si>
  <si>
    <t>d__Bacteria;p__Firmicutes;c__Negativicutes;o__Veillonellales-Selenomonadales;f__Sporomusaceae;g__Anaerosinus</t>
  </si>
  <si>
    <t>d__Bacteria;p__Proteobacteria;c__Alphaproteobacteria;o__Rhizobiales;f__Stappiaceae;g__Pseudovibrio</t>
  </si>
  <si>
    <t>d__Bacteria;p__Actinobacteriota;c__Actinobacteria;o__Micrococcales;f__Micrococcaceae;g__Rothia</t>
  </si>
  <si>
    <t>d__Bacteria;p__Proteobacteria;c__Gammaproteobacteria;o__Burkholderiales;f__Alcaligenaceae;g__Achromobacter</t>
  </si>
  <si>
    <t>d__Bacteria;p__Proteobacteria;c__Alphaproteobacteria;o__Rhizobiales;f__Rhizobiaceae;g__Hoeflea</t>
  </si>
  <si>
    <t>d__Bacteria;p__Cyanobacteria;c__Cyanobacteriia;o__Cyanobacteriales;f__Paraspirulinaceae;g__Spirulina_P7</t>
  </si>
  <si>
    <t>d__Bacteria;p__Proteobacteria;c__Alphaproteobacteria;o__Rhizobiales;f__Rhizobiaceae;g__Nitratireductor</t>
  </si>
  <si>
    <t>d__Bacteria;p__Firmicutes;c__Clostridia;o__Oscillospirales;f__Ruminococcaceae;g__CAG-352</t>
  </si>
  <si>
    <t>d__Bacteria;p__Actinobacteriota;c__Acidimicrobiia;o__Microtrichales;f__Iamiaceae;g__Iamia</t>
  </si>
  <si>
    <t>d__Bacteria;p__Proteobacteria;c__Alphaproteobacteria;o__Kiloniellales;__;__</t>
  </si>
  <si>
    <t>d__Bacteria;p__Verrucomicrobiota;c__Omnitrophia;o__Omnitrophales;__;__</t>
  </si>
  <si>
    <t>d__Bacteria;p__Bacteroidota;c__Bacteroidia;o__Flavobacteriales;f__Flavobacteriaceae;g__Gramella</t>
  </si>
  <si>
    <t>d__Bacteria;p__Desulfobacterota;c__Desulfobulbia;o__Desulfobulbales;f__Desulfobulbaceae;g__Candidatus_Electrothrix</t>
  </si>
  <si>
    <t>d__Bacteria;p__Spirochaetota;c__MVP-15;o__MVP-15;f__MVP-15;g__MVP-15</t>
  </si>
  <si>
    <t>d__Bacteria;p__Proteobacteria;c__Gammaproteobacteria;o__Run-SP154;f__Run-SP154;g__Run-SP154</t>
  </si>
  <si>
    <t>d__Bacteria;p__Actinobacteriota;__;__;__;__</t>
  </si>
  <si>
    <t>d__Bacteria;p__Proteobacteria;c__Gammaproteobacteria;o__Xanthomonadales;f__Xanthomonadaceae;g__Pseudoxanthomonas</t>
  </si>
  <si>
    <t>d__Bacteria;p__Bacteroidota;c__Bacteroidia;o__Cytophagales;f__Spirosomaceae;g__Taeseokella</t>
  </si>
  <si>
    <t>d__Bacteria;p__Bacteroidota;c__Bacteroidia;o__Bacteroidales;f__Marinilabiliaceae;g__uncultured</t>
  </si>
  <si>
    <t>d__Bacteria;p__Bdellovibrionota;c__Oligoflexia;o__053A03-B-DI-P58;f__053A03-B-DI-P58;g__053A03-B-DI-P58</t>
  </si>
  <si>
    <t>d__Bacteria;p__Proteobacteria;c__Alphaproteobacteria;o__Caulobacterales;f__Parvularculaceae;__</t>
  </si>
  <si>
    <t>d__Bacteria;p__Proteobacteria;c__Gammaproteobacteria;o__Alteromonadales;f__Pseudoalteromonadaceae;g__Psychrosphaera</t>
  </si>
  <si>
    <t>d__Bacteria;p__Bacteroidota;c__Bacteroidia;o__Cytophagales;f__Cyclobacteriaceae;g__Marivirga</t>
  </si>
  <si>
    <t>d__Bacteria;p__Firmicutes;c__Clostridia;o__Clostridiales;f__Clostridiaceae;__</t>
  </si>
  <si>
    <t>d__Bacteria;p__Proteobacteria;c__Alphaproteobacteria;o__Rhodobacterales;f__Rhodobacteraceae;g__Aliiroseovarius</t>
  </si>
  <si>
    <t>d__Bacteria;p__Proteobacteria;c__Alphaproteobacteria;o__Rhizobiales;f__Rhizobiaceae;g__Allorhizobium-Neorhizobium-Pararhizobium-Rhizobium</t>
  </si>
  <si>
    <t>d__Bacteria;p__Proteobacteria;c__Gammaproteobacteria;o__Beggiatoales;f__Beggiatoaceae;g__Thioflexothrix</t>
  </si>
  <si>
    <t>d__Bacteria;p__Myxococcota;c__Polyangia;o__Nannocystales;f__Nannocystaceae;g__Nannocystaceae</t>
  </si>
  <si>
    <t>d__Bacteria;p__Bacteroidota;c__Bacteroidia;o__Flavobacteriales;f__Flavobacteriaceae;g__Mesonia</t>
  </si>
  <si>
    <t>d__Bacteria;p__Firmicutes;c__Clostridia;o__Peptostreptococcales-Tissierellales;f__Peptostreptococcales-Tissierellales;g__Brassicibacter</t>
  </si>
  <si>
    <t>KF0052</t>
  </si>
  <si>
    <t>KF0053</t>
  </si>
  <si>
    <t>KF0054</t>
  </si>
  <si>
    <t>KF0060</t>
  </si>
  <si>
    <t>KF0070</t>
  </si>
  <si>
    <t>KF0077</t>
  </si>
  <si>
    <t>KF0123</t>
  </si>
  <si>
    <t>KF0129</t>
  </si>
  <si>
    <t>KF0136</t>
  </si>
  <si>
    <t>KF0147</t>
  </si>
  <si>
    <t>KF0150</t>
  </si>
  <si>
    <t>KF0168</t>
  </si>
  <si>
    <t>KF0170</t>
  </si>
  <si>
    <t>KF0177</t>
  </si>
  <si>
    <t>KF0178</t>
  </si>
  <si>
    <t>KF0179</t>
  </si>
  <si>
    <t>KF0181</t>
  </si>
  <si>
    <t>KF0182</t>
  </si>
  <si>
    <t>KF0183</t>
  </si>
  <si>
    <t>TB89</t>
  </si>
  <si>
    <t>TB90</t>
  </si>
  <si>
    <t>TB115</t>
  </si>
  <si>
    <t>TB139</t>
  </si>
  <si>
    <t>TB140</t>
  </si>
  <si>
    <t>TB155</t>
  </si>
  <si>
    <t>monosum</t>
  </si>
  <si>
    <t>sourcesum</t>
  </si>
  <si>
    <t>mono*source</t>
  </si>
  <si>
    <t>status</t>
  </si>
  <si>
    <t>Taxa</t>
  </si>
  <si>
    <t>statusmanual</t>
  </si>
  <si>
    <t xml:space="preserve">mono </t>
  </si>
  <si>
    <t>source</t>
  </si>
  <si>
    <t>SOURCE</t>
  </si>
  <si>
    <t>shared</t>
  </si>
  <si>
    <t>total</t>
  </si>
  <si>
    <t>BOTH</t>
  </si>
  <si>
    <t>MONO</t>
  </si>
  <si>
    <t>mononly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</si>
</sst>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G26"/>
  <sheetViews>
    <sheetView workbookViewId="0">
      <selection sqref="A1:ABG26"/>
    </sheetView>
  </sheetViews>
  <sheetFormatPr baseColWidth="10" defaultRowHeight="16" x14ac:dyDescent="0.2"/>
  <sheetData>
    <row r="1" spans="1:7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</row>
    <row r="2" spans="1:735" x14ac:dyDescent="0.2">
      <c r="A2" t="s">
        <v>735</v>
      </c>
      <c r="B2">
        <v>0</v>
      </c>
      <c r="C2">
        <v>0</v>
      </c>
      <c r="D2">
        <v>17160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16</v>
      </c>
      <c r="O2">
        <v>0</v>
      </c>
      <c r="P2">
        <v>0</v>
      </c>
      <c r="Q2">
        <v>29</v>
      </c>
      <c r="R2">
        <v>0</v>
      </c>
      <c r="S2">
        <v>58</v>
      </c>
      <c r="T2">
        <v>0</v>
      </c>
      <c r="U2">
        <v>25</v>
      </c>
      <c r="V2">
        <v>0</v>
      </c>
      <c r="W2">
        <v>878</v>
      </c>
      <c r="X2">
        <v>0</v>
      </c>
      <c r="Y2">
        <v>0</v>
      </c>
      <c r="Z2">
        <v>0</v>
      </c>
      <c r="AA2">
        <v>0</v>
      </c>
      <c r="AB2">
        <v>119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2898</v>
      </c>
      <c r="BA2">
        <v>0</v>
      </c>
      <c r="BB2">
        <v>0</v>
      </c>
      <c r="BC2">
        <v>0</v>
      </c>
      <c r="BD2">
        <v>0</v>
      </c>
      <c r="BE2">
        <v>409</v>
      </c>
      <c r="BF2">
        <v>0</v>
      </c>
      <c r="BG2">
        <v>0</v>
      </c>
      <c r="BH2">
        <v>136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3548</v>
      </c>
      <c r="CA2">
        <v>0</v>
      </c>
      <c r="CB2">
        <v>0</v>
      </c>
      <c r="CC2">
        <v>3</v>
      </c>
      <c r="CD2">
        <v>0</v>
      </c>
      <c r="CE2">
        <v>0</v>
      </c>
      <c r="CF2">
        <v>9</v>
      </c>
      <c r="CG2">
        <v>462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5895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3</v>
      </c>
      <c r="DB2">
        <v>286</v>
      </c>
      <c r="DC2">
        <v>0</v>
      </c>
      <c r="DD2">
        <v>0</v>
      </c>
      <c r="DE2">
        <v>0</v>
      </c>
      <c r="DF2">
        <v>0</v>
      </c>
      <c r="DG2">
        <v>113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119</v>
      </c>
      <c r="EE2">
        <v>0</v>
      </c>
      <c r="EF2">
        <v>0</v>
      </c>
      <c r="EG2">
        <v>10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103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235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4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1795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531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78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826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112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1594</v>
      </c>
      <c r="HR2">
        <v>0</v>
      </c>
      <c r="HS2">
        <v>0</v>
      </c>
      <c r="HT2">
        <v>667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2560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56</v>
      </c>
      <c r="IY2">
        <v>26</v>
      </c>
      <c r="IZ2">
        <v>0</v>
      </c>
      <c r="JA2">
        <v>0</v>
      </c>
      <c r="JB2">
        <v>0</v>
      </c>
      <c r="JC2">
        <v>418</v>
      </c>
      <c r="JD2">
        <v>0</v>
      </c>
      <c r="JE2">
        <v>0</v>
      </c>
      <c r="JF2">
        <v>0</v>
      </c>
      <c r="JG2">
        <v>4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8</v>
      </c>
      <c r="JV2">
        <v>0</v>
      </c>
      <c r="JW2">
        <v>0</v>
      </c>
      <c r="JX2">
        <v>716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25</v>
      </c>
      <c r="KP2">
        <v>0</v>
      </c>
      <c r="KQ2">
        <v>0</v>
      </c>
      <c r="KR2">
        <v>0</v>
      </c>
      <c r="KS2">
        <v>0</v>
      </c>
      <c r="KT2">
        <v>28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37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9</v>
      </c>
      <c r="LZ2">
        <v>0</v>
      </c>
      <c r="MA2">
        <v>0</v>
      </c>
      <c r="MB2">
        <v>123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1175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81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19900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6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8941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1045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161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75</v>
      </c>
      <c r="RK2">
        <v>183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99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4239</v>
      </c>
      <c r="TA2">
        <v>0</v>
      </c>
      <c r="TB2">
        <v>0</v>
      </c>
      <c r="TC2">
        <v>0</v>
      </c>
      <c r="TD2">
        <v>0</v>
      </c>
      <c r="TE2">
        <v>12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14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34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4</v>
      </c>
      <c r="UO2">
        <v>0</v>
      </c>
      <c r="UP2">
        <v>0</v>
      </c>
      <c r="UQ2">
        <v>0</v>
      </c>
      <c r="UR2">
        <v>37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159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232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14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20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</row>
    <row r="3" spans="1:735" x14ac:dyDescent="0.2">
      <c r="A3" t="s">
        <v>736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1222</v>
      </c>
      <c r="T3">
        <v>0</v>
      </c>
      <c r="U3">
        <v>825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742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56</v>
      </c>
      <c r="BZ3">
        <v>0</v>
      </c>
      <c r="CA3">
        <v>0</v>
      </c>
      <c r="CB3">
        <v>0</v>
      </c>
      <c r="CC3">
        <v>0</v>
      </c>
      <c r="CD3">
        <v>1615</v>
      </c>
      <c r="CE3">
        <v>0</v>
      </c>
      <c r="CF3">
        <v>0</v>
      </c>
      <c r="CG3">
        <v>461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3255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2761</v>
      </c>
      <c r="EA3">
        <v>0</v>
      </c>
      <c r="EB3">
        <v>0</v>
      </c>
      <c r="EC3">
        <v>0</v>
      </c>
      <c r="ED3">
        <v>105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3495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4</v>
      </c>
      <c r="EV3">
        <v>0</v>
      </c>
      <c r="EW3">
        <v>0</v>
      </c>
      <c r="EX3">
        <v>211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49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258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8</v>
      </c>
      <c r="GQ3">
        <v>0</v>
      </c>
      <c r="GR3">
        <v>0</v>
      </c>
      <c r="GS3">
        <v>1572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5309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541</v>
      </c>
      <c r="JV3">
        <v>0</v>
      </c>
      <c r="JW3">
        <v>0</v>
      </c>
      <c r="JX3">
        <v>4301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12190</v>
      </c>
      <c r="KP3">
        <v>0</v>
      </c>
      <c r="KQ3">
        <v>0</v>
      </c>
      <c r="KR3">
        <v>0</v>
      </c>
      <c r="KS3">
        <v>0</v>
      </c>
      <c r="KT3">
        <v>364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433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16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1995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3995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130</v>
      </c>
      <c r="OX3">
        <v>5367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192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366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1964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2836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323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4860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2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65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343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</row>
    <row r="4" spans="1:735" x14ac:dyDescent="0.2">
      <c r="A4" t="s">
        <v>737</v>
      </c>
      <c r="B4">
        <v>0</v>
      </c>
      <c r="C4">
        <v>0</v>
      </c>
      <c r="D4">
        <v>5067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2441</v>
      </c>
      <c r="BA4">
        <v>0</v>
      </c>
      <c r="BB4">
        <v>0</v>
      </c>
      <c r="BC4">
        <v>0</v>
      </c>
      <c r="BD4">
        <v>0</v>
      </c>
      <c r="BE4">
        <v>248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193</v>
      </c>
      <c r="CE4">
        <v>0</v>
      </c>
      <c r="CF4">
        <v>0</v>
      </c>
      <c r="CG4">
        <v>908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1456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164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145</v>
      </c>
      <c r="EE4">
        <v>0</v>
      </c>
      <c r="EF4">
        <v>0</v>
      </c>
      <c r="EG4">
        <v>147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4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4383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52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2</v>
      </c>
      <c r="GT4">
        <v>0</v>
      </c>
      <c r="GU4">
        <v>0</v>
      </c>
      <c r="GV4">
        <v>0</v>
      </c>
      <c r="GW4">
        <v>179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437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2</v>
      </c>
      <c r="IH4">
        <v>324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29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53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24347</v>
      </c>
      <c r="KP4">
        <v>0</v>
      </c>
      <c r="KQ4">
        <v>0</v>
      </c>
      <c r="KR4">
        <v>0</v>
      </c>
      <c r="KS4">
        <v>0</v>
      </c>
      <c r="KT4">
        <v>32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155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327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1165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10256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684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5315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163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57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44</v>
      </c>
      <c r="RB4">
        <v>0</v>
      </c>
      <c r="RC4">
        <v>0</v>
      </c>
      <c r="RD4">
        <v>0</v>
      </c>
      <c r="RE4">
        <v>27</v>
      </c>
      <c r="RF4">
        <v>0</v>
      </c>
      <c r="RG4">
        <v>0</v>
      </c>
      <c r="RH4">
        <v>0</v>
      </c>
      <c r="RI4">
        <v>0</v>
      </c>
      <c r="RJ4">
        <v>0</v>
      </c>
      <c r="RK4">
        <v>274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25</v>
      </c>
      <c r="SK4">
        <v>0</v>
      </c>
      <c r="SL4">
        <v>1226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14215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4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7</v>
      </c>
      <c r="WL4">
        <v>0</v>
      </c>
      <c r="WM4">
        <v>0</v>
      </c>
      <c r="WN4">
        <v>1083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713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</row>
    <row r="5" spans="1:735" x14ac:dyDescent="0.2">
      <c r="A5" t="s">
        <v>738</v>
      </c>
      <c r="B5">
        <v>0</v>
      </c>
      <c r="C5">
        <v>0</v>
      </c>
      <c r="D5">
        <v>10678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</v>
      </c>
      <c r="O5">
        <v>0</v>
      </c>
      <c r="P5">
        <v>0</v>
      </c>
      <c r="Q5">
        <v>191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227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1234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94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730</v>
      </c>
      <c r="CH5">
        <v>0</v>
      </c>
      <c r="CI5">
        <v>0</v>
      </c>
      <c r="CJ5">
        <v>0</v>
      </c>
      <c r="CK5">
        <v>1351</v>
      </c>
      <c r="CL5">
        <v>0</v>
      </c>
      <c r="CM5">
        <v>0</v>
      </c>
      <c r="CN5">
        <v>3845</v>
      </c>
      <c r="CO5">
        <v>0</v>
      </c>
      <c r="CP5">
        <v>0</v>
      </c>
      <c r="CQ5">
        <v>0</v>
      </c>
      <c r="CR5">
        <v>0</v>
      </c>
      <c r="CS5">
        <v>0</v>
      </c>
      <c r="CT5">
        <v>540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112</v>
      </c>
      <c r="DC5">
        <v>0</v>
      </c>
      <c r="DD5">
        <v>0</v>
      </c>
      <c r="DE5">
        <v>0</v>
      </c>
      <c r="DF5">
        <v>184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66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16486</v>
      </c>
      <c r="EZ5">
        <v>4659</v>
      </c>
      <c r="FA5">
        <v>0</v>
      </c>
      <c r="FB5">
        <v>0</v>
      </c>
      <c r="FC5">
        <v>0</v>
      </c>
      <c r="FD5">
        <v>478</v>
      </c>
      <c r="FE5">
        <v>0</v>
      </c>
      <c r="FF5">
        <v>0</v>
      </c>
      <c r="FG5">
        <v>0</v>
      </c>
      <c r="FH5">
        <v>0</v>
      </c>
      <c r="FI5">
        <v>39</v>
      </c>
      <c r="FJ5">
        <v>0</v>
      </c>
      <c r="FK5">
        <v>0</v>
      </c>
      <c r="FL5">
        <v>0</v>
      </c>
      <c r="FM5">
        <v>0</v>
      </c>
      <c r="FN5">
        <v>0</v>
      </c>
      <c r="FO5">
        <v>4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10</v>
      </c>
      <c r="GQ5">
        <v>0</v>
      </c>
      <c r="GR5">
        <v>0</v>
      </c>
      <c r="GS5">
        <v>161</v>
      </c>
      <c r="GT5">
        <v>0</v>
      </c>
      <c r="GU5">
        <v>0</v>
      </c>
      <c r="GV5">
        <v>0</v>
      </c>
      <c r="GW5">
        <v>692</v>
      </c>
      <c r="GX5">
        <v>0</v>
      </c>
      <c r="GY5">
        <v>0</v>
      </c>
      <c r="GZ5">
        <v>0</v>
      </c>
      <c r="HA5">
        <v>2804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202</v>
      </c>
      <c r="HR5">
        <v>0</v>
      </c>
      <c r="HS5">
        <v>0</v>
      </c>
      <c r="HT5">
        <v>290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4044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4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16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15040</v>
      </c>
      <c r="KP5">
        <v>0</v>
      </c>
      <c r="KQ5">
        <v>0</v>
      </c>
      <c r="KR5">
        <v>0</v>
      </c>
      <c r="KS5">
        <v>0</v>
      </c>
      <c r="KT5">
        <v>734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416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136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801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4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254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17630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681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27</v>
      </c>
      <c r="RB5">
        <v>0</v>
      </c>
      <c r="RC5">
        <v>0</v>
      </c>
      <c r="RD5">
        <v>9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123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6734</v>
      </c>
      <c r="TA5">
        <v>0</v>
      </c>
      <c r="TB5">
        <v>0</v>
      </c>
      <c r="TC5">
        <v>0</v>
      </c>
      <c r="TD5">
        <v>0</v>
      </c>
      <c r="TE5">
        <v>26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2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22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139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</row>
    <row r="6" spans="1:735" x14ac:dyDescent="0.2">
      <c r="A6" t="s">
        <v>739</v>
      </c>
      <c r="B6">
        <v>0</v>
      </c>
      <c r="C6">
        <v>0</v>
      </c>
      <c r="D6">
        <v>11965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689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8</v>
      </c>
      <c r="AX6">
        <v>0</v>
      </c>
      <c r="AY6">
        <v>0</v>
      </c>
      <c r="AZ6">
        <v>5131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935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4126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42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11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258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1764</v>
      </c>
      <c r="EY6">
        <v>0</v>
      </c>
      <c r="EZ6">
        <v>9972</v>
      </c>
      <c r="FA6">
        <v>0</v>
      </c>
      <c r="FB6">
        <v>0</v>
      </c>
      <c r="FC6">
        <v>0</v>
      </c>
      <c r="FD6">
        <v>870</v>
      </c>
      <c r="FE6">
        <v>0</v>
      </c>
      <c r="FF6">
        <v>0</v>
      </c>
      <c r="FG6">
        <v>0</v>
      </c>
      <c r="FH6">
        <v>0</v>
      </c>
      <c r="FI6">
        <v>159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478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271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2131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122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8611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8858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2916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12657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2796</v>
      </c>
      <c r="OC6">
        <v>0</v>
      </c>
      <c r="OD6">
        <v>0</v>
      </c>
      <c r="OE6">
        <v>0</v>
      </c>
      <c r="OF6">
        <v>0</v>
      </c>
      <c r="OG6">
        <v>0</v>
      </c>
      <c r="OH6">
        <v>3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1112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550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117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568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19771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116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</row>
    <row r="7" spans="1:735" x14ac:dyDescent="0.2">
      <c r="A7" t="s">
        <v>740</v>
      </c>
      <c r="B7">
        <v>11</v>
      </c>
      <c r="C7">
        <v>0</v>
      </c>
      <c r="D7">
        <v>11541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156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38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2975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226</v>
      </c>
      <c r="CH7">
        <v>0</v>
      </c>
      <c r="CI7">
        <v>0</v>
      </c>
      <c r="CJ7">
        <v>0</v>
      </c>
      <c r="CK7">
        <v>139</v>
      </c>
      <c r="CL7">
        <v>545</v>
      </c>
      <c r="CM7">
        <v>0</v>
      </c>
      <c r="CN7">
        <v>476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104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9</v>
      </c>
      <c r="DH7">
        <v>0</v>
      </c>
      <c r="DI7">
        <v>0</v>
      </c>
      <c r="DJ7">
        <v>7436</v>
      </c>
      <c r="DK7">
        <v>0</v>
      </c>
      <c r="DL7">
        <v>0</v>
      </c>
      <c r="DM7">
        <v>0</v>
      </c>
      <c r="DN7">
        <v>3945</v>
      </c>
      <c r="DO7">
        <v>0</v>
      </c>
      <c r="DP7">
        <v>0</v>
      </c>
      <c r="DQ7">
        <v>0</v>
      </c>
      <c r="DR7">
        <v>0</v>
      </c>
      <c r="DS7">
        <v>0</v>
      </c>
      <c r="DT7">
        <v>3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87</v>
      </c>
      <c r="EB7">
        <v>0</v>
      </c>
      <c r="EC7">
        <v>0</v>
      </c>
      <c r="ED7">
        <v>0</v>
      </c>
      <c r="EE7">
        <v>0</v>
      </c>
      <c r="EF7">
        <v>0</v>
      </c>
      <c r="EG7">
        <v>429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685</v>
      </c>
      <c r="EV7">
        <v>0</v>
      </c>
      <c r="EW7">
        <v>0</v>
      </c>
      <c r="EX7">
        <v>294</v>
      </c>
      <c r="EY7">
        <v>176</v>
      </c>
      <c r="EZ7">
        <v>0</v>
      </c>
      <c r="FA7">
        <v>0</v>
      </c>
      <c r="FB7">
        <v>0</v>
      </c>
      <c r="FC7">
        <v>0</v>
      </c>
      <c r="FD7">
        <v>1137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10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1911</v>
      </c>
      <c r="GH7">
        <v>276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275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474</v>
      </c>
      <c r="HR7">
        <v>0</v>
      </c>
      <c r="HS7">
        <v>0</v>
      </c>
      <c r="HT7">
        <v>1395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5</v>
      </c>
      <c r="IH7">
        <v>2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230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41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1953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985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36294</v>
      </c>
      <c r="KK7">
        <v>0</v>
      </c>
      <c r="KL7">
        <v>0</v>
      </c>
      <c r="KM7">
        <v>0</v>
      </c>
      <c r="KN7">
        <v>0</v>
      </c>
      <c r="KO7">
        <v>7433</v>
      </c>
      <c r="KP7">
        <v>0</v>
      </c>
      <c r="KQ7">
        <v>0</v>
      </c>
      <c r="KR7">
        <v>0</v>
      </c>
      <c r="KS7">
        <v>0</v>
      </c>
      <c r="KT7">
        <v>860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32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368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2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4976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763</v>
      </c>
      <c r="OI7">
        <v>0</v>
      </c>
      <c r="OJ7">
        <v>0</v>
      </c>
      <c r="OK7">
        <v>0</v>
      </c>
      <c r="OL7">
        <v>0</v>
      </c>
      <c r="OM7">
        <v>0</v>
      </c>
      <c r="ON7">
        <v>2358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9674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3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1770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191</v>
      </c>
      <c r="QL7">
        <v>0</v>
      </c>
      <c r="QM7">
        <v>0</v>
      </c>
      <c r="QN7">
        <v>0</v>
      </c>
      <c r="QO7">
        <v>0</v>
      </c>
      <c r="QP7">
        <v>156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23</v>
      </c>
      <c r="RB7">
        <v>0</v>
      </c>
      <c r="RC7">
        <v>0</v>
      </c>
      <c r="RD7">
        <v>70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3</v>
      </c>
      <c r="SH7">
        <v>0</v>
      </c>
      <c r="SI7">
        <v>0</v>
      </c>
      <c r="SJ7">
        <v>17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2873</v>
      </c>
      <c r="TA7">
        <v>0</v>
      </c>
      <c r="TB7">
        <v>0</v>
      </c>
      <c r="TC7">
        <v>0</v>
      </c>
      <c r="TD7">
        <v>0</v>
      </c>
      <c r="TE7">
        <v>12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3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9</v>
      </c>
      <c r="UO7">
        <v>0</v>
      </c>
      <c r="UP7">
        <v>0</v>
      </c>
      <c r="UQ7">
        <v>150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666</v>
      </c>
      <c r="WL7">
        <v>0</v>
      </c>
      <c r="WM7">
        <v>0</v>
      </c>
      <c r="WN7">
        <v>389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3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42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747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</row>
    <row r="8" spans="1:735" x14ac:dyDescent="0.2">
      <c r="A8" t="s">
        <v>741</v>
      </c>
      <c r="B8">
        <v>0</v>
      </c>
      <c r="C8">
        <v>0</v>
      </c>
      <c r="D8">
        <v>6294</v>
      </c>
      <c r="E8">
        <v>0</v>
      </c>
      <c r="F8">
        <v>189</v>
      </c>
      <c r="G8">
        <v>0</v>
      </c>
      <c r="H8">
        <v>0</v>
      </c>
      <c r="I8">
        <v>681</v>
      </c>
      <c r="J8">
        <v>0</v>
      </c>
      <c r="K8">
        <v>0</v>
      </c>
      <c r="L8">
        <v>0</v>
      </c>
      <c r="M8">
        <v>0</v>
      </c>
      <c r="N8">
        <v>160</v>
      </c>
      <c r="O8">
        <v>0</v>
      </c>
      <c r="P8">
        <v>0</v>
      </c>
      <c r="Q8">
        <v>139</v>
      </c>
      <c r="R8">
        <v>0</v>
      </c>
      <c r="S8">
        <v>10</v>
      </c>
      <c r="T8">
        <v>0</v>
      </c>
      <c r="U8">
        <v>30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352</v>
      </c>
      <c r="AC8">
        <v>0</v>
      </c>
      <c r="AD8">
        <v>0</v>
      </c>
      <c r="AE8">
        <v>3232</v>
      </c>
      <c r="AF8">
        <v>0</v>
      </c>
      <c r="AG8">
        <v>0</v>
      </c>
      <c r="AH8">
        <v>0</v>
      </c>
      <c r="AI8">
        <v>0</v>
      </c>
      <c r="AJ8">
        <v>11</v>
      </c>
      <c r="AK8">
        <v>0</v>
      </c>
      <c r="AL8">
        <v>0</v>
      </c>
      <c r="AM8">
        <v>401</v>
      </c>
      <c r="AN8">
        <v>0</v>
      </c>
      <c r="AO8">
        <v>0</v>
      </c>
      <c r="AP8">
        <v>0</v>
      </c>
      <c r="AQ8">
        <v>0</v>
      </c>
      <c r="AR8">
        <v>0</v>
      </c>
      <c r="AS8">
        <v>460</v>
      </c>
      <c r="AT8">
        <v>0</v>
      </c>
      <c r="AU8">
        <v>0</v>
      </c>
      <c r="AV8">
        <v>0</v>
      </c>
      <c r="AW8">
        <v>0</v>
      </c>
      <c r="AX8">
        <v>144</v>
      </c>
      <c r="AY8">
        <v>0</v>
      </c>
      <c r="AZ8">
        <v>2130</v>
      </c>
      <c r="BA8">
        <v>0</v>
      </c>
      <c r="BB8">
        <v>0</v>
      </c>
      <c r="BC8">
        <v>0</v>
      </c>
      <c r="BD8">
        <v>0</v>
      </c>
      <c r="BE8">
        <v>1804</v>
      </c>
      <c r="BF8">
        <v>7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1607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3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12142</v>
      </c>
      <c r="CO8">
        <v>0</v>
      </c>
      <c r="CP8">
        <v>0</v>
      </c>
      <c r="CQ8">
        <v>0</v>
      </c>
      <c r="CR8">
        <v>0</v>
      </c>
      <c r="CS8">
        <v>0</v>
      </c>
      <c r="CT8">
        <v>8</v>
      </c>
      <c r="CU8">
        <v>19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30</v>
      </c>
      <c r="DC8">
        <v>0</v>
      </c>
      <c r="DD8">
        <v>0</v>
      </c>
      <c r="DE8">
        <v>0</v>
      </c>
      <c r="DF8">
        <v>913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189</v>
      </c>
      <c r="DU8">
        <v>0</v>
      </c>
      <c r="DV8">
        <v>0</v>
      </c>
      <c r="DW8">
        <v>0</v>
      </c>
      <c r="DX8">
        <v>0</v>
      </c>
      <c r="DY8">
        <v>70</v>
      </c>
      <c r="DZ8">
        <v>938</v>
      </c>
      <c r="EA8">
        <v>26</v>
      </c>
      <c r="EB8">
        <v>0</v>
      </c>
      <c r="EC8">
        <v>0</v>
      </c>
      <c r="ED8">
        <v>216</v>
      </c>
      <c r="EE8">
        <v>0</v>
      </c>
      <c r="EF8">
        <v>0</v>
      </c>
      <c r="EG8">
        <v>810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138</v>
      </c>
      <c r="EY8">
        <v>0</v>
      </c>
      <c r="EZ8">
        <v>0</v>
      </c>
      <c r="FA8">
        <v>0</v>
      </c>
      <c r="FB8">
        <v>0</v>
      </c>
      <c r="FC8">
        <v>522</v>
      </c>
      <c r="FD8">
        <v>0</v>
      </c>
      <c r="FE8">
        <v>0</v>
      </c>
      <c r="FF8">
        <v>0</v>
      </c>
      <c r="FG8">
        <v>0</v>
      </c>
      <c r="FH8">
        <v>0</v>
      </c>
      <c r="FI8">
        <v>16</v>
      </c>
      <c r="FJ8">
        <v>164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1846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120</v>
      </c>
      <c r="GQ8">
        <v>0</v>
      </c>
      <c r="GR8">
        <v>0</v>
      </c>
      <c r="GS8">
        <v>66</v>
      </c>
      <c r="GT8">
        <v>0</v>
      </c>
      <c r="GU8">
        <v>0</v>
      </c>
      <c r="GV8">
        <v>0</v>
      </c>
      <c r="GW8">
        <v>8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5</v>
      </c>
      <c r="HU8">
        <v>0</v>
      </c>
      <c r="HV8">
        <v>0</v>
      </c>
      <c r="HW8">
        <v>0</v>
      </c>
      <c r="HX8">
        <v>4951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145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2181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41</v>
      </c>
      <c r="IY8">
        <v>0</v>
      </c>
      <c r="IZ8">
        <v>0</v>
      </c>
      <c r="JA8">
        <v>0</v>
      </c>
      <c r="JB8">
        <v>45</v>
      </c>
      <c r="JC8">
        <v>0</v>
      </c>
      <c r="JD8">
        <v>0</v>
      </c>
      <c r="JE8">
        <v>0</v>
      </c>
      <c r="JF8">
        <v>0</v>
      </c>
      <c r="JG8">
        <v>9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276</v>
      </c>
      <c r="JV8">
        <v>0</v>
      </c>
      <c r="JW8">
        <v>1313</v>
      </c>
      <c r="JX8">
        <v>1650</v>
      </c>
      <c r="JY8">
        <v>0</v>
      </c>
      <c r="JZ8">
        <v>0</v>
      </c>
      <c r="KA8">
        <v>0</v>
      </c>
      <c r="KB8">
        <v>0</v>
      </c>
      <c r="KC8">
        <v>0</v>
      </c>
      <c r="KD8">
        <v>47</v>
      </c>
      <c r="KE8">
        <v>0</v>
      </c>
      <c r="KF8">
        <v>0</v>
      </c>
      <c r="KG8">
        <v>0</v>
      </c>
      <c r="KH8">
        <v>0</v>
      </c>
      <c r="KI8">
        <v>0</v>
      </c>
      <c r="KJ8">
        <v>19</v>
      </c>
      <c r="KK8">
        <v>0</v>
      </c>
      <c r="KL8">
        <v>0</v>
      </c>
      <c r="KM8">
        <v>0</v>
      </c>
      <c r="KN8">
        <v>0</v>
      </c>
      <c r="KO8">
        <v>9874</v>
      </c>
      <c r="KP8">
        <v>0</v>
      </c>
      <c r="KQ8">
        <v>0</v>
      </c>
      <c r="KR8">
        <v>0</v>
      </c>
      <c r="KS8">
        <v>0</v>
      </c>
      <c r="KT8">
        <v>17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24</v>
      </c>
      <c r="LX8">
        <v>0</v>
      </c>
      <c r="LY8">
        <v>253</v>
      </c>
      <c r="LZ8">
        <v>0</v>
      </c>
      <c r="MA8">
        <v>0</v>
      </c>
      <c r="MB8">
        <v>100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556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4</v>
      </c>
      <c r="NC8">
        <v>0</v>
      </c>
      <c r="ND8">
        <v>0</v>
      </c>
      <c r="NE8">
        <v>0</v>
      </c>
      <c r="NF8">
        <v>196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3333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4973</v>
      </c>
      <c r="OC8">
        <v>0</v>
      </c>
      <c r="OD8">
        <v>0</v>
      </c>
      <c r="OE8">
        <v>0</v>
      </c>
      <c r="OF8">
        <v>0</v>
      </c>
      <c r="OG8">
        <v>0</v>
      </c>
      <c r="OH8">
        <v>672</v>
      </c>
      <c r="OI8">
        <v>0</v>
      </c>
      <c r="OJ8">
        <v>0</v>
      </c>
      <c r="OK8">
        <v>0</v>
      </c>
      <c r="OL8">
        <v>0</v>
      </c>
      <c r="OM8">
        <v>262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3</v>
      </c>
      <c r="OX8">
        <v>3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236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40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19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38</v>
      </c>
      <c r="RB8">
        <v>0</v>
      </c>
      <c r="RC8">
        <v>0</v>
      </c>
      <c r="RD8">
        <v>0</v>
      </c>
      <c r="RE8">
        <v>304</v>
      </c>
      <c r="RF8">
        <v>0</v>
      </c>
      <c r="RG8">
        <v>0</v>
      </c>
      <c r="RH8">
        <v>0</v>
      </c>
      <c r="RI8">
        <v>0</v>
      </c>
      <c r="RJ8">
        <v>0</v>
      </c>
      <c r="RK8">
        <v>511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519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216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31281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110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15</v>
      </c>
      <c r="WL8">
        <v>0</v>
      </c>
      <c r="WM8">
        <v>0</v>
      </c>
      <c r="WN8">
        <v>499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4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1634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</row>
    <row r="9" spans="1:735" x14ac:dyDescent="0.2">
      <c r="A9" t="s">
        <v>742</v>
      </c>
      <c r="B9">
        <v>0</v>
      </c>
      <c r="C9">
        <v>0</v>
      </c>
      <c r="D9">
        <v>2871</v>
      </c>
      <c r="E9">
        <v>0</v>
      </c>
      <c r="F9">
        <v>0</v>
      </c>
      <c r="G9">
        <v>0</v>
      </c>
      <c r="H9">
        <v>0</v>
      </c>
      <c r="I9">
        <v>95</v>
      </c>
      <c r="J9">
        <v>0</v>
      </c>
      <c r="K9">
        <v>0</v>
      </c>
      <c r="L9">
        <v>0</v>
      </c>
      <c r="M9">
        <v>0</v>
      </c>
      <c r="N9">
        <v>234</v>
      </c>
      <c r="O9">
        <v>0</v>
      </c>
      <c r="P9">
        <v>0</v>
      </c>
      <c r="Q9">
        <v>279</v>
      </c>
      <c r="R9">
        <v>0</v>
      </c>
      <c r="S9">
        <v>6</v>
      </c>
      <c r="T9">
        <v>0</v>
      </c>
      <c r="U9">
        <v>67</v>
      </c>
      <c r="V9">
        <v>0</v>
      </c>
      <c r="W9">
        <v>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1350</v>
      </c>
      <c r="AF9">
        <v>0</v>
      </c>
      <c r="AG9">
        <v>0</v>
      </c>
      <c r="AH9">
        <v>0</v>
      </c>
      <c r="AI9">
        <v>0</v>
      </c>
      <c r="AJ9">
        <v>2459</v>
      </c>
      <c r="AK9">
        <v>0</v>
      </c>
      <c r="AL9">
        <v>0</v>
      </c>
      <c r="AM9">
        <v>118</v>
      </c>
      <c r="AN9">
        <v>0</v>
      </c>
      <c r="AO9">
        <v>0</v>
      </c>
      <c r="AP9">
        <v>0</v>
      </c>
      <c r="AQ9">
        <v>0</v>
      </c>
      <c r="AR9">
        <v>0</v>
      </c>
      <c r="AS9">
        <v>324</v>
      </c>
      <c r="AT9">
        <v>0</v>
      </c>
      <c r="AU9">
        <v>0</v>
      </c>
      <c r="AV9">
        <v>0</v>
      </c>
      <c r="AW9">
        <v>0</v>
      </c>
      <c r="AX9">
        <v>157</v>
      </c>
      <c r="AY9">
        <v>0</v>
      </c>
      <c r="AZ9">
        <v>1862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2031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10</v>
      </c>
      <c r="CL9">
        <v>0</v>
      </c>
      <c r="CM9">
        <v>0</v>
      </c>
      <c r="CN9">
        <v>5804</v>
      </c>
      <c r="CO9">
        <v>14</v>
      </c>
      <c r="CP9">
        <v>0</v>
      </c>
      <c r="CQ9">
        <v>0</v>
      </c>
      <c r="CR9">
        <v>0</v>
      </c>
      <c r="CS9">
        <v>0</v>
      </c>
      <c r="CT9">
        <v>4</v>
      </c>
      <c r="CU9">
        <v>11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22</v>
      </c>
      <c r="DC9">
        <v>0</v>
      </c>
      <c r="DD9">
        <v>0</v>
      </c>
      <c r="DE9">
        <v>0</v>
      </c>
      <c r="DF9">
        <v>164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5</v>
      </c>
      <c r="DO9">
        <v>0</v>
      </c>
      <c r="DP9">
        <v>0</v>
      </c>
      <c r="DQ9">
        <v>0</v>
      </c>
      <c r="DR9">
        <v>0</v>
      </c>
      <c r="DS9">
        <v>0</v>
      </c>
      <c r="DT9">
        <v>176</v>
      </c>
      <c r="DU9">
        <v>0</v>
      </c>
      <c r="DV9">
        <v>0</v>
      </c>
      <c r="DW9">
        <v>0</v>
      </c>
      <c r="DX9">
        <v>0</v>
      </c>
      <c r="DY9">
        <v>0</v>
      </c>
      <c r="DZ9">
        <v>287</v>
      </c>
      <c r="EA9">
        <v>0</v>
      </c>
      <c r="EB9">
        <v>0</v>
      </c>
      <c r="EC9">
        <v>0</v>
      </c>
      <c r="ED9">
        <v>178</v>
      </c>
      <c r="EE9">
        <v>0</v>
      </c>
      <c r="EF9">
        <v>0</v>
      </c>
      <c r="EG9">
        <v>416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96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4</v>
      </c>
      <c r="FJ9">
        <v>193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2065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96</v>
      </c>
      <c r="GQ9">
        <v>0</v>
      </c>
      <c r="GR9">
        <v>0</v>
      </c>
      <c r="GS9">
        <v>83</v>
      </c>
      <c r="GT9">
        <v>0</v>
      </c>
      <c r="GU9">
        <v>0</v>
      </c>
      <c r="GV9">
        <v>0</v>
      </c>
      <c r="GW9">
        <v>109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4101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44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3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5010</v>
      </c>
      <c r="JC9">
        <v>0</v>
      </c>
      <c r="JD9">
        <v>0</v>
      </c>
      <c r="JE9">
        <v>0</v>
      </c>
      <c r="JF9">
        <v>4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24</v>
      </c>
      <c r="JV9">
        <v>0</v>
      </c>
      <c r="JW9">
        <v>0</v>
      </c>
      <c r="JX9">
        <v>2362</v>
      </c>
      <c r="JY9">
        <v>0</v>
      </c>
      <c r="JZ9">
        <v>0</v>
      </c>
      <c r="KA9">
        <v>0</v>
      </c>
      <c r="KB9">
        <v>0</v>
      </c>
      <c r="KC9">
        <v>0</v>
      </c>
      <c r="KD9">
        <v>85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6662</v>
      </c>
      <c r="KP9">
        <v>0</v>
      </c>
      <c r="KQ9">
        <v>0</v>
      </c>
      <c r="KR9">
        <v>0</v>
      </c>
      <c r="KS9">
        <v>0</v>
      </c>
      <c r="KT9">
        <v>10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7</v>
      </c>
      <c r="LX9">
        <v>0</v>
      </c>
      <c r="LY9">
        <v>204</v>
      </c>
      <c r="LZ9">
        <v>0</v>
      </c>
      <c r="MA9">
        <v>0</v>
      </c>
      <c r="MB9">
        <v>32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875</v>
      </c>
      <c r="MQ9">
        <v>0</v>
      </c>
      <c r="MR9">
        <v>0</v>
      </c>
      <c r="MS9">
        <v>0</v>
      </c>
      <c r="MT9">
        <v>4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6774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4989</v>
      </c>
      <c r="OC9">
        <v>0</v>
      </c>
      <c r="OD9">
        <v>0</v>
      </c>
      <c r="OE9">
        <v>0</v>
      </c>
      <c r="OF9">
        <v>0</v>
      </c>
      <c r="OG9">
        <v>0</v>
      </c>
      <c r="OH9">
        <v>323</v>
      </c>
      <c r="OI9">
        <v>0</v>
      </c>
      <c r="OJ9">
        <v>0</v>
      </c>
      <c r="OK9">
        <v>0</v>
      </c>
      <c r="OL9">
        <v>0</v>
      </c>
      <c r="OM9">
        <v>526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7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147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181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27</v>
      </c>
      <c r="QQ9">
        <v>3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45</v>
      </c>
      <c r="RB9">
        <v>0</v>
      </c>
      <c r="RC9">
        <v>0</v>
      </c>
      <c r="RD9">
        <v>0</v>
      </c>
      <c r="RE9">
        <v>117</v>
      </c>
      <c r="RF9">
        <v>0</v>
      </c>
      <c r="RG9">
        <v>0</v>
      </c>
      <c r="RH9">
        <v>0</v>
      </c>
      <c r="RI9">
        <v>0</v>
      </c>
      <c r="RJ9">
        <v>0</v>
      </c>
      <c r="RK9">
        <v>332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1600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699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28476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35</v>
      </c>
      <c r="WL9">
        <v>0</v>
      </c>
      <c r="WM9">
        <v>0</v>
      </c>
      <c r="WN9">
        <v>649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3</v>
      </c>
      <c r="XG9">
        <v>0</v>
      </c>
      <c r="XH9">
        <v>0</v>
      </c>
      <c r="XI9">
        <v>6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345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4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2478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</row>
    <row r="10" spans="1:735" x14ac:dyDescent="0.2">
      <c r="A10" t="s">
        <v>743</v>
      </c>
      <c r="B10">
        <v>0</v>
      </c>
      <c r="C10">
        <v>0</v>
      </c>
      <c r="D10">
        <v>177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14986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3211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1776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109416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6</v>
      </c>
      <c r="DB10">
        <v>0</v>
      </c>
      <c r="DC10">
        <v>0</v>
      </c>
      <c r="DD10">
        <v>0</v>
      </c>
      <c r="DE10">
        <v>0</v>
      </c>
      <c r="DF10">
        <v>41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38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1249</v>
      </c>
      <c r="EA10">
        <v>0</v>
      </c>
      <c r="EB10">
        <v>0</v>
      </c>
      <c r="EC10">
        <v>0</v>
      </c>
      <c r="ED10">
        <v>2161</v>
      </c>
      <c r="EE10">
        <v>0</v>
      </c>
      <c r="EF10">
        <v>0</v>
      </c>
      <c r="EG10">
        <v>392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1961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4819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40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5548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5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1151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69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156</v>
      </c>
      <c r="RL10">
        <v>3155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7</v>
      </c>
      <c r="SH10">
        <v>0</v>
      </c>
      <c r="SI10">
        <v>0</v>
      </c>
      <c r="SJ10">
        <v>0</v>
      </c>
      <c r="SK10">
        <v>0</v>
      </c>
      <c r="SL10">
        <v>1924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5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720</v>
      </c>
      <c r="WL10">
        <v>0</v>
      </c>
      <c r="WM10">
        <v>0</v>
      </c>
      <c r="WN10">
        <v>5758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9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</row>
    <row r="11" spans="1:735" x14ac:dyDescent="0.2">
      <c r="A11" t="s">
        <v>744</v>
      </c>
      <c r="B11">
        <v>0</v>
      </c>
      <c r="C11">
        <v>0</v>
      </c>
      <c r="D11">
        <v>1936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190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183</v>
      </c>
      <c r="AA11">
        <v>0</v>
      </c>
      <c r="AB11">
        <v>39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240</v>
      </c>
      <c r="AK11">
        <v>0</v>
      </c>
      <c r="AL11">
        <v>0</v>
      </c>
      <c r="AM11">
        <v>6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30</v>
      </c>
      <c r="AY11">
        <v>0</v>
      </c>
      <c r="AZ11">
        <v>105</v>
      </c>
      <c r="BA11">
        <v>0</v>
      </c>
      <c r="BB11">
        <v>0</v>
      </c>
      <c r="BC11">
        <v>510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7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397</v>
      </c>
      <c r="CL11">
        <v>333</v>
      </c>
      <c r="CM11">
        <v>0</v>
      </c>
      <c r="CN11">
        <v>72463</v>
      </c>
      <c r="CO11">
        <v>0</v>
      </c>
      <c r="CP11">
        <v>0</v>
      </c>
      <c r="CQ11">
        <v>58</v>
      </c>
      <c r="CR11">
        <v>0</v>
      </c>
      <c r="CS11">
        <v>0</v>
      </c>
      <c r="CT11">
        <v>143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3</v>
      </c>
      <c r="DB11">
        <v>0</v>
      </c>
      <c r="DC11">
        <v>0</v>
      </c>
      <c r="DD11">
        <v>0</v>
      </c>
      <c r="DE11">
        <v>0</v>
      </c>
      <c r="DF11">
        <v>78</v>
      </c>
      <c r="DG11">
        <v>178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97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83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9</v>
      </c>
      <c r="EE11">
        <v>0</v>
      </c>
      <c r="EF11">
        <v>0</v>
      </c>
      <c r="EG11">
        <v>41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3</v>
      </c>
      <c r="FX11">
        <v>0</v>
      </c>
      <c r="FY11">
        <v>0</v>
      </c>
      <c r="FZ11">
        <v>23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955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130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17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2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1003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682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3</v>
      </c>
      <c r="KK11">
        <v>0</v>
      </c>
      <c r="KL11">
        <v>0</v>
      </c>
      <c r="KM11">
        <v>0</v>
      </c>
      <c r="KN11">
        <v>0</v>
      </c>
      <c r="KO11">
        <v>18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25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439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35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37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2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137</v>
      </c>
      <c r="RL11">
        <v>11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5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242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353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</row>
    <row r="12" spans="1:735" x14ac:dyDescent="0.2">
      <c r="A12" t="s">
        <v>745</v>
      </c>
      <c r="B12">
        <v>156</v>
      </c>
      <c r="C12">
        <v>0</v>
      </c>
      <c r="D12">
        <v>7619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22728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442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1904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45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200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111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4130</v>
      </c>
      <c r="EV12">
        <v>10</v>
      </c>
      <c r="EW12">
        <v>0</v>
      </c>
      <c r="EX12">
        <v>657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1004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15</v>
      </c>
      <c r="IG12">
        <v>0</v>
      </c>
      <c r="IH12">
        <v>4262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1237</v>
      </c>
      <c r="IY12">
        <v>0</v>
      </c>
      <c r="IZ12">
        <v>0</v>
      </c>
      <c r="JA12">
        <v>0</v>
      </c>
      <c r="JB12">
        <v>1088</v>
      </c>
      <c r="JC12">
        <v>0</v>
      </c>
      <c r="JD12">
        <v>0</v>
      </c>
      <c r="JE12">
        <v>0</v>
      </c>
      <c r="JF12">
        <v>463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29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76</v>
      </c>
      <c r="JX12">
        <v>887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212</v>
      </c>
      <c r="KK12">
        <v>0</v>
      </c>
      <c r="KL12">
        <v>0</v>
      </c>
      <c r="KM12">
        <v>0</v>
      </c>
      <c r="KN12">
        <v>0</v>
      </c>
      <c r="KO12">
        <v>1340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318</v>
      </c>
      <c r="LW12">
        <v>685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1424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10883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5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531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4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1702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6933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18551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863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</row>
    <row r="13" spans="1:735" x14ac:dyDescent="0.2">
      <c r="A13" t="s">
        <v>746</v>
      </c>
      <c r="B13">
        <v>0</v>
      </c>
      <c r="C13">
        <v>0</v>
      </c>
      <c r="D13">
        <v>3354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3132</v>
      </c>
      <c r="R13">
        <v>0</v>
      </c>
      <c r="S13">
        <v>0</v>
      </c>
      <c r="T13">
        <v>0</v>
      </c>
      <c r="U13">
        <v>133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509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93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9421</v>
      </c>
      <c r="CA13">
        <v>0</v>
      </c>
      <c r="CB13">
        <v>0</v>
      </c>
      <c r="CC13">
        <v>0</v>
      </c>
      <c r="CD13">
        <v>679</v>
      </c>
      <c r="CE13">
        <v>0</v>
      </c>
      <c r="CF13">
        <v>0</v>
      </c>
      <c r="CG13">
        <v>236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18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43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891</v>
      </c>
      <c r="EA13">
        <v>0</v>
      </c>
      <c r="EB13">
        <v>0</v>
      </c>
      <c r="EC13">
        <v>0</v>
      </c>
      <c r="ED13">
        <v>276</v>
      </c>
      <c r="EE13">
        <v>0</v>
      </c>
      <c r="EF13">
        <v>0</v>
      </c>
      <c r="EG13">
        <v>3394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237</v>
      </c>
      <c r="EV13">
        <v>0</v>
      </c>
      <c r="EW13">
        <v>0</v>
      </c>
      <c r="EX13">
        <v>3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273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18673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810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925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51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86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1676</v>
      </c>
      <c r="JC13">
        <v>0</v>
      </c>
      <c r="JD13">
        <v>0</v>
      </c>
      <c r="JE13">
        <v>0</v>
      </c>
      <c r="JF13">
        <v>4438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28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639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37598</v>
      </c>
      <c r="KP13">
        <v>0</v>
      </c>
      <c r="KQ13">
        <v>0</v>
      </c>
      <c r="KR13">
        <v>0</v>
      </c>
      <c r="KS13">
        <v>55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2040</v>
      </c>
      <c r="LX13">
        <v>0</v>
      </c>
      <c r="LY13">
        <v>19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998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19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50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355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1459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534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588</v>
      </c>
      <c r="SK13">
        <v>0</v>
      </c>
      <c r="SL13">
        <v>71</v>
      </c>
      <c r="SM13">
        <v>0</v>
      </c>
      <c r="SN13">
        <v>0</v>
      </c>
      <c r="SO13">
        <v>0</v>
      </c>
      <c r="SP13">
        <v>0</v>
      </c>
      <c r="SQ13">
        <v>15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92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223</v>
      </c>
      <c r="TN13">
        <v>0</v>
      </c>
      <c r="TO13">
        <v>0</v>
      </c>
      <c r="TP13">
        <v>157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6263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8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960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</row>
    <row r="14" spans="1:735" x14ac:dyDescent="0.2">
      <c r="A14" t="s">
        <v>747</v>
      </c>
      <c r="B14">
        <v>0</v>
      </c>
      <c r="C14">
        <v>0</v>
      </c>
      <c r="D14">
        <v>13888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454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13142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1052</v>
      </c>
      <c r="CH14">
        <v>0</v>
      </c>
      <c r="CI14">
        <v>0</v>
      </c>
      <c r="CJ14">
        <v>0</v>
      </c>
      <c r="CK14">
        <v>125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642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64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102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2131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30252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24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1667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16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266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3</v>
      </c>
      <c r="SH14">
        <v>0</v>
      </c>
      <c r="SI14">
        <v>0</v>
      </c>
      <c r="SJ14">
        <v>4181</v>
      </c>
      <c r="SK14">
        <v>0</v>
      </c>
      <c r="SL14">
        <v>1454</v>
      </c>
      <c r="SM14">
        <v>0</v>
      </c>
      <c r="SN14">
        <v>0</v>
      </c>
      <c r="SO14">
        <v>0</v>
      </c>
      <c r="SP14">
        <v>0</v>
      </c>
      <c r="SQ14">
        <v>451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25335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1140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2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</row>
    <row r="15" spans="1:735" x14ac:dyDescent="0.2">
      <c r="A15" t="s">
        <v>748</v>
      </c>
      <c r="B15">
        <v>0</v>
      </c>
      <c r="C15">
        <v>0</v>
      </c>
      <c r="D15">
        <v>7862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6311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198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8401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8623</v>
      </c>
      <c r="CE15">
        <v>0</v>
      </c>
      <c r="CF15">
        <v>0</v>
      </c>
      <c r="CG15">
        <v>1389</v>
      </c>
      <c r="CH15">
        <v>0</v>
      </c>
      <c r="CI15">
        <v>0</v>
      </c>
      <c r="CJ15">
        <v>0</v>
      </c>
      <c r="CK15">
        <v>0</v>
      </c>
      <c r="CL15">
        <v>262</v>
      </c>
      <c r="CM15">
        <v>0</v>
      </c>
      <c r="CN15">
        <v>89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1036</v>
      </c>
      <c r="DC15">
        <v>0</v>
      </c>
      <c r="DD15">
        <v>22203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2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597</v>
      </c>
      <c r="EE15">
        <v>0</v>
      </c>
      <c r="EF15">
        <v>0</v>
      </c>
      <c r="EG15">
        <v>47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1959</v>
      </c>
      <c r="EV15">
        <v>0</v>
      </c>
      <c r="EW15">
        <v>5389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4189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2574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802</v>
      </c>
      <c r="IY15">
        <v>0</v>
      </c>
      <c r="IZ15">
        <v>0</v>
      </c>
      <c r="JA15">
        <v>0</v>
      </c>
      <c r="JB15">
        <v>3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19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3058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3818</v>
      </c>
      <c r="KP15">
        <v>0</v>
      </c>
      <c r="KQ15">
        <v>0</v>
      </c>
      <c r="KR15">
        <v>0</v>
      </c>
      <c r="KS15">
        <v>0</v>
      </c>
      <c r="KT15">
        <v>486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54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864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4592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302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11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2365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1141</v>
      </c>
      <c r="SM15">
        <v>0</v>
      </c>
      <c r="SN15">
        <v>0</v>
      </c>
      <c r="SO15">
        <v>0</v>
      </c>
      <c r="SP15">
        <v>0</v>
      </c>
      <c r="SQ15">
        <v>66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11934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530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605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</row>
    <row r="16" spans="1:735" x14ac:dyDescent="0.2">
      <c r="A16" t="s">
        <v>749</v>
      </c>
      <c r="B16">
        <v>0</v>
      </c>
      <c r="C16">
        <v>0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2003</v>
      </c>
      <c r="AW16">
        <v>0</v>
      </c>
      <c r="AX16">
        <v>0</v>
      </c>
      <c r="AY16">
        <v>0</v>
      </c>
      <c r="AZ16">
        <v>855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202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932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100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6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4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121</v>
      </c>
      <c r="IY16">
        <v>0</v>
      </c>
      <c r="IZ16">
        <v>0</v>
      </c>
      <c r="JA16">
        <v>0</v>
      </c>
      <c r="JB16">
        <v>4523</v>
      </c>
      <c r="JC16">
        <v>322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3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4045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363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1196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262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297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921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16080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5</v>
      </c>
      <c r="ABD16">
        <v>0</v>
      </c>
      <c r="ABE16">
        <v>0</v>
      </c>
      <c r="ABF16">
        <v>0</v>
      </c>
      <c r="ABG16">
        <v>0</v>
      </c>
    </row>
    <row r="17" spans="1:735" x14ac:dyDescent="0.2">
      <c r="A17" t="s">
        <v>750</v>
      </c>
      <c r="B17">
        <v>0</v>
      </c>
      <c r="C17">
        <v>0</v>
      </c>
      <c r="D17">
        <v>14298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0</v>
      </c>
      <c r="AL17">
        <v>0</v>
      </c>
      <c r="AM17">
        <v>53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3</v>
      </c>
      <c r="CA17">
        <v>0</v>
      </c>
      <c r="CB17">
        <v>0</v>
      </c>
      <c r="CC17">
        <v>0</v>
      </c>
      <c r="CD17">
        <v>3</v>
      </c>
      <c r="CE17">
        <v>0</v>
      </c>
      <c r="CF17">
        <v>0</v>
      </c>
      <c r="CG17">
        <v>1667</v>
      </c>
      <c r="CH17">
        <v>0</v>
      </c>
      <c r="CI17">
        <v>0</v>
      </c>
      <c r="CJ17">
        <v>0</v>
      </c>
      <c r="CK17">
        <v>0</v>
      </c>
      <c r="CL17">
        <v>525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132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314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1146</v>
      </c>
      <c r="EY17">
        <v>0</v>
      </c>
      <c r="EZ17">
        <v>453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55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49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67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9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782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1078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53371</v>
      </c>
      <c r="KP17">
        <v>0</v>
      </c>
      <c r="KQ17">
        <v>0</v>
      </c>
      <c r="KR17">
        <v>0</v>
      </c>
      <c r="KS17">
        <v>0</v>
      </c>
      <c r="KT17">
        <v>53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26649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307</v>
      </c>
      <c r="PW17">
        <v>0</v>
      </c>
      <c r="PX17">
        <v>0</v>
      </c>
      <c r="PY17">
        <v>1818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86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745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1893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3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863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69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</row>
    <row r="18" spans="1:735" x14ac:dyDescent="0.2">
      <c r="A18" t="s">
        <v>751</v>
      </c>
      <c r="B18">
        <v>0</v>
      </c>
      <c r="C18">
        <v>0</v>
      </c>
      <c r="D18">
        <v>6445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838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342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3553</v>
      </c>
      <c r="AW18">
        <v>0</v>
      </c>
      <c r="AX18">
        <v>32</v>
      </c>
      <c r="AY18">
        <v>0</v>
      </c>
      <c r="AZ18">
        <v>0</v>
      </c>
      <c r="BA18">
        <v>0</v>
      </c>
      <c r="BB18">
        <v>0</v>
      </c>
      <c r="BC18">
        <v>409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3125</v>
      </c>
      <c r="CA18">
        <v>0</v>
      </c>
      <c r="CB18">
        <v>0</v>
      </c>
      <c r="CC18">
        <v>0</v>
      </c>
      <c r="CD18">
        <v>148</v>
      </c>
      <c r="CE18">
        <v>0</v>
      </c>
      <c r="CF18">
        <v>0</v>
      </c>
      <c r="CG18">
        <v>277</v>
      </c>
      <c r="CH18">
        <v>0</v>
      </c>
      <c r="CI18">
        <v>0</v>
      </c>
      <c r="CJ18">
        <v>0</v>
      </c>
      <c r="CK18">
        <v>10856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532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1572</v>
      </c>
      <c r="DP18">
        <v>0</v>
      </c>
      <c r="DQ18">
        <v>0</v>
      </c>
      <c r="DR18">
        <v>0</v>
      </c>
      <c r="DS18">
        <v>0</v>
      </c>
      <c r="DT18">
        <v>388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371</v>
      </c>
      <c r="EA18">
        <v>0</v>
      </c>
      <c r="EB18">
        <v>0</v>
      </c>
      <c r="EC18">
        <v>0</v>
      </c>
      <c r="ED18">
        <v>63</v>
      </c>
      <c r="EE18">
        <v>0</v>
      </c>
      <c r="EF18">
        <v>0</v>
      </c>
      <c r="EG18">
        <v>56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2037</v>
      </c>
      <c r="EV18">
        <v>0</v>
      </c>
      <c r="EW18">
        <v>0</v>
      </c>
      <c r="EX18">
        <v>24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4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513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940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360</v>
      </c>
      <c r="IF18">
        <v>0</v>
      </c>
      <c r="IG18">
        <v>0</v>
      </c>
      <c r="IH18">
        <v>0</v>
      </c>
      <c r="II18">
        <v>0</v>
      </c>
      <c r="IJ18">
        <v>32</v>
      </c>
      <c r="IK18">
        <v>0</v>
      </c>
      <c r="IL18">
        <v>0</v>
      </c>
      <c r="IM18">
        <v>0</v>
      </c>
      <c r="IN18">
        <v>0</v>
      </c>
      <c r="IO18">
        <v>8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64</v>
      </c>
      <c r="IZ18">
        <v>0</v>
      </c>
      <c r="JA18">
        <v>0</v>
      </c>
      <c r="JB18">
        <v>2431</v>
      </c>
      <c r="JC18">
        <v>0</v>
      </c>
      <c r="JD18">
        <v>0</v>
      </c>
      <c r="JE18">
        <v>0</v>
      </c>
      <c r="JF18">
        <v>2391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1075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1140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7792</v>
      </c>
      <c r="KP18">
        <v>0</v>
      </c>
      <c r="KQ18">
        <v>0</v>
      </c>
      <c r="KR18">
        <v>0</v>
      </c>
      <c r="KS18">
        <v>0</v>
      </c>
      <c r="KT18">
        <v>17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62</v>
      </c>
      <c r="LW18">
        <v>12</v>
      </c>
      <c r="LX18">
        <v>0</v>
      </c>
      <c r="LY18">
        <v>10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682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157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3255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454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1039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24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332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259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56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11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882</v>
      </c>
      <c r="SK18">
        <v>0</v>
      </c>
      <c r="SL18">
        <v>2091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51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62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2721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480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</row>
    <row r="19" spans="1:735" x14ac:dyDescent="0.2">
      <c r="A19" t="s">
        <v>752</v>
      </c>
      <c r="B19">
        <v>0</v>
      </c>
      <c r="C19">
        <v>0</v>
      </c>
      <c r="D19">
        <v>4710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294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994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118</v>
      </c>
      <c r="CL19">
        <v>0</v>
      </c>
      <c r="CM19">
        <v>0</v>
      </c>
      <c r="CN19">
        <v>8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68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25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391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5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3917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10928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93671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2</v>
      </c>
      <c r="LX19">
        <v>0</v>
      </c>
      <c r="LY19">
        <v>83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605</v>
      </c>
      <c r="SK19">
        <v>0</v>
      </c>
      <c r="SL19">
        <v>5033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71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</row>
    <row r="20" spans="1:735" x14ac:dyDescent="0.2">
      <c r="A20" t="s">
        <v>753</v>
      </c>
      <c r="B20">
        <v>0</v>
      </c>
      <c r="C20">
        <v>0</v>
      </c>
      <c r="D20">
        <v>6800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3896</v>
      </c>
      <c r="AK20">
        <v>0</v>
      </c>
      <c r="AL20">
        <v>0</v>
      </c>
      <c r="AM20">
        <v>369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5237</v>
      </c>
      <c r="CA20">
        <v>0</v>
      </c>
      <c r="CB20">
        <v>0</v>
      </c>
      <c r="CC20">
        <v>0</v>
      </c>
      <c r="CD20">
        <v>2</v>
      </c>
      <c r="CE20">
        <v>0</v>
      </c>
      <c r="CF20">
        <v>0</v>
      </c>
      <c r="CG20">
        <v>142</v>
      </c>
      <c r="CH20">
        <v>0</v>
      </c>
      <c r="CI20">
        <v>0</v>
      </c>
      <c r="CJ20">
        <v>0</v>
      </c>
      <c r="CK20">
        <v>2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47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17</v>
      </c>
      <c r="DO20">
        <v>634</v>
      </c>
      <c r="DP20">
        <v>27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122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443</v>
      </c>
      <c r="EC20">
        <v>0</v>
      </c>
      <c r="ED20">
        <v>53</v>
      </c>
      <c r="EE20">
        <v>0</v>
      </c>
      <c r="EF20">
        <v>0</v>
      </c>
      <c r="EG20">
        <v>54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712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694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66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268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31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181</v>
      </c>
      <c r="JC20">
        <v>0</v>
      </c>
      <c r="JD20">
        <v>0</v>
      </c>
      <c r="JE20">
        <v>0</v>
      </c>
      <c r="JF20">
        <v>51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995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6861</v>
      </c>
      <c r="KP20">
        <v>0</v>
      </c>
      <c r="KQ20">
        <v>0</v>
      </c>
      <c r="KR20">
        <v>0</v>
      </c>
      <c r="KS20">
        <v>0</v>
      </c>
      <c r="KT20">
        <v>8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21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518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696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18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106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14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2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305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3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15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55</v>
      </c>
      <c r="SK20">
        <v>0</v>
      </c>
      <c r="SL20">
        <v>1003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8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72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4653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222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</row>
    <row r="21" spans="1:735" x14ac:dyDescent="0.2">
      <c r="A21" t="s">
        <v>754</v>
      </c>
      <c r="B21">
        <v>53</v>
      </c>
      <c r="C21">
        <v>0</v>
      </c>
      <c r="D21">
        <v>12461</v>
      </c>
      <c r="E21">
        <v>212</v>
      </c>
      <c r="F21">
        <v>632</v>
      </c>
      <c r="G21">
        <v>0</v>
      </c>
      <c r="H21">
        <v>19</v>
      </c>
      <c r="I21">
        <v>2123</v>
      </c>
      <c r="J21">
        <v>0</v>
      </c>
      <c r="K21">
        <v>0</v>
      </c>
      <c r="L21">
        <v>15</v>
      </c>
      <c r="M21">
        <v>0</v>
      </c>
      <c r="N21">
        <v>829</v>
      </c>
      <c r="O21">
        <v>0</v>
      </c>
      <c r="P21">
        <v>0</v>
      </c>
      <c r="Q21">
        <v>27</v>
      </c>
      <c r="R21">
        <v>0</v>
      </c>
      <c r="S21">
        <v>0</v>
      </c>
      <c r="T21">
        <v>4148</v>
      </c>
      <c r="U21">
        <v>49</v>
      </c>
      <c r="V21">
        <v>0</v>
      </c>
      <c r="W21">
        <v>0</v>
      </c>
      <c r="X21">
        <v>186</v>
      </c>
      <c r="Y21">
        <v>23</v>
      </c>
      <c r="Z21">
        <v>0</v>
      </c>
      <c r="AA21">
        <v>46</v>
      </c>
      <c r="AB21">
        <v>22</v>
      </c>
      <c r="AC21">
        <v>76</v>
      </c>
      <c r="AD21">
        <v>13</v>
      </c>
      <c r="AE21">
        <v>0</v>
      </c>
      <c r="AF21">
        <v>9591</v>
      </c>
      <c r="AG21">
        <v>0</v>
      </c>
      <c r="AH21">
        <v>0</v>
      </c>
      <c r="AI21">
        <v>0</v>
      </c>
      <c r="AJ21">
        <v>62</v>
      </c>
      <c r="AK21">
        <v>0</v>
      </c>
      <c r="AL21">
        <v>74</v>
      </c>
      <c r="AM21">
        <v>14</v>
      </c>
      <c r="AN21">
        <v>0</v>
      </c>
      <c r="AO21">
        <v>0</v>
      </c>
      <c r="AP21">
        <v>0</v>
      </c>
      <c r="AQ21">
        <v>0</v>
      </c>
      <c r="AR21">
        <v>71</v>
      </c>
      <c r="AS21">
        <v>0</v>
      </c>
      <c r="AT21">
        <v>0</v>
      </c>
      <c r="AU21">
        <v>5</v>
      </c>
      <c r="AV21">
        <v>0</v>
      </c>
      <c r="AW21">
        <v>0</v>
      </c>
      <c r="AX21">
        <v>0</v>
      </c>
      <c r="AY21">
        <v>285</v>
      </c>
      <c r="AZ21">
        <v>47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317</v>
      </c>
      <c r="BH21">
        <v>236</v>
      </c>
      <c r="BI21">
        <v>107</v>
      </c>
      <c r="BJ21">
        <v>0</v>
      </c>
      <c r="BK21">
        <v>0</v>
      </c>
      <c r="BL21">
        <v>25</v>
      </c>
      <c r="BM21">
        <v>0</v>
      </c>
      <c r="BN21">
        <v>58</v>
      </c>
      <c r="BO21">
        <v>0</v>
      </c>
      <c r="BP21">
        <v>20</v>
      </c>
      <c r="BQ21">
        <v>0</v>
      </c>
      <c r="BR21">
        <v>0</v>
      </c>
      <c r="BS21">
        <v>0</v>
      </c>
      <c r="BT21">
        <v>0</v>
      </c>
      <c r="BU21">
        <v>18</v>
      </c>
      <c r="BV21">
        <v>0</v>
      </c>
      <c r="BW21">
        <v>14</v>
      </c>
      <c r="BX21">
        <v>0</v>
      </c>
      <c r="BY21">
        <v>0</v>
      </c>
      <c r="BZ21">
        <v>76</v>
      </c>
      <c r="CA21">
        <v>17</v>
      </c>
      <c r="CB21">
        <v>112</v>
      </c>
      <c r="CC21">
        <v>402</v>
      </c>
      <c r="CD21">
        <v>20</v>
      </c>
      <c r="CE21">
        <v>20</v>
      </c>
      <c r="CF21">
        <v>0</v>
      </c>
      <c r="CG21">
        <v>0</v>
      </c>
      <c r="CH21">
        <v>0</v>
      </c>
      <c r="CI21">
        <v>34</v>
      </c>
      <c r="CJ21">
        <v>0</v>
      </c>
      <c r="CK21">
        <v>15</v>
      </c>
      <c r="CL21">
        <v>0</v>
      </c>
      <c r="CM21">
        <v>0</v>
      </c>
      <c r="CN21">
        <v>0</v>
      </c>
      <c r="CO21">
        <v>176</v>
      </c>
      <c r="CP21">
        <v>0</v>
      </c>
      <c r="CQ21">
        <v>0</v>
      </c>
      <c r="CR21">
        <v>0</v>
      </c>
      <c r="CS21">
        <v>16</v>
      </c>
      <c r="CT21">
        <v>0</v>
      </c>
      <c r="CU21">
        <v>20</v>
      </c>
      <c r="CV21">
        <v>0</v>
      </c>
      <c r="CW21">
        <v>0</v>
      </c>
      <c r="CX21">
        <v>0</v>
      </c>
      <c r="CY21">
        <v>34</v>
      </c>
      <c r="CZ21">
        <v>0</v>
      </c>
      <c r="DA21">
        <v>102</v>
      </c>
      <c r="DB21">
        <v>62</v>
      </c>
      <c r="DC21">
        <v>0</v>
      </c>
      <c r="DD21">
        <v>34</v>
      </c>
      <c r="DE21">
        <v>0</v>
      </c>
      <c r="DF21">
        <v>23</v>
      </c>
      <c r="DG21">
        <v>55</v>
      </c>
      <c r="DH21">
        <v>0</v>
      </c>
      <c r="DI21">
        <v>0</v>
      </c>
      <c r="DJ21">
        <v>3</v>
      </c>
      <c r="DK21">
        <v>149</v>
      </c>
      <c r="DL21">
        <v>94</v>
      </c>
      <c r="DM21">
        <v>0</v>
      </c>
      <c r="DN21">
        <v>0</v>
      </c>
      <c r="DO21">
        <v>5</v>
      </c>
      <c r="DP21">
        <v>0</v>
      </c>
      <c r="DQ21">
        <v>10</v>
      </c>
      <c r="DR21">
        <v>11</v>
      </c>
      <c r="DS21">
        <v>0</v>
      </c>
      <c r="DT21">
        <v>36</v>
      </c>
      <c r="DU21">
        <v>7</v>
      </c>
      <c r="DV21">
        <v>9</v>
      </c>
      <c r="DW21">
        <v>193</v>
      </c>
      <c r="DX21">
        <v>0</v>
      </c>
      <c r="DY21">
        <v>0</v>
      </c>
      <c r="DZ21">
        <v>81</v>
      </c>
      <c r="EA21">
        <v>0</v>
      </c>
      <c r="EB21">
        <v>20</v>
      </c>
      <c r="EC21">
        <v>93</v>
      </c>
      <c r="ED21">
        <v>26</v>
      </c>
      <c r="EE21">
        <v>1239</v>
      </c>
      <c r="EF21">
        <v>699</v>
      </c>
      <c r="EG21">
        <v>0</v>
      </c>
      <c r="EH21">
        <v>0</v>
      </c>
      <c r="EI21">
        <v>0</v>
      </c>
      <c r="EJ21">
        <v>8</v>
      </c>
      <c r="EK21">
        <v>0</v>
      </c>
      <c r="EL21">
        <v>14</v>
      </c>
      <c r="EM21">
        <v>0</v>
      </c>
      <c r="EN21">
        <v>1296</v>
      </c>
      <c r="EO21">
        <v>0</v>
      </c>
      <c r="EP21">
        <v>454</v>
      </c>
      <c r="EQ21">
        <v>62</v>
      </c>
      <c r="ER21">
        <v>15</v>
      </c>
      <c r="ES21">
        <v>25</v>
      </c>
      <c r="ET21">
        <v>0</v>
      </c>
      <c r="EU21">
        <v>168</v>
      </c>
      <c r="EV21">
        <v>33</v>
      </c>
      <c r="EW21">
        <v>0</v>
      </c>
      <c r="EX21">
        <v>2</v>
      </c>
      <c r="EY21">
        <v>0</v>
      </c>
      <c r="EZ21">
        <v>546</v>
      </c>
      <c r="FA21">
        <v>21</v>
      </c>
      <c r="FB21">
        <v>37</v>
      </c>
      <c r="FC21">
        <v>0</v>
      </c>
      <c r="FD21">
        <v>0</v>
      </c>
      <c r="FE21">
        <v>17</v>
      </c>
      <c r="FF21">
        <v>53</v>
      </c>
      <c r="FG21">
        <v>0</v>
      </c>
      <c r="FH21">
        <v>0</v>
      </c>
      <c r="FI21">
        <v>85</v>
      </c>
      <c r="FJ21">
        <v>14</v>
      </c>
      <c r="FK21">
        <v>0</v>
      </c>
      <c r="FL21">
        <v>0</v>
      </c>
      <c r="FM21">
        <v>0</v>
      </c>
      <c r="FN21">
        <v>8</v>
      </c>
      <c r="FO21">
        <v>0</v>
      </c>
      <c r="FP21">
        <v>158</v>
      </c>
      <c r="FQ21">
        <v>0</v>
      </c>
      <c r="FR21">
        <v>5</v>
      </c>
      <c r="FS21">
        <v>8</v>
      </c>
      <c r="FT21">
        <v>33</v>
      </c>
      <c r="FU21">
        <v>136</v>
      </c>
      <c r="FV21">
        <v>274</v>
      </c>
      <c r="FW21">
        <v>160</v>
      </c>
      <c r="FX21">
        <v>0</v>
      </c>
      <c r="FY21">
        <v>72</v>
      </c>
      <c r="FZ21">
        <v>171</v>
      </c>
      <c r="GA21">
        <v>0</v>
      </c>
      <c r="GB21">
        <v>0</v>
      </c>
      <c r="GC21">
        <v>0</v>
      </c>
      <c r="GD21">
        <v>29</v>
      </c>
      <c r="GE21">
        <v>0</v>
      </c>
      <c r="GF21">
        <v>1913</v>
      </c>
      <c r="GG21">
        <v>0</v>
      </c>
      <c r="GH21">
        <v>16</v>
      </c>
      <c r="GI21">
        <v>0</v>
      </c>
      <c r="GJ21">
        <v>0</v>
      </c>
      <c r="GK21">
        <v>40</v>
      </c>
      <c r="GL21">
        <v>21</v>
      </c>
      <c r="GM21">
        <v>108</v>
      </c>
      <c r="GN21">
        <v>0</v>
      </c>
      <c r="GO21">
        <v>0</v>
      </c>
      <c r="GP21">
        <v>161</v>
      </c>
      <c r="GQ21">
        <v>0</v>
      </c>
      <c r="GR21">
        <v>0</v>
      </c>
      <c r="GS21">
        <v>0</v>
      </c>
      <c r="GT21">
        <v>2297</v>
      </c>
      <c r="GU21">
        <v>16</v>
      </c>
      <c r="GV21">
        <v>0</v>
      </c>
      <c r="GW21">
        <v>48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96</v>
      </c>
      <c r="HF21">
        <v>70</v>
      </c>
      <c r="HG21">
        <v>22</v>
      </c>
      <c r="HH21">
        <v>0</v>
      </c>
      <c r="HI21">
        <v>0</v>
      </c>
      <c r="HJ21">
        <v>8</v>
      </c>
      <c r="HK21">
        <v>39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17</v>
      </c>
      <c r="HU21">
        <v>185</v>
      </c>
      <c r="HV21">
        <v>0</v>
      </c>
      <c r="HW21">
        <v>93</v>
      </c>
      <c r="HX21">
        <v>1285</v>
      </c>
      <c r="HY21">
        <v>0</v>
      </c>
      <c r="HZ21">
        <v>21</v>
      </c>
      <c r="IA21">
        <v>0</v>
      </c>
      <c r="IB21">
        <v>16</v>
      </c>
      <c r="IC21">
        <v>0</v>
      </c>
      <c r="ID21">
        <v>0</v>
      </c>
      <c r="IE21">
        <v>0</v>
      </c>
      <c r="IF21">
        <v>71</v>
      </c>
      <c r="IG21">
        <v>61</v>
      </c>
      <c r="IH21">
        <v>0</v>
      </c>
      <c r="II21">
        <v>0</v>
      </c>
      <c r="IJ21">
        <v>0</v>
      </c>
      <c r="IK21">
        <v>46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32</v>
      </c>
      <c r="IV21">
        <v>0</v>
      </c>
      <c r="IW21">
        <v>0</v>
      </c>
      <c r="IX21">
        <v>80</v>
      </c>
      <c r="IY21">
        <v>0</v>
      </c>
      <c r="IZ21">
        <v>125</v>
      </c>
      <c r="JA21">
        <v>0</v>
      </c>
      <c r="JB21">
        <v>1504</v>
      </c>
      <c r="JC21">
        <v>6</v>
      </c>
      <c r="JD21">
        <v>0</v>
      </c>
      <c r="JE21">
        <v>8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73</v>
      </c>
      <c r="JP21">
        <v>0</v>
      </c>
      <c r="JQ21">
        <v>0</v>
      </c>
      <c r="JR21">
        <v>0</v>
      </c>
      <c r="JS21">
        <v>18</v>
      </c>
      <c r="JT21">
        <v>0</v>
      </c>
      <c r="JU21">
        <v>209</v>
      </c>
      <c r="JV21">
        <v>0</v>
      </c>
      <c r="JW21">
        <v>26</v>
      </c>
      <c r="JX21">
        <v>0</v>
      </c>
      <c r="JY21">
        <v>0</v>
      </c>
      <c r="JZ21">
        <v>0</v>
      </c>
      <c r="KA21">
        <v>0</v>
      </c>
      <c r="KB21">
        <v>15</v>
      </c>
      <c r="KC21">
        <v>0</v>
      </c>
      <c r="KD21">
        <v>9</v>
      </c>
      <c r="KE21">
        <v>0</v>
      </c>
      <c r="KF21">
        <v>32</v>
      </c>
      <c r="KG21">
        <v>0</v>
      </c>
      <c r="KH21">
        <v>0</v>
      </c>
      <c r="KI21">
        <v>94</v>
      </c>
      <c r="KJ21">
        <v>21</v>
      </c>
      <c r="KK21">
        <v>0</v>
      </c>
      <c r="KL21">
        <v>0</v>
      </c>
      <c r="KM21">
        <v>0</v>
      </c>
      <c r="KN21">
        <v>58</v>
      </c>
      <c r="KO21">
        <v>0</v>
      </c>
      <c r="KP21">
        <v>0</v>
      </c>
      <c r="KQ21">
        <v>4</v>
      </c>
      <c r="KR21">
        <v>0</v>
      </c>
      <c r="KS21">
        <v>0</v>
      </c>
      <c r="KT21">
        <v>100</v>
      </c>
      <c r="KU21">
        <v>239</v>
      </c>
      <c r="KV21">
        <v>0</v>
      </c>
      <c r="KW21">
        <v>6</v>
      </c>
      <c r="KX21">
        <v>0</v>
      </c>
      <c r="KY21">
        <v>0</v>
      </c>
      <c r="KZ21">
        <v>0</v>
      </c>
      <c r="LA21">
        <v>0</v>
      </c>
      <c r="LB21">
        <v>11</v>
      </c>
      <c r="LC21">
        <v>0</v>
      </c>
      <c r="LD21">
        <v>0</v>
      </c>
      <c r="LE21">
        <v>11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66</v>
      </c>
      <c r="LO21">
        <v>91</v>
      </c>
      <c r="LP21">
        <v>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70</v>
      </c>
      <c r="LW21">
        <v>26</v>
      </c>
      <c r="LX21">
        <v>0</v>
      </c>
      <c r="LY21">
        <v>0</v>
      </c>
      <c r="LZ21">
        <v>0</v>
      </c>
      <c r="MA21">
        <v>21</v>
      </c>
      <c r="MB21">
        <v>0</v>
      </c>
      <c r="MC21">
        <v>50</v>
      </c>
      <c r="MD21">
        <v>21</v>
      </c>
      <c r="ME21">
        <v>0</v>
      </c>
      <c r="MF21">
        <v>0</v>
      </c>
      <c r="MG21">
        <v>0</v>
      </c>
      <c r="MH21">
        <v>15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40</v>
      </c>
      <c r="MO21">
        <v>15</v>
      </c>
      <c r="MP21">
        <v>255</v>
      </c>
      <c r="MQ21">
        <v>0</v>
      </c>
      <c r="MR21">
        <v>0</v>
      </c>
      <c r="MS21">
        <v>142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35</v>
      </c>
      <c r="NA21">
        <v>19</v>
      </c>
      <c r="NB21">
        <v>0</v>
      </c>
      <c r="NC21">
        <v>0</v>
      </c>
      <c r="ND21">
        <v>34</v>
      </c>
      <c r="NE21">
        <v>0</v>
      </c>
      <c r="NF21">
        <v>0</v>
      </c>
      <c r="NG21">
        <v>69</v>
      </c>
      <c r="NH21">
        <v>261</v>
      </c>
      <c r="NI21">
        <v>0</v>
      </c>
      <c r="NJ21">
        <v>0</v>
      </c>
      <c r="NK21">
        <v>0</v>
      </c>
      <c r="NL21">
        <v>85</v>
      </c>
      <c r="NM21">
        <v>14</v>
      </c>
      <c r="NN21">
        <v>0</v>
      </c>
      <c r="NO21">
        <v>23</v>
      </c>
      <c r="NP21">
        <v>16</v>
      </c>
      <c r="NQ21">
        <v>0</v>
      </c>
      <c r="NR21">
        <v>0</v>
      </c>
      <c r="NS21">
        <v>0</v>
      </c>
      <c r="NT21">
        <v>0</v>
      </c>
      <c r="NU21">
        <v>18</v>
      </c>
      <c r="NV21">
        <v>0</v>
      </c>
      <c r="NW21">
        <v>96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82</v>
      </c>
      <c r="OD21">
        <v>0</v>
      </c>
      <c r="OE21">
        <v>0</v>
      </c>
      <c r="OF21">
        <v>0</v>
      </c>
      <c r="OG21">
        <v>45</v>
      </c>
      <c r="OH21">
        <v>0</v>
      </c>
      <c r="OI21">
        <v>0</v>
      </c>
      <c r="OJ21">
        <v>0</v>
      </c>
      <c r="OK21">
        <v>2</v>
      </c>
      <c r="OL21">
        <v>0</v>
      </c>
      <c r="OM21">
        <v>0</v>
      </c>
      <c r="ON21">
        <v>0</v>
      </c>
      <c r="OO21">
        <v>0</v>
      </c>
      <c r="OP21">
        <v>43</v>
      </c>
      <c r="OQ21">
        <v>0</v>
      </c>
      <c r="OR21">
        <v>0</v>
      </c>
      <c r="OS21">
        <v>0</v>
      </c>
      <c r="OT21">
        <v>0</v>
      </c>
      <c r="OU21">
        <v>23</v>
      </c>
      <c r="OV21">
        <v>0</v>
      </c>
      <c r="OW21">
        <v>5</v>
      </c>
      <c r="OX21">
        <v>0</v>
      </c>
      <c r="OY21">
        <v>0</v>
      </c>
      <c r="OZ21">
        <v>0</v>
      </c>
      <c r="PA21">
        <v>7</v>
      </c>
      <c r="PB21">
        <v>0</v>
      </c>
      <c r="PC21">
        <v>0</v>
      </c>
      <c r="PD21">
        <v>17</v>
      </c>
      <c r="PE21">
        <v>0</v>
      </c>
      <c r="PF21">
        <v>2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61</v>
      </c>
      <c r="PN21">
        <v>67</v>
      </c>
      <c r="PO21">
        <v>0</v>
      </c>
      <c r="PP21">
        <v>0</v>
      </c>
      <c r="PQ21">
        <v>0</v>
      </c>
      <c r="PR21">
        <v>0</v>
      </c>
      <c r="PS21">
        <v>38</v>
      </c>
      <c r="PT21">
        <v>9</v>
      </c>
      <c r="PU21">
        <v>0</v>
      </c>
      <c r="PV21">
        <v>0</v>
      </c>
      <c r="PW21">
        <v>274</v>
      </c>
      <c r="PX21">
        <v>6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25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167</v>
      </c>
      <c r="QS21">
        <v>399</v>
      </c>
      <c r="QT21">
        <v>118</v>
      </c>
      <c r="QU21">
        <v>10</v>
      </c>
      <c r="QV21">
        <v>13</v>
      </c>
      <c r="QW21">
        <v>0</v>
      </c>
      <c r="QX21">
        <v>0</v>
      </c>
      <c r="QY21">
        <v>0</v>
      </c>
      <c r="QZ21">
        <v>0</v>
      </c>
      <c r="RA21">
        <v>6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40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14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32</v>
      </c>
      <c r="RX21">
        <v>9</v>
      </c>
      <c r="RY21">
        <v>0</v>
      </c>
      <c r="RZ21">
        <v>0</v>
      </c>
      <c r="SA21">
        <v>14</v>
      </c>
      <c r="SB21">
        <v>0</v>
      </c>
      <c r="SC21">
        <v>75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17</v>
      </c>
      <c r="SR21">
        <v>0</v>
      </c>
      <c r="SS21">
        <v>0</v>
      </c>
      <c r="ST21">
        <v>0</v>
      </c>
      <c r="SU21">
        <v>0</v>
      </c>
      <c r="SV21">
        <v>24</v>
      </c>
      <c r="SW21">
        <v>0</v>
      </c>
      <c r="SX21">
        <v>0</v>
      </c>
      <c r="SY21">
        <v>0</v>
      </c>
      <c r="SZ21">
        <v>132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12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392</v>
      </c>
      <c r="TN21">
        <v>0</v>
      </c>
      <c r="TO21">
        <v>0</v>
      </c>
      <c r="TP21">
        <v>24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9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117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73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39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57</v>
      </c>
      <c r="VR21">
        <v>0</v>
      </c>
      <c r="VS21">
        <v>44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11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15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11</v>
      </c>
      <c r="WY21">
        <v>10</v>
      </c>
      <c r="WZ21">
        <v>0</v>
      </c>
      <c r="XA21">
        <v>0</v>
      </c>
      <c r="XB21">
        <v>3</v>
      </c>
      <c r="XC21">
        <v>0</v>
      </c>
      <c r="XD21">
        <v>0</v>
      </c>
      <c r="XE21">
        <v>0</v>
      </c>
      <c r="XF21">
        <v>53</v>
      </c>
      <c r="XG21">
        <v>0</v>
      </c>
      <c r="XH21">
        <v>29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5</v>
      </c>
      <c r="XO21">
        <v>0</v>
      </c>
      <c r="XP21">
        <v>0</v>
      </c>
      <c r="XQ21">
        <v>0</v>
      </c>
      <c r="XR21">
        <v>12</v>
      </c>
      <c r="XS21">
        <v>10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43</v>
      </c>
      <c r="YF21">
        <v>0</v>
      </c>
      <c r="YG21">
        <v>41</v>
      </c>
      <c r="YH21">
        <v>0</v>
      </c>
      <c r="YI21">
        <v>0</v>
      </c>
      <c r="YJ21">
        <v>11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42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14</v>
      </c>
      <c r="YX21">
        <v>0</v>
      </c>
      <c r="YY21">
        <v>7</v>
      </c>
      <c r="YZ21">
        <v>0</v>
      </c>
      <c r="ZA21">
        <v>0</v>
      </c>
      <c r="ZB21">
        <v>0</v>
      </c>
      <c r="ZC21">
        <v>0</v>
      </c>
      <c r="ZD21">
        <v>4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15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23</v>
      </c>
      <c r="ZS21">
        <v>0</v>
      </c>
      <c r="ZT21">
        <v>0</v>
      </c>
      <c r="ZU21">
        <v>9</v>
      </c>
      <c r="ZV21">
        <v>0</v>
      </c>
      <c r="ZW21">
        <v>0</v>
      </c>
      <c r="ZX21">
        <v>4</v>
      </c>
      <c r="ZY21">
        <v>9</v>
      </c>
      <c r="ZZ21">
        <v>0</v>
      </c>
      <c r="AAA21">
        <v>0</v>
      </c>
      <c r="AAB21">
        <v>0</v>
      </c>
      <c r="AAC21">
        <v>10</v>
      </c>
      <c r="AAD21">
        <v>0</v>
      </c>
      <c r="AAE21">
        <v>179</v>
      </c>
      <c r="AAF21">
        <v>0</v>
      </c>
      <c r="AAG21">
        <v>0</v>
      </c>
      <c r="AAH21">
        <v>50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47</v>
      </c>
      <c r="AAQ21">
        <v>0</v>
      </c>
      <c r="AAR21">
        <v>0</v>
      </c>
      <c r="AAS21">
        <v>0</v>
      </c>
      <c r="AAT21">
        <v>30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1042</v>
      </c>
      <c r="ABC21">
        <v>0</v>
      </c>
      <c r="ABD21">
        <v>0</v>
      </c>
      <c r="ABE21">
        <v>0</v>
      </c>
      <c r="ABF21">
        <v>0</v>
      </c>
      <c r="ABG21">
        <v>0</v>
      </c>
    </row>
    <row r="22" spans="1:735" x14ac:dyDescent="0.2">
      <c r="A22" t="s">
        <v>755</v>
      </c>
      <c r="B22">
        <v>84</v>
      </c>
      <c r="C22">
        <v>0</v>
      </c>
      <c r="D22">
        <v>7037</v>
      </c>
      <c r="E22">
        <v>1376</v>
      </c>
      <c r="F22">
        <v>340</v>
      </c>
      <c r="G22">
        <v>21</v>
      </c>
      <c r="H22">
        <v>0</v>
      </c>
      <c r="I22">
        <v>703</v>
      </c>
      <c r="J22">
        <v>56</v>
      </c>
      <c r="K22">
        <v>0</v>
      </c>
      <c r="L22">
        <v>0</v>
      </c>
      <c r="M22">
        <v>0</v>
      </c>
      <c r="N22">
        <v>3133</v>
      </c>
      <c r="O22">
        <v>0</v>
      </c>
      <c r="P22">
        <v>0</v>
      </c>
      <c r="Q22">
        <v>0</v>
      </c>
      <c r="R22">
        <v>0</v>
      </c>
      <c r="S22">
        <v>0</v>
      </c>
      <c r="T22">
        <v>699</v>
      </c>
      <c r="U22">
        <v>0</v>
      </c>
      <c r="V22">
        <v>0</v>
      </c>
      <c r="W22">
        <v>0</v>
      </c>
      <c r="X22">
        <v>60</v>
      </c>
      <c r="Y22">
        <v>42</v>
      </c>
      <c r="Z22">
        <v>0</v>
      </c>
      <c r="AA22">
        <v>281</v>
      </c>
      <c r="AB22">
        <v>14</v>
      </c>
      <c r="AC22">
        <v>290</v>
      </c>
      <c r="AD22">
        <v>0</v>
      </c>
      <c r="AE22">
        <v>0</v>
      </c>
      <c r="AF22">
        <v>29437</v>
      </c>
      <c r="AG22">
        <v>0</v>
      </c>
      <c r="AH22">
        <v>0</v>
      </c>
      <c r="AI22">
        <v>0</v>
      </c>
      <c r="AJ22">
        <v>0</v>
      </c>
      <c r="AK22">
        <v>37</v>
      </c>
      <c r="AL22">
        <v>48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129</v>
      </c>
      <c r="AS22">
        <v>0</v>
      </c>
      <c r="AT22">
        <v>2</v>
      </c>
      <c r="AU22">
        <v>14</v>
      </c>
      <c r="AV22">
        <v>0</v>
      </c>
      <c r="AW22">
        <v>0</v>
      </c>
      <c r="AX22">
        <v>0</v>
      </c>
      <c r="AY22">
        <v>141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119</v>
      </c>
      <c r="BF22">
        <v>0</v>
      </c>
      <c r="BG22">
        <v>209</v>
      </c>
      <c r="BH22">
        <v>192</v>
      </c>
      <c r="BI22">
        <v>43</v>
      </c>
      <c r="BJ22">
        <v>0</v>
      </c>
      <c r="BK22">
        <v>0</v>
      </c>
      <c r="BL22">
        <v>0</v>
      </c>
      <c r="BM22">
        <v>0</v>
      </c>
      <c r="BN22">
        <v>69</v>
      </c>
      <c r="BO22">
        <v>5</v>
      </c>
      <c r="BP22">
        <v>55</v>
      </c>
      <c r="BQ22">
        <v>2</v>
      </c>
      <c r="BR22">
        <v>0</v>
      </c>
      <c r="BS22">
        <v>0</v>
      </c>
      <c r="BT22">
        <v>0</v>
      </c>
      <c r="BU22">
        <v>43</v>
      </c>
      <c r="BV22">
        <v>0</v>
      </c>
      <c r="BW22">
        <v>0</v>
      </c>
      <c r="BX22">
        <v>0</v>
      </c>
      <c r="BY22">
        <v>0</v>
      </c>
      <c r="BZ22">
        <v>428</v>
      </c>
      <c r="CA22">
        <v>0</v>
      </c>
      <c r="CB22">
        <v>0</v>
      </c>
      <c r="CC22">
        <v>1290</v>
      </c>
      <c r="CD22">
        <v>26</v>
      </c>
      <c r="CE22">
        <v>92</v>
      </c>
      <c r="CF22">
        <v>0</v>
      </c>
      <c r="CG22">
        <v>0</v>
      </c>
      <c r="CH22">
        <v>0</v>
      </c>
      <c r="CI22">
        <v>38</v>
      </c>
      <c r="CJ22">
        <v>0</v>
      </c>
      <c r="CK22">
        <v>13</v>
      </c>
      <c r="CL22">
        <v>0</v>
      </c>
      <c r="CM22">
        <v>0</v>
      </c>
      <c r="CN22">
        <v>0</v>
      </c>
      <c r="CO22">
        <v>166</v>
      </c>
      <c r="CP22">
        <v>0</v>
      </c>
      <c r="CQ22">
        <v>0</v>
      </c>
      <c r="CR22">
        <v>0</v>
      </c>
      <c r="CS22">
        <v>39</v>
      </c>
      <c r="CT22">
        <v>4</v>
      </c>
      <c r="CU22">
        <v>14</v>
      </c>
      <c r="CV22">
        <v>0</v>
      </c>
      <c r="CW22">
        <v>0</v>
      </c>
      <c r="CX22">
        <v>0</v>
      </c>
      <c r="CY22">
        <v>40</v>
      </c>
      <c r="CZ22">
        <v>0</v>
      </c>
      <c r="DA22">
        <v>292</v>
      </c>
      <c r="DB22">
        <v>11</v>
      </c>
      <c r="DC22">
        <v>0</v>
      </c>
      <c r="DD22">
        <v>33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39</v>
      </c>
      <c r="DL22">
        <v>189</v>
      </c>
      <c r="DM22">
        <v>0</v>
      </c>
      <c r="DN22">
        <v>5</v>
      </c>
      <c r="DO22">
        <v>16</v>
      </c>
      <c r="DP22">
        <v>0</v>
      </c>
      <c r="DQ22">
        <v>0</v>
      </c>
      <c r="DR22">
        <v>9</v>
      </c>
      <c r="DS22">
        <v>4</v>
      </c>
      <c r="DT22">
        <v>13</v>
      </c>
      <c r="DU22">
        <v>6</v>
      </c>
      <c r="DV22">
        <v>0</v>
      </c>
      <c r="DW22">
        <v>51</v>
      </c>
      <c r="DX22">
        <v>0</v>
      </c>
      <c r="DY22">
        <v>0</v>
      </c>
      <c r="DZ22">
        <v>71</v>
      </c>
      <c r="EA22">
        <v>0</v>
      </c>
      <c r="EB22">
        <v>25</v>
      </c>
      <c r="EC22">
        <v>0</v>
      </c>
      <c r="ED22">
        <v>0</v>
      </c>
      <c r="EE22">
        <v>237</v>
      </c>
      <c r="EF22">
        <v>714</v>
      </c>
      <c r="EG22">
        <v>7</v>
      </c>
      <c r="EH22">
        <v>0</v>
      </c>
      <c r="EI22">
        <v>47</v>
      </c>
      <c r="EJ22">
        <v>0</v>
      </c>
      <c r="EK22">
        <v>0</v>
      </c>
      <c r="EL22">
        <v>16</v>
      </c>
      <c r="EM22">
        <v>0</v>
      </c>
      <c r="EN22">
        <v>275</v>
      </c>
      <c r="EO22">
        <v>0</v>
      </c>
      <c r="EP22">
        <v>24</v>
      </c>
      <c r="EQ22">
        <v>0</v>
      </c>
      <c r="ER22">
        <v>0</v>
      </c>
      <c r="ES22">
        <v>21</v>
      </c>
      <c r="ET22">
        <v>9</v>
      </c>
      <c r="EU22">
        <v>67</v>
      </c>
      <c r="EV22">
        <v>34</v>
      </c>
      <c r="EW22">
        <v>0</v>
      </c>
      <c r="EX22">
        <v>0</v>
      </c>
      <c r="EY22">
        <v>0</v>
      </c>
      <c r="EZ22">
        <v>201</v>
      </c>
      <c r="FA22">
        <v>72</v>
      </c>
      <c r="FB22">
        <v>156</v>
      </c>
      <c r="FC22">
        <v>0</v>
      </c>
      <c r="FD22">
        <v>0</v>
      </c>
      <c r="FE22">
        <v>26</v>
      </c>
      <c r="FF22">
        <v>177</v>
      </c>
      <c r="FG22">
        <v>0</v>
      </c>
      <c r="FH22">
        <v>0</v>
      </c>
      <c r="FI22">
        <v>103</v>
      </c>
      <c r="FJ22">
        <v>14</v>
      </c>
      <c r="FK22">
        <v>0</v>
      </c>
      <c r="FL22">
        <v>0</v>
      </c>
      <c r="FM22">
        <v>0</v>
      </c>
      <c r="FN22">
        <v>46</v>
      </c>
      <c r="FO22">
        <v>31</v>
      </c>
      <c r="FP22">
        <v>0</v>
      </c>
      <c r="FQ22">
        <v>0</v>
      </c>
      <c r="FR22">
        <v>0</v>
      </c>
      <c r="FS22">
        <v>0</v>
      </c>
      <c r="FT22">
        <v>473</v>
      </c>
      <c r="FU22">
        <v>213</v>
      </c>
      <c r="FV22">
        <v>179</v>
      </c>
      <c r="FW22">
        <v>0</v>
      </c>
      <c r="FX22">
        <v>0</v>
      </c>
      <c r="FY22">
        <v>498</v>
      </c>
      <c r="FZ22">
        <v>223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1354</v>
      </c>
      <c r="GG22">
        <v>0</v>
      </c>
      <c r="GH22">
        <v>53</v>
      </c>
      <c r="GI22">
        <v>0</v>
      </c>
      <c r="GJ22">
        <v>0</v>
      </c>
      <c r="GK22">
        <v>138</v>
      </c>
      <c r="GL22">
        <v>0</v>
      </c>
      <c r="GM22">
        <v>65</v>
      </c>
      <c r="GN22">
        <v>0</v>
      </c>
      <c r="GO22">
        <v>4</v>
      </c>
      <c r="GP22">
        <v>53</v>
      </c>
      <c r="GQ22">
        <v>0</v>
      </c>
      <c r="GR22">
        <v>0</v>
      </c>
      <c r="GS22">
        <v>0</v>
      </c>
      <c r="GT22">
        <v>167</v>
      </c>
      <c r="GU22">
        <v>11</v>
      </c>
      <c r="GV22">
        <v>0</v>
      </c>
      <c r="GW22">
        <v>105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48</v>
      </c>
      <c r="HF22">
        <v>35</v>
      </c>
      <c r="HG22">
        <v>24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928</v>
      </c>
      <c r="HV22">
        <v>0</v>
      </c>
      <c r="HW22">
        <v>0</v>
      </c>
      <c r="HX22">
        <v>878</v>
      </c>
      <c r="HY22">
        <v>0</v>
      </c>
      <c r="HZ22">
        <v>0</v>
      </c>
      <c r="IA22">
        <v>0</v>
      </c>
      <c r="IB22">
        <v>13</v>
      </c>
      <c r="IC22">
        <v>6</v>
      </c>
      <c r="ID22">
        <v>0</v>
      </c>
      <c r="IE22">
        <v>0</v>
      </c>
      <c r="IF22">
        <v>0</v>
      </c>
      <c r="IG22">
        <v>397</v>
      </c>
      <c r="IH22">
        <v>0</v>
      </c>
      <c r="II22">
        <v>5</v>
      </c>
      <c r="IJ22">
        <v>0</v>
      </c>
      <c r="IK22">
        <v>8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7</v>
      </c>
      <c r="IS22">
        <v>59</v>
      </c>
      <c r="IT22">
        <v>0</v>
      </c>
      <c r="IU22">
        <v>326</v>
      </c>
      <c r="IV22">
        <v>0</v>
      </c>
      <c r="IW22">
        <v>12</v>
      </c>
      <c r="IX22">
        <v>0</v>
      </c>
      <c r="IY22">
        <v>0</v>
      </c>
      <c r="IZ22">
        <v>197</v>
      </c>
      <c r="JA22">
        <v>0</v>
      </c>
      <c r="JB22">
        <v>1807</v>
      </c>
      <c r="JC22">
        <v>9</v>
      </c>
      <c r="JD22">
        <v>0</v>
      </c>
      <c r="JE22">
        <v>7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10</v>
      </c>
      <c r="JO22">
        <v>0</v>
      </c>
      <c r="JP22">
        <v>0</v>
      </c>
      <c r="JQ22">
        <v>0</v>
      </c>
      <c r="JR22">
        <v>0</v>
      </c>
      <c r="JS22">
        <v>30</v>
      </c>
      <c r="JT22">
        <v>0</v>
      </c>
      <c r="JU22">
        <v>9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497</v>
      </c>
      <c r="KJ22">
        <v>14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51</v>
      </c>
      <c r="KU22">
        <v>594</v>
      </c>
      <c r="KV22">
        <v>0</v>
      </c>
      <c r="KW22">
        <v>0</v>
      </c>
      <c r="KX22">
        <v>5</v>
      </c>
      <c r="KY22">
        <v>0</v>
      </c>
      <c r="KZ22">
        <v>0</v>
      </c>
      <c r="LA22">
        <v>0</v>
      </c>
      <c r="LB22">
        <v>35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302</v>
      </c>
      <c r="LL22">
        <v>0</v>
      </c>
      <c r="LM22">
        <v>0</v>
      </c>
      <c r="LN22">
        <v>138</v>
      </c>
      <c r="LO22">
        <v>45</v>
      </c>
      <c r="LP22">
        <v>46</v>
      </c>
      <c r="LQ22">
        <v>0</v>
      </c>
      <c r="LR22">
        <v>0</v>
      </c>
      <c r="LS22">
        <v>7</v>
      </c>
      <c r="LT22">
        <v>0</v>
      </c>
      <c r="LU22">
        <v>13</v>
      </c>
      <c r="LV22">
        <v>40</v>
      </c>
      <c r="LW22">
        <v>13</v>
      </c>
      <c r="LX22">
        <v>0</v>
      </c>
      <c r="LY22">
        <v>0</v>
      </c>
      <c r="LZ22">
        <v>6</v>
      </c>
      <c r="MA22">
        <v>250</v>
      </c>
      <c r="MB22">
        <v>8</v>
      </c>
      <c r="MC22">
        <v>17</v>
      </c>
      <c r="MD22">
        <v>26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13</v>
      </c>
      <c r="MO22">
        <v>0</v>
      </c>
      <c r="MP22">
        <v>156</v>
      </c>
      <c r="MQ22">
        <v>0</v>
      </c>
      <c r="MR22">
        <v>0</v>
      </c>
      <c r="MS22">
        <v>73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22</v>
      </c>
      <c r="NA22">
        <v>119</v>
      </c>
      <c r="NB22">
        <v>0</v>
      </c>
      <c r="NC22">
        <v>8</v>
      </c>
      <c r="ND22">
        <v>0</v>
      </c>
      <c r="NE22">
        <v>0</v>
      </c>
      <c r="NF22">
        <v>0</v>
      </c>
      <c r="NG22">
        <v>0</v>
      </c>
      <c r="NH22">
        <v>93</v>
      </c>
      <c r="NI22">
        <v>0</v>
      </c>
      <c r="NJ22">
        <v>22</v>
      </c>
      <c r="NK22">
        <v>0</v>
      </c>
      <c r="NL22">
        <v>121</v>
      </c>
      <c r="NM22">
        <v>0</v>
      </c>
      <c r="NN22">
        <v>0</v>
      </c>
      <c r="NO22">
        <v>45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6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263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22</v>
      </c>
      <c r="OQ22">
        <v>0</v>
      </c>
      <c r="OR22">
        <v>0</v>
      </c>
      <c r="OS22">
        <v>0</v>
      </c>
      <c r="OT22">
        <v>8</v>
      </c>
      <c r="OU22">
        <v>37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7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323</v>
      </c>
      <c r="PN22">
        <v>40</v>
      </c>
      <c r="PO22">
        <v>0</v>
      </c>
      <c r="PP22">
        <v>0</v>
      </c>
      <c r="PQ22">
        <v>0</v>
      </c>
      <c r="PR22">
        <v>5</v>
      </c>
      <c r="PS22">
        <v>35</v>
      </c>
      <c r="PT22">
        <v>76</v>
      </c>
      <c r="PU22">
        <v>211</v>
      </c>
      <c r="PV22">
        <v>0</v>
      </c>
      <c r="PW22">
        <v>284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12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44</v>
      </c>
      <c r="QS22">
        <v>701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113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18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9</v>
      </c>
      <c r="RY22">
        <v>0</v>
      </c>
      <c r="RZ22">
        <v>0</v>
      </c>
      <c r="SA22">
        <v>10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125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33</v>
      </c>
      <c r="SR22">
        <v>0</v>
      </c>
      <c r="SS22">
        <v>0</v>
      </c>
      <c r="ST22">
        <v>0</v>
      </c>
      <c r="SU22">
        <v>0</v>
      </c>
      <c r="SV22">
        <v>77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59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55</v>
      </c>
      <c r="TN22">
        <v>0</v>
      </c>
      <c r="TO22">
        <v>0</v>
      </c>
      <c r="TP22">
        <v>22</v>
      </c>
      <c r="TQ22">
        <v>0</v>
      </c>
      <c r="TR22">
        <v>3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5</v>
      </c>
      <c r="UH22">
        <v>14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2185</v>
      </c>
      <c r="UQ22">
        <v>0</v>
      </c>
      <c r="UR22">
        <v>0</v>
      </c>
      <c r="US22">
        <v>33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6</v>
      </c>
      <c r="VF22">
        <v>0</v>
      </c>
      <c r="VG22">
        <v>0</v>
      </c>
      <c r="VH22">
        <v>0</v>
      </c>
      <c r="VI22">
        <v>19</v>
      </c>
      <c r="VJ22">
        <v>0</v>
      </c>
      <c r="VK22">
        <v>10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51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10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36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21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33</v>
      </c>
      <c r="XS22">
        <v>23</v>
      </c>
      <c r="XT22">
        <v>0</v>
      </c>
      <c r="XU22">
        <v>0</v>
      </c>
      <c r="XV22">
        <v>0</v>
      </c>
      <c r="XW22">
        <v>0</v>
      </c>
      <c r="XX22">
        <v>7</v>
      </c>
      <c r="XY22">
        <v>0</v>
      </c>
      <c r="XZ22">
        <v>0</v>
      </c>
      <c r="YA22">
        <v>0</v>
      </c>
      <c r="YB22">
        <v>0</v>
      </c>
      <c r="YC22">
        <v>7</v>
      </c>
      <c r="YD22">
        <v>0</v>
      </c>
      <c r="YE22">
        <v>0</v>
      </c>
      <c r="YF22">
        <v>0</v>
      </c>
      <c r="YG22">
        <v>0</v>
      </c>
      <c r="YH22">
        <v>13</v>
      </c>
      <c r="YI22">
        <v>0</v>
      </c>
      <c r="YJ22">
        <v>18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53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12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619</v>
      </c>
      <c r="ZQ22">
        <v>0</v>
      </c>
      <c r="ZR22">
        <v>0</v>
      </c>
      <c r="ZS22">
        <v>0</v>
      </c>
      <c r="ZT22">
        <v>0</v>
      </c>
      <c r="ZU22">
        <v>5</v>
      </c>
      <c r="ZV22">
        <v>0</v>
      </c>
      <c r="ZW22">
        <v>0</v>
      </c>
      <c r="ZX22">
        <v>11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84</v>
      </c>
      <c r="AAH22">
        <v>102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38</v>
      </c>
      <c r="AAQ22">
        <v>0</v>
      </c>
      <c r="AAR22">
        <v>25</v>
      </c>
      <c r="AAS22">
        <v>0</v>
      </c>
      <c r="AAT22">
        <v>25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317</v>
      </c>
      <c r="ABC22">
        <v>0</v>
      </c>
      <c r="ABD22">
        <v>0</v>
      </c>
      <c r="ABE22">
        <v>0</v>
      </c>
      <c r="ABF22">
        <v>0</v>
      </c>
      <c r="ABG22">
        <v>0</v>
      </c>
    </row>
    <row r="23" spans="1:735" x14ac:dyDescent="0.2">
      <c r="A23" t="s">
        <v>756</v>
      </c>
      <c r="B23">
        <v>3243</v>
      </c>
      <c r="C23">
        <v>78</v>
      </c>
      <c r="D23">
        <v>14215</v>
      </c>
      <c r="E23">
        <v>1135</v>
      </c>
      <c r="F23">
        <v>2126</v>
      </c>
      <c r="G23">
        <v>65</v>
      </c>
      <c r="H23">
        <v>2945</v>
      </c>
      <c r="I23">
        <v>640</v>
      </c>
      <c r="J23">
        <v>164</v>
      </c>
      <c r="K23">
        <v>0</v>
      </c>
      <c r="L23">
        <v>261</v>
      </c>
      <c r="M23">
        <v>67</v>
      </c>
      <c r="N23">
        <v>1005</v>
      </c>
      <c r="O23">
        <v>364</v>
      </c>
      <c r="P23">
        <v>270</v>
      </c>
      <c r="Q23">
        <v>221</v>
      </c>
      <c r="R23">
        <v>94</v>
      </c>
      <c r="S23">
        <v>661</v>
      </c>
      <c r="T23">
        <v>7366</v>
      </c>
      <c r="U23">
        <v>514</v>
      </c>
      <c r="V23">
        <v>20</v>
      </c>
      <c r="W23">
        <v>0</v>
      </c>
      <c r="X23">
        <v>426</v>
      </c>
      <c r="Y23">
        <v>1166</v>
      </c>
      <c r="Z23">
        <v>935</v>
      </c>
      <c r="AA23">
        <v>2776</v>
      </c>
      <c r="AB23">
        <v>586</v>
      </c>
      <c r="AC23">
        <v>754</v>
      </c>
      <c r="AD23">
        <v>1621</v>
      </c>
      <c r="AE23">
        <v>6</v>
      </c>
      <c r="AF23">
        <v>1585</v>
      </c>
      <c r="AG23">
        <v>5</v>
      </c>
      <c r="AH23">
        <v>95</v>
      </c>
      <c r="AI23">
        <v>9</v>
      </c>
      <c r="AJ23">
        <v>968</v>
      </c>
      <c r="AK23">
        <v>0</v>
      </c>
      <c r="AL23">
        <v>765</v>
      </c>
      <c r="AM23">
        <v>37</v>
      </c>
      <c r="AN23">
        <v>50</v>
      </c>
      <c r="AO23">
        <v>27</v>
      </c>
      <c r="AP23">
        <v>55</v>
      </c>
      <c r="AQ23">
        <v>9</v>
      </c>
      <c r="AR23">
        <v>928</v>
      </c>
      <c r="AS23">
        <v>638</v>
      </c>
      <c r="AT23">
        <v>3</v>
      </c>
      <c r="AU23">
        <v>385</v>
      </c>
      <c r="AV23">
        <v>0</v>
      </c>
      <c r="AW23">
        <v>49</v>
      </c>
      <c r="AX23">
        <v>26</v>
      </c>
      <c r="AY23">
        <v>802</v>
      </c>
      <c r="AZ23">
        <v>40</v>
      </c>
      <c r="BA23">
        <v>4</v>
      </c>
      <c r="BB23">
        <v>76</v>
      </c>
      <c r="BC23">
        <v>186</v>
      </c>
      <c r="BD23">
        <v>0</v>
      </c>
      <c r="BE23">
        <v>129</v>
      </c>
      <c r="BF23">
        <v>411</v>
      </c>
      <c r="BG23">
        <v>2178</v>
      </c>
      <c r="BH23">
        <v>1139</v>
      </c>
      <c r="BI23">
        <v>440</v>
      </c>
      <c r="BJ23">
        <v>43</v>
      </c>
      <c r="BK23">
        <v>0</v>
      </c>
      <c r="BL23">
        <v>74</v>
      </c>
      <c r="BM23">
        <v>3</v>
      </c>
      <c r="BN23">
        <v>11</v>
      </c>
      <c r="BO23">
        <v>50</v>
      </c>
      <c r="BP23">
        <v>43</v>
      </c>
      <c r="BQ23">
        <v>0</v>
      </c>
      <c r="BR23">
        <v>6</v>
      </c>
      <c r="BS23">
        <v>31</v>
      </c>
      <c r="BT23">
        <v>103</v>
      </c>
      <c r="BU23">
        <v>7</v>
      </c>
      <c r="BV23">
        <v>133</v>
      </c>
      <c r="BW23">
        <v>0</v>
      </c>
      <c r="BX23">
        <v>169</v>
      </c>
      <c r="BY23">
        <v>510</v>
      </c>
      <c r="BZ23">
        <v>1008</v>
      </c>
      <c r="CA23">
        <v>294</v>
      </c>
      <c r="CB23">
        <v>2091</v>
      </c>
      <c r="CC23">
        <v>325</v>
      </c>
      <c r="CD23">
        <v>319</v>
      </c>
      <c r="CE23">
        <v>236</v>
      </c>
      <c r="CF23">
        <v>2</v>
      </c>
      <c r="CG23">
        <v>11</v>
      </c>
      <c r="CH23">
        <v>63</v>
      </c>
      <c r="CI23">
        <v>525</v>
      </c>
      <c r="CJ23">
        <v>133</v>
      </c>
      <c r="CK23">
        <v>244</v>
      </c>
      <c r="CL23">
        <v>579</v>
      </c>
      <c r="CM23">
        <v>5</v>
      </c>
      <c r="CN23">
        <v>233</v>
      </c>
      <c r="CO23">
        <v>63</v>
      </c>
      <c r="CP23">
        <v>19</v>
      </c>
      <c r="CQ23">
        <v>0</v>
      </c>
      <c r="CR23">
        <v>0</v>
      </c>
      <c r="CS23">
        <v>419</v>
      </c>
      <c r="CT23">
        <v>106</v>
      </c>
      <c r="CU23">
        <v>95</v>
      </c>
      <c r="CV23">
        <v>2</v>
      </c>
      <c r="CW23">
        <v>36</v>
      </c>
      <c r="CX23">
        <v>27</v>
      </c>
      <c r="CY23">
        <v>10</v>
      </c>
      <c r="CZ23">
        <v>11</v>
      </c>
      <c r="DA23">
        <v>0</v>
      </c>
      <c r="DB23">
        <v>1354</v>
      </c>
      <c r="DC23">
        <v>73</v>
      </c>
      <c r="DD23">
        <v>649</v>
      </c>
      <c r="DE23">
        <v>63</v>
      </c>
      <c r="DF23">
        <v>619</v>
      </c>
      <c r="DG23">
        <v>1815</v>
      </c>
      <c r="DH23">
        <v>0</v>
      </c>
      <c r="DI23">
        <v>5112</v>
      </c>
      <c r="DJ23">
        <v>189</v>
      </c>
      <c r="DK23">
        <v>965</v>
      </c>
      <c r="DL23">
        <v>329</v>
      </c>
      <c r="DM23">
        <v>7</v>
      </c>
      <c r="DN23">
        <v>140</v>
      </c>
      <c r="DO23">
        <v>481</v>
      </c>
      <c r="DP23">
        <v>0</v>
      </c>
      <c r="DQ23">
        <v>24</v>
      </c>
      <c r="DR23">
        <v>0</v>
      </c>
      <c r="DS23">
        <v>215</v>
      </c>
      <c r="DT23">
        <v>808</v>
      </c>
      <c r="DU23">
        <v>134</v>
      </c>
      <c r="DV23">
        <v>218</v>
      </c>
      <c r="DW23">
        <v>115</v>
      </c>
      <c r="DX23">
        <v>135</v>
      </c>
      <c r="DY23">
        <v>0</v>
      </c>
      <c r="DZ23">
        <v>417</v>
      </c>
      <c r="EA23">
        <v>49</v>
      </c>
      <c r="EB23">
        <v>359</v>
      </c>
      <c r="EC23">
        <v>45</v>
      </c>
      <c r="ED23">
        <v>377</v>
      </c>
      <c r="EE23">
        <v>2176</v>
      </c>
      <c r="EF23">
        <v>231</v>
      </c>
      <c r="EG23">
        <v>200</v>
      </c>
      <c r="EH23">
        <v>0</v>
      </c>
      <c r="EI23">
        <v>152</v>
      </c>
      <c r="EJ23">
        <v>255</v>
      </c>
      <c r="EK23">
        <v>5</v>
      </c>
      <c r="EL23">
        <v>0</v>
      </c>
      <c r="EM23">
        <v>44</v>
      </c>
      <c r="EN23">
        <v>99</v>
      </c>
      <c r="EO23">
        <v>350</v>
      </c>
      <c r="EP23">
        <v>209</v>
      </c>
      <c r="EQ23">
        <v>37</v>
      </c>
      <c r="ER23">
        <v>143</v>
      </c>
      <c r="ES23">
        <v>0</v>
      </c>
      <c r="ET23">
        <v>122</v>
      </c>
      <c r="EU23">
        <v>87</v>
      </c>
      <c r="EV23">
        <v>371</v>
      </c>
      <c r="EW23">
        <v>27</v>
      </c>
      <c r="EX23">
        <v>218</v>
      </c>
      <c r="EY23">
        <v>80</v>
      </c>
      <c r="EZ23">
        <v>90</v>
      </c>
      <c r="FA23">
        <v>0</v>
      </c>
      <c r="FB23">
        <v>904</v>
      </c>
      <c r="FC23">
        <v>6</v>
      </c>
      <c r="FD23">
        <v>0</v>
      </c>
      <c r="FE23">
        <v>43</v>
      </c>
      <c r="FF23">
        <v>410</v>
      </c>
      <c r="FG23">
        <v>0</v>
      </c>
      <c r="FH23">
        <v>0</v>
      </c>
      <c r="FI23">
        <v>123</v>
      </c>
      <c r="FJ23">
        <v>152</v>
      </c>
      <c r="FK23">
        <v>85</v>
      </c>
      <c r="FL23">
        <v>18</v>
      </c>
      <c r="FM23">
        <v>85</v>
      </c>
      <c r="FN23">
        <v>5</v>
      </c>
      <c r="FO23">
        <v>582</v>
      </c>
      <c r="FP23">
        <v>113</v>
      </c>
      <c r="FQ23">
        <v>0</v>
      </c>
      <c r="FR23">
        <v>0</v>
      </c>
      <c r="FS23">
        <v>193</v>
      </c>
      <c r="FT23">
        <v>30</v>
      </c>
      <c r="FU23">
        <v>499</v>
      </c>
      <c r="FV23">
        <v>0</v>
      </c>
      <c r="FW23">
        <v>2101</v>
      </c>
      <c r="FX23">
        <v>7</v>
      </c>
      <c r="FY23">
        <v>66</v>
      </c>
      <c r="FZ23">
        <v>1950</v>
      </c>
      <c r="GA23">
        <v>184</v>
      </c>
      <c r="GB23">
        <v>0</v>
      </c>
      <c r="GC23">
        <v>5</v>
      </c>
      <c r="GD23">
        <v>0</v>
      </c>
      <c r="GE23">
        <v>14</v>
      </c>
      <c r="GF23">
        <v>30</v>
      </c>
      <c r="GG23">
        <v>15</v>
      </c>
      <c r="GH23">
        <v>38</v>
      </c>
      <c r="GI23">
        <v>0</v>
      </c>
      <c r="GJ23">
        <v>1167</v>
      </c>
      <c r="GK23">
        <v>2022</v>
      </c>
      <c r="GL23">
        <v>115</v>
      </c>
      <c r="GM23">
        <v>224</v>
      </c>
      <c r="GN23">
        <v>139</v>
      </c>
      <c r="GO23">
        <v>8</v>
      </c>
      <c r="GP23">
        <v>829</v>
      </c>
      <c r="GQ23">
        <v>60</v>
      </c>
      <c r="GR23">
        <v>592</v>
      </c>
      <c r="GS23">
        <v>5</v>
      </c>
      <c r="GT23">
        <v>916</v>
      </c>
      <c r="GU23">
        <v>54</v>
      </c>
      <c r="GV23">
        <v>0</v>
      </c>
      <c r="GW23">
        <v>492</v>
      </c>
      <c r="GX23">
        <v>38</v>
      </c>
      <c r="GY23">
        <v>0</v>
      </c>
      <c r="GZ23">
        <v>37</v>
      </c>
      <c r="HA23">
        <v>0</v>
      </c>
      <c r="HB23">
        <v>0</v>
      </c>
      <c r="HC23">
        <v>8</v>
      </c>
      <c r="HD23">
        <v>59</v>
      </c>
      <c r="HE23">
        <v>502</v>
      </c>
      <c r="HF23">
        <v>0</v>
      </c>
      <c r="HG23">
        <v>27</v>
      </c>
      <c r="HH23">
        <v>56</v>
      </c>
      <c r="HI23">
        <v>83</v>
      </c>
      <c r="HJ23">
        <v>0</v>
      </c>
      <c r="HK23">
        <v>21</v>
      </c>
      <c r="HL23">
        <v>2864</v>
      </c>
      <c r="HM23">
        <v>2663</v>
      </c>
      <c r="HN23">
        <v>50</v>
      </c>
      <c r="HO23">
        <v>0</v>
      </c>
      <c r="HP23">
        <v>16</v>
      </c>
      <c r="HQ23">
        <v>0</v>
      </c>
      <c r="HR23">
        <v>0</v>
      </c>
      <c r="HS23">
        <v>68</v>
      </c>
      <c r="HT23">
        <v>187</v>
      </c>
      <c r="HU23">
        <v>143</v>
      </c>
      <c r="HV23">
        <v>4</v>
      </c>
      <c r="HW23">
        <v>689</v>
      </c>
      <c r="HX23">
        <v>382</v>
      </c>
      <c r="HY23">
        <v>131</v>
      </c>
      <c r="HZ23">
        <v>1358</v>
      </c>
      <c r="IA23">
        <v>204</v>
      </c>
      <c r="IB23">
        <v>14</v>
      </c>
      <c r="IC23">
        <v>2</v>
      </c>
      <c r="ID23">
        <v>31</v>
      </c>
      <c r="IE23">
        <v>54</v>
      </c>
      <c r="IF23">
        <v>2711</v>
      </c>
      <c r="IG23">
        <v>57</v>
      </c>
      <c r="IH23">
        <v>62</v>
      </c>
      <c r="II23">
        <v>0</v>
      </c>
      <c r="IJ23">
        <v>91</v>
      </c>
      <c r="IK23">
        <v>6</v>
      </c>
      <c r="IL23">
        <v>259</v>
      </c>
      <c r="IM23">
        <v>267</v>
      </c>
      <c r="IN23">
        <v>0</v>
      </c>
      <c r="IO23">
        <v>311</v>
      </c>
      <c r="IP23">
        <v>18</v>
      </c>
      <c r="IQ23">
        <v>142</v>
      </c>
      <c r="IR23">
        <v>4</v>
      </c>
      <c r="IS23">
        <v>55</v>
      </c>
      <c r="IT23">
        <v>6</v>
      </c>
      <c r="IU23">
        <v>0</v>
      </c>
      <c r="IV23">
        <v>0</v>
      </c>
      <c r="IW23">
        <v>67</v>
      </c>
      <c r="IX23">
        <v>1530</v>
      </c>
      <c r="IY23">
        <v>2</v>
      </c>
      <c r="IZ23">
        <v>245</v>
      </c>
      <c r="JA23">
        <v>0</v>
      </c>
      <c r="JB23">
        <v>634</v>
      </c>
      <c r="JC23">
        <v>15</v>
      </c>
      <c r="JD23">
        <v>12</v>
      </c>
      <c r="JE23">
        <v>56</v>
      </c>
      <c r="JF23">
        <v>38</v>
      </c>
      <c r="JG23">
        <v>35</v>
      </c>
      <c r="JH23">
        <v>9</v>
      </c>
      <c r="JI23">
        <v>10</v>
      </c>
      <c r="JJ23">
        <v>5</v>
      </c>
      <c r="JK23">
        <v>9</v>
      </c>
      <c r="JL23">
        <v>2</v>
      </c>
      <c r="JM23">
        <v>1312</v>
      </c>
      <c r="JN23">
        <v>73</v>
      </c>
      <c r="JO23">
        <v>0</v>
      </c>
      <c r="JP23">
        <v>0</v>
      </c>
      <c r="JQ23">
        <v>0</v>
      </c>
      <c r="JR23">
        <v>0</v>
      </c>
      <c r="JS23">
        <v>209</v>
      </c>
      <c r="JT23">
        <v>0</v>
      </c>
      <c r="JU23">
        <v>331</v>
      </c>
      <c r="JV23">
        <v>62</v>
      </c>
      <c r="JW23">
        <v>3920</v>
      </c>
      <c r="JX23">
        <v>285</v>
      </c>
      <c r="JY23">
        <v>375</v>
      </c>
      <c r="JZ23">
        <v>10</v>
      </c>
      <c r="KA23">
        <v>419</v>
      </c>
      <c r="KB23">
        <v>24</v>
      </c>
      <c r="KC23">
        <v>0</v>
      </c>
      <c r="KD23">
        <v>30</v>
      </c>
      <c r="KE23">
        <v>71</v>
      </c>
      <c r="KF23">
        <v>118</v>
      </c>
      <c r="KG23">
        <v>21</v>
      </c>
      <c r="KH23">
        <v>18</v>
      </c>
      <c r="KI23">
        <v>341</v>
      </c>
      <c r="KJ23">
        <v>106</v>
      </c>
      <c r="KK23">
        <v>32</v>
      </c>
      <c r="KL23">
        <v>19</v>
      </c>
      <c r="KM23">
        <v>35</v>
      </c>
      <c r="KN23">
        <v>20</v>
      </c>
      <c r="KO23">
        <v>0</v>
      </c>
      <c r="KP23">
        <v>0</v>
      </c>
      <c r="KQ23">
        <v>0</v>
      </c>
      <c r="KR23">
        <v>32</v>
      </c>
      <c r="KS23">
        <v>3618</v>
      </c>
      <c r="KT23">
        <v>413</v>
      </c>
      <c r="KU23">
        <v>20</v>
      </c>
      <c r="KV23">
        <v>0</v>
      </c>
      <c r="KW23">
        <v>61</v>
      </c>
      <c r="KX23">
        <v>0</v>
      </c>
      <c r="KY23">
        <v>0</v>
      </c>
      <c r="KZ23">
        <v>52</v>
      </c>
      <c r="LA23">
        <v>37</v>
      </c>
      <c r="LB23">
        <v>26</v>
      </c>
      <c r="LC23">
        <v>0</v>
      </c>
      <c r="LD23">
        <v>0</v>
      </c>
      <c r="LE23">
        <v>0</v>
      </c>
      <c r="LF23">
        <v>11</v>
      </c>
      <c r="LG23">
        <v>0</v>
      </c>
      <c r="LH23">
        <v>46</v>
      </c>
      <c r="LI23">
        <v>0</v>
      </c>
      <c r="LJ23">
        <v>264</v>
      </c>
      <c r="LK23">
        <v>327</v>
      </c>
      <c r="LL23">
        <v>8</v>
      </c>
      <c r="LM23">
        <v>0</v>
      </c>
      <c r="LN23">
        <v>347</v>
      </c>
      <c r="LO23">
        <v>77</v>
      </c>
      <c r="LP23">
        <v>2</v>
      </c>
      <c r="LQ23">
        <v>35</v>
      </c>
      <c r="LR23">
        <v>5</v>
      </c>
      <c r="LS23">
        <v>0</v>
      </c>
      <c r="LT23">
        <v>4</v>
      </c>
      <c r="LU23">
        <v>361</v>
      </c>
      <c r="LV23">
        <v>19</v>
      </c>
      <c r="LW23">
        <v>200</v>
      </c>
      <c r="LX23">
        <v>13</v>
      </c>
      <c r="LY23">
        <v>0</v>
      </c>
      <c r="LZ23">
        <v>3</v>
      </c>
      <c r="MA23">
        <v>64</v>
      </c>
      <c r="MB23">
        <v>0</v>
      </c>
      <c r="MC23">
        <v>57</v>
      </c>
      <c r="MD23">
        <v>195</v>
      </c>
      <c r="ME23">
        <v>60</v>
      </c>
      <c r="MF23">
        <v>0</v>
      </c>
      <c r="MG23">
        <v>9</v>
      </c>
      <c r="MH23">
        <v>114</v>
      </c>
      <c r="MI23">
        <v>0</v>
      </c>
      <c r="MJ23">
        <v>21</v>
      </c>
      <c r="MK23">
        <v>119</v>
      </c>
      <c r="ML23">
        <v>0</v>
      </c>
      <c r="MM23">
        <v>0</v>
      </c>
      <c r="MN23">
        <v>315</v>
      </c>
      <c r="MO23">
        <v>29</v>
      </c>
      <c r="MP23">
        <v>304</v>
      </c>
      <c r="MQ23">
        <v>0</v>
      </c>
      <c r="MR23">
        <v>227</v>
      </c>
      <c r="MS23">
        <v>0</v>
      </c>
      <c r="MT23">
        <v>270</v>
      </c>
      <c r="MU23">
        <v>41</v>
      </c>
      <c r="MV23">
        <v>0</v>
      </c>
      <c r="MW23">
        <v>35</v>
      </c>
      <c r="MX23">
        <v>0</v>
      </c>
      <c r="MY23">
        <v>0</v>
      </c>
      <c r="MZ23">
        <v>112</v>
      </c>
      <c r="NA23">
        <v>0</v>
      </c>
      <c r="NB23">
        <v>7</v>
      </c>
      <c r="NC23">
        <v>0</v>
      </c>
      <c r="ND23">
        <v>20</v>
      </c>
      <c r="NE23">
        <v>0</v>
      </c>
      <c r="NF23">
        <v>16</v>
      </c>
      <c r="NG23">
        <v>1589</v>
      </c>
      <c r="NH23">
        <v>321</v>
      </c>
      <c r="NI23">
        <v>10</v>
      </c>
      <c r="NJ23">
        <v>8</v>
      </c>
      <c r="NK23">
        <v>43</v>
      </c>
      <c r="NL23">
        <v>0</v>
      </c>
      <c r="NM23">
        <v>13</v>
      </c>
      <c r="NN23">
        <v>0</v>
      </c>
      <c r="NO23">
        <v>0</v>
      </c>
      <c r="NP23">
        <v>49</v>
      </c>
      <c r="NQ23">
        <v>92</v>
      </c>
      <c r="NR23">
        <v>0</v>
      </c>
      <c r="NS23">
        <v>0</v>
      </c>
      <c r="NT23">
        <v>94</v>
      </c>
      <c r="NU23">
        <v>35</v>
      </c>
      <c r="NV23">
        <v>0</v>
      </c>
      <c r="NW23">
        <v>465</v>
      </c>
      <c r="NX23">
        <v>0</v>
      </c>
      <c r="NY23">
        <v>6</v>
      </c>
      <c r="NZ23">
        <v>32</v>
      </c>
      <c r="OA23">
        <v>8</v>
      </c>
      <c r="OB23">
        <v>102</v>
      </c>
      <c r="OC23">
        <v>74</v>
      </c>
      <c r="OD23">
        <v>16</v>
      </c>
      <c r="OE23">
        <v>6</v>
      </c>
      <c r="OF23">
        <v>17</v>
      </c>
      <c r="OG23">
        <v>700</v>
      </c>
      <c r="OH23">
        <v>0</v>
      </c>
      <c r="OI23">
        <v>7</v>
      </c>
      <c r="OJ23">
        <v>26</v>
      </c>
      <c r="OK23">
        <v>0</v>
      </c>
      <c r="OL23">
        <v>20</v>
      </c>
      <c r="OM23">
        <v>0</v>
      </c>
      <c r="ON23">
        <v>19</v>
      </c>
      <c r="OO23">
        <v>2</v>
      </c>
      <c r="OP23">
        <v>0</v>
      </c>
      <c r="OQ23">
        <v>0</v>
      </c>
      <c r="OR23">
        <v>9</v>
      </c>
      <c r="OS23">
        <v>11</v>
      </c>
      <c r="OT23">
        <v>0</v>
      </c>
      <c r="OU23">
        <v>158</v>
      </c>
      <c r="OV23">
        <v>0</v>
      </c>
      <c r="OW23">
        <v>0</v>
      </c>
      <c r="OX23">
        <v>215</v>
      </c>
      <c r="OY23">
        <v>14</v>
      </c>
      <c r="OZ23">
        <v>0</v>
      </c>
      <c r="PA23">
        <v>0</v>
      </c>
      <c r="PB23">
        <v>10</v>
      </c>
      <c r="PC23">
        <v>3</v>
      </c>
      <c r="PD23">
        <v>0</v>
      </c>
      <c r="PE23">
        <v>39</v>
      </c>
      <c r="PF23">
        <v>0</v>
      </c>
      <c r="PG23">
        <v>0</v>
      </c>
      <c r="PH23">
        <v>0</v>
      </c>
      <c r="PI23">
        <v>0</v>
      </c>
      <c r="PJ23">
        <v>8</v>
      </c>
      <c r="PK23">
        <v>42</v>
      </c>
      <c r="PL23">
        <v>41</v>
      </c>
      <c r="PM23">
        <v>7</v>
      </c>
      <c r="PN23">
        <v>0</v>
      </c>
      <c r="PO23">
        <v>6</v>
      </c>
      <c r="PP23">
        <v>736</v>
      </c>
      <c r="PQ23">
        <v>6</v>
      </c>
      <c r="PR23">
        <v>0</v>
      </c>
      <c r="PS23">
        <v>0</v>
      </c>
      <c r="PT23">
        <v>4</v>
      </c>
      <c r="PU23">
        <v>115</v>
      </c>
      <c r="PV23">
        <v>106</v>
      </c>
      <c r="PW23">
        <v>1115</v>
      </c>
      <c r="PX23">
        <v>22</v>
      </c>
      <c r="PY23">
        <v>647</v>
      </c>
      <c r="PZ23">
        <v>43</v>
      </c>
      <c r="QA23">
        <v>21</v>
      </c>
      <c r="QB23">
        <v>11</v>
      </c>
      <c r="QC23">
        <v>0</v>
      </c>
      <c r="QD23">
        <v>49</v>
      </c>
      <c r="QE23">
        <v>3</v>
      </c>
      <c r="QF23">
        <v>361</v>
      </c>
      <c r="QG23">
        <v>0</v>
      </c>
      <c r="QH23">
        <v>8</v>
      </c>
      <c r="QI23">
        <v>7</v>
      </c>
      <c r="QJ23">
        <v>0</v>
      </c>
      <c r="QK23">
        <v>0</v>
      </c>
      <c r="QL23">
        <v>90</v>
      </c>
      <c r="QM23">
        <v>12</v>
      </c>
      <c r="QN23">
        <v>0</v>
      </c>
      <c r="QO23">
        <v>8</v>
      </c>
      <c r="QP23">
        <v>75</v>
      </c>
      <c r="QQ23">
        <v>0</v>
      </c>
      <c r="QR23">
        <v>800</v>
      </c>
      <c r="QS23">
        <v>21</v>
      </c>
      <c r="QT23">
        <v>8</v>
      </c>
      <c r="QU23">
        <v>0</v>
      </c>
      <c r="QV23">
        <v>0</v>
      </c>
      <c r="QW23">
        <v>124</v>
      </c>
      <c r="QX23">
        <v>0</v>
      </c>
      <c r="QY23">
        <v>0</v>
      </c>
      <c r="QZ23">
        <v>9</v>
      </c>
      <c r="RA23">
        <v>19</v>
      </c>
      <c r="RB23">
        <v>4</v>
      </c>
      <c r="RC23">
        <v>27</v>
      </c>
      <c r="RD23">
        <v>0</v>
      </c>
      <c r="RE23">
        <v>53</v>
      </c>
      <c r="RF23">
        <v>12</v>
      </c>
      <c r="RG23">
        <v>33</v>
      </c>
      <c r="RH23">
        <v>4</v>
      </c>
      <c r="RI23">
        <v>0</v>
      </c>
      <c r="RJ23">
        <v>73</v>
      </c>
      <c r="RK23">
        <v>13</v>
      </c>
      <c r="RL23">
        <v>27</v>
      </c>
      <c r="RM23">
        <v>0</v>
      </c>
      <c r="RN23">
        <v>0</v>
      </c>
      <c r="RO23">
        <v>4</v>
      </c>
      <c r="RP23">
        <v>3</v>
      </c>
      <c r="RQ23">
        <v>0</v>
      </c>
      <c r="RR23">
        <v>4</v>
      </c>
      <c r="RS23">
        <v>0</v>
      </c>
      <c r="RT23">
        <v>0</v>
      </c>
      <c r="RU23">
        <v>0</v>
      </c>
      <c r="RV23">
        <v>0</v>
      </c>
      <c r="RW23">
        <v>32</v>
      </c>
      <c r="RX23">
        <v>0</v>
      </c>
      <c r="RY23">
        <v>0</v>
      </c>
      <c r="RZ23">
        <v>4</v>
      </c>
      <c r="SA23">
        <v>0</v>
      </c>
      <c r="SB23">
        <v>12</v>
      </c>
      <c r="SC23">
        <v>354</v>
      </c>
      <c r="SD23">
        <v>0</v>
      </c>
      <c r="SE23">
        <v>8</v>
      </c>
      <c r="SF23">
        <v>5</v>
      </c>
      <c r="SG23">
        <v>0</v>
      </c>
      <c r="SH23">
        <v>343</v>
      </c>
      <c r="SI23">
        <v>0</v>
      </c>
      <c r="SJ23">
        <v>19</v>
      </c>
      <c r="SK23">
        <v>385</v>
      </c>
      <c r="SL23">
        <v>0</v>
      </c>
      <c r="SM23">
        <v>2</v>
      </c>
      <c r="SN23">
        <v>100</v>
      </c>
      <c r="SO23">
        <v>19</v>
      </c>
      <c r="SP23">
        <v>19</v>
      </c>
      <c r="SQ23">
        <v>0</v>
      </c>
      <c r="SR23">
        <v>0</v>
      </c>
      <c r="SS23">
        <v>0</v>
      </c>
      <c r="ST23">
        <v>5</v>
      </c>
      <c r="SU23">
        <v>6</v>
      </c>
      <c r="SV23">
        <v>0</v>
      </c>
      <c r="SW23">
        <v>15</v>
      </c>
      <c r="SX23">
        <v>3</v>
      </c>
      <c r="SY23">
        <v>0</v>
      </c>
      <c r="SZ23">
        <v>336</v>
      </c>
      <c r="TA23">
        <v>11</v>
      </c>
      <c r="TB23">
        <v>34</v>
      </c>
      <c r="TC23">
        <v>0</v>
      </c>
      <c r="TD23">
        <v>40</v>
      </c>
      <c r="TE23">
        <v>105</v>
      </c>
      <c r="TF23">
        <v>0</v>
      </c>
      <c r="TG23">
        <v>0</v>
      </c>
      <c r="TH23">
        <v>395</v>
      </c>
      <c r="TI23">
        <v>19</v>
      </c>
      <c r="TJ23">
        <v>336</v>
      </c>
      <c r="TK23">
        <v>0</v>
      </c>
      <c r="TL23">
        <v>0</v>
      </c>
      <c r="TM23">
        <v>1883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2</v>
      </c>
      <c r="TT23">
        <v>10</v>
      </c>
      <c r="TU23">
        <v>0</v>
      </c>
      <c r="TV23">
        <v>3</v>
      </c>
      <c r="TW23">
        <v>16</v>
      </c>
      <c r="TX23">
        <v>152</v>
      </c>
      <c r="TY23">
        <v>6</v>
      </c>
      <c r="TZ23">
        <v>6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37</v>
      </c>
      <c r="UH23">
        <v>0</v>
      </c>
      <c r="UI23">
        <v>18</v>
      </c>
      <c r="UJ23">
        <v>0</v>
      </c>
      <c r="UK23">
        <v>0</v>
      </c>
      <c r="UL23">
        <v>6</v>
      </c>
      <c r="UM23">
        <v>78</v>
      </c>
      <c r="UN23">
        <v>181</v>
      </c>
      <c r="UO23">
        <v>12</v>
      </c>
      <c r="UP23">
        <v>63</v>
      </c>
      <c r="UQ23">
        <v>0</v>
      </c>
      <c r="UR23">
        <v>27</v>
      </c>
      <c r="US23">
        <v>346</v>
      </c>
      <c r="UT23">
        <v>251</v>
      </c>
      <c r="UU23">
        <v>0</v>
      </c>
      <c r="UV23">
        <v>0</v>
      </c>
      <c r="UW23">
        <v>0</v>
      </c>
      <c r="UX23">
        <v>0</v>
      </c>
      <c r="UY23">
        <v>44</v>
      </c>
      <c r="UZ23">
        <v>48</v>
      </c>
      <c r="VA23">
        <v>0</v>
      </c>
      <c r="VB23">
        <v>13</v>
      </c>
      <c r="VC23">
        <v>4</v>
      </c>
      <c r="VD23">
        <v>10</v>
      </c>
      <c r="VE23">
        <v>0</v>
      </c>
      <c r="VF23">
        <v>0</v>
      </c>
      <c r="VG23">
        <v>0</v>
      </c>
      <c r="VH23">
        <v>4</v>
      </c>
      <c r="VI23">
        <v>27</v>
      </c>
      <c r="VJ23">
        <v>21</v>
      </c>
      <c r="VK23">
        <v>88</v>
      </c>
      <c r="VL23">
        <v>11</v>
      </c>
      <c r="VM23">
        <v>0</v>
      </c>
      <c r="VN23">
        <v>17</v>
      </c>
      <c r="VO23">
        <v>0</v>
      </c>
      <c r="VP23">
        <v>0</v>
      </c>
      <c r="VQ23">
        <v>93</v>
      </c>
      <c r="VR23">
        <v>7</v>
      </c>
      <c r="VS23">
        <v>18</v>
      </c>
      <c r="VT23">
        <v>0</v>
      </c>
      <c r="VU23">
        <v>2</v>
      </c>
      <c r="VV23">
        <v>13</v>
      </c>
      <c r="VW23">
        <v>0</v>
      </c>
      <c r="VX23">
        <v>0</v>
      </c>
      <c r="VY23">
        <v>18</v>
      </c>
      <c r="VZ23">
        <v>33</v>
      </c>
      <c r="WA23">
        <v>0</v>
      </c>
      <c r="WB23">
        <v>13</v>
      </c>
      <c r="WC23">
        <v>0</v>
      </c>
      <c r="WD23">
        <v>0</v>
      </c>
      <c r="WE23">
        <v>12</v>
      </c>
      <c r="WF23">
        <v>14</v>
      </c>
      <c r="WG23">
        <v>0</v>
      </c>
      <c r="WH23">
        <v>0</v>
      </c>
      <c r="WI23">
        <v>0</v>
      </c>
      <c r="WJ23">
        <v>0</v>
      </c>
      <c r="WK23">
        <v>73</v>
      </c>
      <c r="WL23">
        <v>0</v>
      </c>
      <c r="WM23">
        <v>0</v>
      </c>
      <c r="WN23">
        <v>103</v>
      </c>
      <c r="WO23">
        <v>0</v>
      </c>
      <c r="WP23">
        <v>40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8</v>
      </c>
      <c r="WX23">
        <v>14</v>
      </c>
      <c r="WY23">
        <v>6</v>
      </c>
      <c r="WZ23">
        <v>153</v>
      </c>
      <c r="XA23">
        <v>10</v>
      </c>
      <c r="XB23">
        <v>0</v>
      </c>
      <c r="XC23">
        <v>2</v>
      </c>
      <c r="XD23">
        <v>0</v>
      </c>
      <c r="XE23">
        <v>0</v>
      </c>
      <c r="XF23">
        <v>50</v>
      </c>
      <c r="XG23">
        <v>0</v>
      </c>
      <c r="XH23">
        <v>0</v>
      </c>
      <c r="XI23">
        <v>0</v>
      </c>
      <c r="XJ23">
        <v>0</v>
      </c>
      <c r="XK23">
        <v>2</v>
      </c>
      <c r="XL23">
        <v>8</v>
      </c>
      <c r="XM23">
        <v>0</v>
      </c>
      <c r="XN23">
        <v>0</v>
      </c>
      <c r="XO23">
        <v>3</v>
      </c>
      <c r="XP23">
        <v>11</v>
      </c>
      <c r="XQ23">
        <v>7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6</v>
      </c>
      <c r="YA23">
        <v>132</v>
      </c>
      <c r="YB23">
        <v>4</v>
      </c>
      <c r="YC23">
        <v>0</v>
      </c>
      <c r="YD23">
        <v>14</v>
      </c>
      <c r="YE23">
        <v>0</v>
      </c>
      <c r="YF23">
        <v>7</v>
      </c>
      <c r="YG23">
        <v>25</v>
      </c>
      <c r="YH23">
        <v>0</v>
      </c>
      <c r="YI23">
        <v>2</v>
      </c>
      <c r="YJ23">
        <v>53</v>
      </c>
      <c r="YK23">
        <v>3</v>
      </c>
      <c r="YL23">
        <v>9</v>
      </c>
      <c r="YM23">
        <v>22</v>
      </c>
      <c r="YN23">
        <v>0</v>
      </c>
      <c r="YO23">
        <v>4</v>
      </c>
      <c r="YP23">
        <v>57</v>
      </c>
      <c r="YQ23">
        <v>8</v>
      </c>
      <c r="YR23">
        <v>0</v>
      </c>
      <c r="YS23">
        <v>31</v>
      </c>
      <c r="YT23">
        <v>0</v>
      </c>
      <c r="YU23">
        <v>0</v>
      </c>
      <c r="YV23">
        <v>0</v>
      </c>
      <c r="YW23">
        <v>0</v>
      </c>
      <c r="YX23">
        <v>13</v>
      </c>
      <c r="YY23">
        <v>0</v>
      </c>
      <c r="YZ23">
        <v>6</v>
      </c>
      <c r="ZA23">
        <v>0</v>
      </c>
      <c r="ZB23">
        <v>0</v>
      </c>
      <c r="ZC23">
        <v>0</v>
      </c>
      <c r="ZD23">
        <v>0</v>
      </c>
      <c r="ZE23">
        <v>20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19</v>
      </c>
      <c r="ZN23">
        <v>15</v>
      </c>
      <c r="ZO23">
        <v>24</v>
      </c>
      <c r="ZP23">
        <v>9</v>
      </c>
      <c r="ZQ23">
        <v>0</v>
      </c>
      <c r="ZR23">
        <v>16</v>
      </c>
      <c r="ZS23">
        <v>0</v>
      </c>
      <c r="ZT23">
        <v>16</v>
      </c>
      <c r="ZU23">
        <v>0</v>
      </c>
      <c r="ZV23">
        <v>0</v>
      </c>
      <c r="ZW23">
        <v>0</v>
      </c>
      <c r="ZX23">
        <v>0</v>
      </c>
      <c r="ZY23">
        <v>39</v>
      </c>
      <c r="ZZ23">
        <v>5</v>
      </c>
      <c r="AAA23">
        <v>0</v>
      </c>
      <c r="AAB23">
        <v>6</v>
      </c>
      <c r="AAC23">
        <v>0</v>
      </c>
      <c r="AAD23">
        <v>0</v>
      </c>
      <c r="AAE23">
        <v>58</v>
      </c>
      <c r="AAF23">
        <v>0</v>
      </c>
      <c r="AAG23">
        <v>0</v>
      </c>
      <c r="AAH23">
        <v>158</v>
      </c>
      <c r="AAI23">
        <v>28</v>
      </c>
      <c r="AAJ23">
        <v>0</v>
      </c>
      <c r="AAK23">
        <v>0</v>
      </c>
      <c r="AAL23">
        <v>18</v>
      </c>
      <c r="AAM23">
        <v>0</v>
      </c>
      <c r="AAN23">
        <v>0</v>
      </c>
      <c r="AAO23">
        <v>18</v>
      </c>
      <c r="AAP23">
        <v>0</v>
      </c>
      <c r="AAQ23">
        <v>8</v>
      </c>
      <c r="AAR23">
        <v>0</v>
      </c>
      <c r="AAS23">
        <v>0</v>
      </c>
      <c r="AAT23">
        <v>0</v>
      </c>
      <c r="AAU23">
        <v>7</v>
      </c>
      <c r="AAV23">
        <v>5</v>
      </c>
      <c r="AAW23">
        <v>5</v>
      </c>
      <c r="AAX23">
        <v>0</v>
      </c>
      <c r="AAY23">
        <v>163</v>
      </c>
      <c r="AAZ23">
        <v>14</v>
      </c>
      <c r="ABA23">
        <v>0</v>
      </c>
      <c r="ABB23">
        <v>677</v>
      </c>
      <c r="ABC23">
        <v>0</v>
      </c>
      <c r="ABD23">
        <v>147</v>
      </c>
      <c r="ABE23">
        <v>0</v>
      </c>
      <c r="ABF23">
        <v>79</v>
      </c>
      <c r="ABG23">
        <v>0</v>
      </c>
    </row>
    <row r="24" spans="1:735" x14ac:dyDescent="0.2">
      <c r="A24" t="s">
        <v>757</v>
      </c>
      <c r="B24">
        <v>1168</v>
      </c>
      <c r="C24">
        <v>6</v>
      </c>
      <c r="D24">
        <v>31021</v>
      </c>
      <c r="E24">
        <v>1599</v>
      </c>
      <c r="F24">
        <v>369</v>
      </c>
      <c r="G24">
        <v>313</v>
      </c>
      <c r="H24">
        <v>0</v>
      </c>
      <c r="I24">
        <v>877</v>
      </c>
      <c r="J24">
        <v>177</v>
      </c>
      <c r="K24">
        <v>0</v>
      </c>
      <c r="L24">
        <v>0</v>
      </c>
      <c r="M24">
        <v>65</v>
      </c>
      <c r="N24">
        <v>426</v>
      </c>
      <c r="O24">
        <v>24</v>
      </c>
      <c r="P24">
        <v>2646</v>
      </c>
      <c r="Q24">
        <v>714</v>
      </c>
      <c r="R24">
        <v>1498</v>
      </c>
      <c r="S24">
        <v>286</v>
      </c>
      <c r="T24">
        <v>5234</v>
      </c>
      <c r="U24">
        <v>1174</v>
      </c>
      <c r="V24">
        <v>20</v>
      </c>
      <c r="W24">
        <v>3</v>
      </c>
      <c r="X24">
        <v>58</v>
      </c>
      <c r="Y24">
        <v>1090</v>
      </c>
      <c r="Z24">
        <v>154</v>
      </c>
      <c r="AA24">
        <v>1332</v>
      </c>
      <c r="AB24">
        <v>262</v>
      </c>
      <c r="AC24">
        <v>1037</v>
      </c>
      <c r="AD24">
        <v>61</v>
      </c>
      <c r="AE24">
        <v>8</v>
      </c>
      <c r="AF24">
        <v>4096</v>
      </c>
      <c r="AG24">
        <v>0</v>
      </c>
      <c r="AH24">
        <v>0</v>
      </c>
      <c r="AI24">
        <v>75</v>
      </c>
      <c r="AJ24">
        <v>2658</v>
      </c>
      <c r="AK24">
        <v>0</v>
      </c>
      <c r="AL24">
        <v>11</v>
      </c>
      <c r="AM24">
        <v>44</v>
      </c>
      <c r="AN24">
        <v>0</v>
      </c>
      <c r="AO24">
        <v>30</v>
      </c>
      <c r="AP24">
        <v>10</v>
      </c>
      <c r="AQ24">
        <v>0</v>
      </c>
      <c r="AR24">
        <v>55</v>
      </c>
      <c r="AS24">
        <v>87</v>
      </c>
      <c r="AT24">
        <v>0</v>
      </c>
      <c r="AU24">
        <v>674</v>
      </c>
      <c r="AV24">
        <v>57</v>
      </c>
      <c r="AW24">
        <v>31</v>
      </c>
      <c r="AX24">
        <v>225</v>
      </c>
      <c r="AY24">
        <v>794</v>
      </c>
      <c r="AZ24">
        <v>91</v>
      </c>
      <c r="BA24">
        <v>0</v>
      </c>
      <c r="BB24">
        <v>6</v>
      </c>
      <c r="BC24">
        <v>182</v>
      </c>
      <c r="BD24">
        <v>4</v>
      </c>
      <c r="BE24">
        <v>130</v>
      </c>
      <c r="BF24">
        <v>291</v>
      </c>
      <c r="BG24">
        <v>313</v>
      </c>
      <c r="BH24">
        <v>511</v>
      </c>
      <c r="BI24">
        <v>288</v>
      </c>
      <c r="BJ24">
        <v>0</v>
      </c>
      <c r="BK24">
        <v>7</v>
      </c>
      <c r="BL24">
        <v>6</v>
      </c>
      <c r="BM24">
        <v>3</v>
      </c>
      <c r="BN24">
        <v>79</v>
      </c>
      <c r="BO24">
        <v>0</v>
      </c>
      <c r="BP24">
        <v>12</v>
      </c>
      <c r="BQ24">
        <v>0</v>
      </c>
      <c r="BR24">
        <v>0</v>
      </c>
      <c r="BS24">
        <v>0</v>
      </c>
      <c r="BT24">
        <v>751</v>
      </c>
      <c r="BU24">
        <v>0</v>
      </c>
      <c r="BV24">
        <v>2</v>
      </c>
      <c r="BW24">
        <v>1227</v>
      </c>
      <c r="BX24">
        <v>24</v>
      </c>
      <c r="BY24">
        <v>643</v>
      </c>
      <c r="BZ24">
        <v>87</v>
      </c>
      <c r="CA24">
        <v>47</v>
      </c>
      <c r="CB24">
        <v>134</v>
      </c>
      <c r="CC24">
        <v>8186</v>
      </c>
      <c r="CD24">
        <v>175</v>
      </c>
      <c r="CE24">
        <v>157</v>
      </c>
      <c r="CF24">
        <v>22</v>
      </c>
      <c r="CG24">
        <v>24</v>
      </c>
      <c r="CH24">
        <v>0</v>
      </c>
      <c r="CI24">
        <v>190</v>
      </c>
      <c r="CJ24">
        <v>33</v>
      </c>
      <c r="CK24">
        <v>10</v>
      </c>
      <c r="CL24">
        <v>56</v>
      </c>
      <c r="CM24">
        <v>0</v>
      </c>
      <c r="CN24">
        <v>50</v>
      </c>
      <c r="CO24">
        <v>27</v>
      </c>
      <c r="CP24">
        <v>0</v>
      </c>
      <c r="CQ24">
        <v>0</v>
      </c>
      <c r="CR24">
        <v>5</v>
      </c>
      <c r="CS24">
        <v>94</v>
      </c>
      <c r="CT24">
        <v>12</v>
      </c>
      <c r="CU24">
        <v>57</v>
      </c>
      <c r="CV24">
        <v>0</v>
      </c>
      <c r="CW24">
        <v>789</v>
      </c>
      <c r="CX24">
        <v>36</v>
      </c>
      <c r="CY24">
        <v>17</v>
      </c>
      <c r="CZ24">
        <v>55</v>
      </c>
      <c r="DA24">
        <v>52</v>
      </c>
      <c r="DB24">
        <v>535</v>
      </c>
      <c r="DC24">
        <v>317</v>
      </c>
      <c r="DD24">
        <v>171</v>
      </c>
      <c r="DE24">
        <v>20</v>
      </c>
      <c r="DF24">
        <v>137</v>
      </c>
      <c r="DG24">
        <v>824</v>
      </c>
      <c r="DH24">
        <v>11</v>
      </c>
      <c r="DI24">
        <v>8</v>
      </c>
      <c r="DJ24">
        <v>9</v>
      </c>
      <c r="DK24">
        <v>667</v>
      </c>
      <c r="DL24">
        <v>257</v>
      </c>
      <c r="DM24">
        <v>53</v>
      </c>
      <c r="DN24">
        <v>641</v>
      </c>
      <c r="DO24">
        <v>51</v>
      </c>
      <c r="DP24">
        <v>0</v>
      </c>
      <c r="DQ24">
        <v>0</v>
      </c>
      <c r="DR24">
        <v>71</v>
      </c>
      <c r="DS24">
        <v>3</v>
      </c>
      <c r="DT24">
        <v>78</v>
      </c>
      <c r="DU24">
        <v>13</v>
      </c>
      <c r="DV24">
        <v>191</v>
      </c>
      <c r="DW24">
        <v>133</v>
      </c>
      <c r="DX24">
        <v>649</v>
      </c>
      <c r="DY24">
        <v>0</v>
      </c>
      <c r="DZ24">
        <v>123</v>
      </c>
      <c r="EA24">
        <v>69</v>
      </c>
      <c r="EB24">
        <v>140</v>
      </c>
      <c r="EC24">
        <v>49</v>
      </c>
      <c r="ED24">
        <v>136</v>
      </c>
      <c r="EE24">
        <v>6607</v>
      </c>
      <c r="EF24">
        <v>859</v>
      </c>
      <c r="EG24">
        <v>36</v>
      </c>
      <c r="EH24">
        <v>6</v>
      </c>
      <c r="EI24">
        <v>24</v>
      </c>
      <c r="EJ24">
        <v>19</v>
      </c>
      <c r="EK24">
        <v>7</v>
      </c>
      <c r="EL24">
        <v>4</v>
      </c>
      <c r="EM24">
        <v>19</v>
      </c>
      <c r="EN24">
        <v>232</v>
      </c>
      <c r="EO24">
        <v>52</v>
      </c>
      <c r="EP24">
        <v>12</v>
      </c>
      <c r="EQ24">
        <v>9911</v>
      </c>
      <c r="ER24">
        <v>27</v>
      </c>
      <c r="ES24">
        <v>8</v>
      </c>
      <c r="ET24">
        <v>44</v>
      </c>
      <c r="EU24">
        <v>68</v>
      </c>
      <c r="EV24">
        <v>634</v>
      </c>
      <c r="EW24">
        <v>449</v>
      </c>
      <c r="EX24">
        <v>1133</v>
      </c>
      <c r="EY24">
        <v>138</v>
      </c>
      <c r="EZ24">
        <v>55</v>
      </c>
      <c r="FA24">
        <v>10</v>
      </c>
      <c r="FB24">
        <v>217</v>
      </c>
      <c r="FC24">
        <v>35</v>
      </c>
      <c r="FD24">
        <v>0</v>
      </c>
      <c r="FE24">
        <v>0</v>
      </c>
      <c r="FF24">
        <v>92</v>
      </c>
      <c r="FG24">
        <v>0</v>
      </c>
      <c r="FH24">
        <v>17</v>
      </c>
      <c r="FI24">
        <v>131</v>
      </c>
      <c r="FJ24">
        <v>9</v>
      </c>
      <c r="FK24">
        <v>90</v>
      </c>
      <c r="FL24">
        <v>0</v>
      </c>
      <c r="FM24">
        <v>48</v>
      </c>
      <c r="FN24">
        <v>26</v>
      </c>
      <c r="FO24">
        <v>126</v>
      </c>
      <c r="FP24">
        <v>246</v>
      </c>
      <c r="FQ24">
        <v>0</v>
      </c>
      <c r="FR24">
        <v>0</v>
      </c>
      <c r="FS24">
        <v>49</v>
      </c>
      <c r="FT24">
        <v>74</v>
      </c>
      <c r="FU24">
        <v>553</v>
      </c>
      <c r="FV24">
        <v>0</v>
      </c>
      <c r="FW24">
        <v>700</v>
      </c>
      <c r="FX24">
        <v>0</v>
      </c>
      <c r="FY24">
        <v>61</v>
      </c>
      <c r="FZ24">
        <v>895</v>
      </c>
      <c r="GA24">
        <v>0</v>
      </c>
      <c r="GB24">
        <v>66</v>
      </c>
      <c r="GC24">
        <v>0</v>
      </c>
      <c r="GD24">
        <v>0</v>
      </c>
      <c r="GE24">
        <v>0</v>
      </c>
      <c r="GF24">
        <v>77</v>
      </c>
      <c r="GG24">
        <v>29</v>
      </c>
      <c r="GH24">
        <v>0</v>
      </c>
      <c r="GI24">
        <v>40</v>
      </c>
      <c r="GJ24">
        <v>166</v>
      </c>
      <c r="GK24">
        <v>195</v>
      </c>
      <c r="GL24">
        <v>149</v>
      </c>
      <c r="GM24">
        <v>44</v>
      </c>
      <c r="GN24">
        <v>4</v>
      </c>
      <c r="GO24">
        <v>19</v>
      </c>
      <c r="GP24">
        <v>280</v>
      </c>
      <c r="GQ24">
        <v>5</v>
      </c>
      <c r="GR24">
        <v>25</v>
      </c>
      <c r="GS24">
        <v>14</v>
      </c>
      <c r="GT24">
        <v>11</v>
      </c>
      <c r="GU24">
        <v>19</v>
      </c>
      <c r="GV24">
        <v>0</v>
      </c>
      <c r="GW24">
        <v>18</v>
      </c>
      <c r="GX24">
        <v>13</v>
      </c>
      <c r="GY24">
        <v>7</v>
      </c>
      <c r="GZ24">
        <v>0</v>
      </c>
      <c r="HA24">
        <v>0</v>
      </c>
      <c r="HB24">
        <v>0</v>
      </c>
      <c r="HC24">
        <v>0</v>
      </c>
      <c r="HD24">
        <v>21</v>
      </c>
      <c r="HE24">
        <v>2312</v>
      </c>
      <c r="HF24">
        <v>0</v>
      </c>
      <c r="HG24">
        <v>0</v>
      </c>
      <c r="HH24">
        <v>481</v>
      </c>
      <c r="HI24">
        <v>0</v>
      </c>
      <c r="HJ24">
        <v>0</v>
      </c>
      <c r="HK24">
        <v>310</v>
      </c>
      <c r="HL24">
        <v>14</v>
      </c>
      <c r="HM24">
        <v>534</v>
      </c>
      <c r="HN24">
        <v>0</v>
      </c>
      <c r="HO24">
        <v>9</v>
      </c>
      <c r="HP24">
        <v>14</v>
      </c>
      <c r="HQ24">
        <v>0</v>
      </c>
      <c r="HR24">
        <v>0</v>
      </c>
      <c r="HS24">
        <v>3</v>
      </c>
      <c r="HT24">
        <v>79</v>
      </c>
      <c r="HU24">
        <v>85</v>
      </c>
      <c r="HV24">
        <v>0</v>
      </c>
      <c r="HW24">
        <v>242</v>
      </c>
      <c r="HX24">
        <v>890</v>
      </c>
      <c r="HY24">
        <v>211</v>
      </c>
      <c r="HZ24">
        <v>45</v>
      </c>
      <c r="IA24">
        <v>99</v>
      </c>
      <c r="IB24">
        <v>7</v>
      </c>
      <c r="IC24">
        <v>4</v>
      </c>
      <c r="ID24">
        <v>34</v>
      </c>
      <c r="IE24">
        <v>22</v>
      </c>
      <c r="IF24">
        <v>3933</v>
      </c>
      <c r="IG24">
        <v>1300</v>
      </c>
      <c r="IH24">
        <v>1108</v>
      </c>
      <c r="II24">
        <v>18</v>
      </c>
      <c r="IJ24">
        <v>102</v>
      </c>
      <c r="IK24">
        <v>6</v>
      </c>
      <c r="IL24">
        <v>166</v>
      </c>
      <c r="IM24">
        <v>193</v>
      </c>
      <c r="IN24">
        <v>0</v>
      </c>
      <c r="IO24">
        <v>30</v>
      </c>
      <c r="IP24">
        <v>26</v>
      </c>
      <c r="IQ24">
        <v>18</v>
      </c>
      <c r="IR24">
        <v>0</v>
      </c>
      <c r="IS24">
        <v>47</v>
      </c>
      <c r="IT24">
        <v>10</v>
      </c>
      <c r="IU24">
        <v>0</v>
      </c>
      <c r="IV24">
        <v>0</v>
      </c>
      <c r="IW24">
        <v>4</v>
      </c>
      <c r="IX24">
        <v>1215</v>
      </c>
      <c r="IY24">
        <v>2</v>
      </c>
      <c r="IZ24">
        <v>1480</v>
      </c>
      <c r="JA24">
        <v>0</v>
      </c>
      <c r="JB24">
        <v>573</v>
      </c>
      <c r="JC24">
        <v>56</v>
      </c>
      <c r="JD24">
        <v>8</v>
      </c>
      <c r="JE24">
        <v>63</v>
      </c>
      <c r="JF24">
        <v>14</v>
      </c>
      <c r="JG24">
        <v>39</v>
      </c>
      <c r="JH24">
        <v>24</v>
      </c>
      <c r="JI24">
        <v>0</v>
      </c>
      <c r="JJ24">
        <v>3</v>
      </c>
      <c r="JK24">
        <v>12</v>
      </c>
      <c r="JL24">
        <v>0</v>
      </c>
      <c r="JM24">
        <v>5008</v>
      </c>
      <c r="JN24">
        <v>0</v>
      </c>
      <c r="JO24">
        <v>121</v>
      </c>
      <c r="JP24">
        <v>0</v>
      </c>
      <c r="JQ24">
        <v>7</v>
      </c>
      <c r="JR24">
        <v>17</v>
      </c>
      <c r="JS24">
        <v>906</v>
      </c>
      <c r="JT24">
        <v>47</v>
      </c>
      <c r="JU24">
        <v>8</v>
      </c>
      <c r="JV24">
        <v>68</v>
      </c>
      <c r="JW24">
        <v>167</v>
      </c>
      <c r="JX24">
        <v>142</v>
      </c>
      <c r="JY24">
        <v>2</v>
      </c>
      <c r="JZ24">
        <v>0</v>
      </c>
      <c r="KA24">
        <v>33</v>
      </c>
      <c r="KB24">
        <v>23</v>
      </c>
      <c r="KC24">
        <v>14</v>
      </c>
      <c r="KD24">
        <v>0</v>
      </c>
      <c r="KE24">
        <v>0</v>
      </c>
      <c r="KF24">
        <v>72</v>
      </c>
      <c r="KG24">
        <v>0</v>
      </c>
      <c r="KH24">
        <v>0</v>
      </c>
      <c r="KI24">
        <v>139</v>
      </c>
      <c r="KJ24">
        <v>224</v>
      </c>
      <c r="KK24">
        <v>149</v>
      </c>
      <c r="KL24">
        <v>9</v>
      </c>
      <c r="KM24">
        <v>18</v>
      </c>
      <c r="KN24">
        <v>0</v>
      </c>
      <c r="KO24">
        <v>14</v>
      </c>
      <c r="KP24">
        <v>16</v>
      </c>
      <c r="KQ24">
        <v>0</v>
      </c>
      <c r="KR24">
        <v>0</v>
      </c>
      <c r="KS24">
        <v>73</v>
      </c>
      <c r="KT24">
        <v>428</v>
      </c>
      <c r="KU24">
        <v>336</v>
      </c>
      <c r="KV24">
        <v>0</v>
      </c>
      <c r="KW24">
        <v>0</v>
      </c>
      <c r="KX24">
        <v>0</v>
      </c>
      <c r="KY24">
        <v>0</v>
      </c>
      <c r="KZ24">
        <v>119</v>
      </c>
      <c r="LA24">
        <v>6</v>
      </c>
      <c r="LB24">
        <v>13</v>
      </c>
      <c r="LC24">
        <v>0</v>
      </c>
      <c r="LD24">
        <v>0</v>
      </c>
      <c r="LE24">
        <v>411</v>
      </c>
      <c r="LF24">
        <v>0</v>
      </c>
      <c r="LG24">
        <v>0</v>
      </c>
      <c r="LH24">
        <v>0</v>
      </c>
      <c r="LI24">
        <v>9</v>
      </c>
      <c r="LJ24">
        <v>0</v>
      </c>
      <c r="LK24">
        <v>63</v>
      </c>
      <c r="LL24">
        <v>54</v>
      </c>
      <c r="LM24">
        <v>0</v>
      </c>
      <c r="LN24">
        <v>129</v>
      </c>
      <c r="LO24">
        <v>99</v>
      </c>
      <c r="LP24">
        <v>0</v>
      </c>
      <c r="LQ24">
        <v>5</v>
      </c>
      <c r="LR24">
        <v>7</v>
      </c>
      <c r="LS24">
        <v>0</v>
      </c>
      <c r="LT24">
        <v>0</v>
      </c>
      <c r="LU24">
        <v>74</v>
      </c>
      <c r="LV24">
        <v>166</v>
      </c>
      <c r="LW24">
        <v>385</v>
      </c>
      <c r="LX24">
        <v>0</v>
      </c>
      <c r="LY24">
        <v>6</v>
      </c>
      <c r="LZ24">
        <v>6</v>
      </c>
      <c r="MA24">
        <v>91</v>
      </c>
      <c r="MB24">
        <v>0</v>
      </c>
      <c r="MC24">
        <v>58</v>
      </c>
      <c r="MD24">
        <v>54</v>
      </c>
      <c r="ME24">
        <v>0</v>
      </c>
      <c r="MF24">
        <v>24</v>
      </c>
      <c r="MG24">
        <v>30</v>
      </c>
      <c r="MH24">
        <v>17</v>
      </c>
      <c r="MI24">
        <v>195</v>
      </c>
      <c r="MJ24">
        <v>0</v>
      </c>
      <c r="MK24">
        <v>21</v>
      </c>
      <c r="ML24">
        <v>0</v>
      </c>
      <c r="MM24">
        <v>23</v>
      </c>
      <c r="MN24">
        <v>81</v>
      </c>
      <c r="MO24">
        <v>74</v>
      </c>
      <c r="MP24">
        <v>0</v>
      </c>
      <c r="MQ24">
        <v>3</v>
      </c>
      <c r="MR24">
        <v>51</v>
      </c>
      <c r="MS24">
        <v>0</v>
      </c>
      <c r="MT24">
        <v>29</v>
      </c>
      <c r="MU24">
        <v>4</v>
      </c>
      <c r="MV24">
        <v>7</v>
      </c>
      <c r="MW24">
        <v>632</v>
      </c>
      <c r="MX24">
        <v>15</v>
      </c>
      <c r="MY24">
        <v>29</v>
      </c>
      <c r="MZ24">
        <v>44</v>
      </c>
      <c r="NA24">
        <v>13</v>
      </c>
      <c r="NB24">
        <v>10</v>
      </c>
      <c r="NC24">
        <v>0</v>
      </c>
      <c r="ND24">
        <v>0</v>
      </c>
      <c r="NE24">
        <v>8</v>
      </c>
      <c r="NF24">
        <v>40</v>
      </c>
      <c r="NG24">
        <v>73</v>
      </c>
      <c r="NH24">
        <v>52</v>
      </c>
      <c r="NI24">
        <v>22</v>
      </c>
      <c r="NJ24">
        <v>5</v>
      </c>
      <c r="NK24">
        <v>0</v>
      </c>
      <c r="NL24">
        <v>0</v>
      </c>
      <c r="NM24">
        <v>11</v>
      </c>
      <c r="NN24">
        <v>5</v>
      </c>
      <c r="NO24">
        <v>0</v>
      </c>
      <c r="NP24">
        <v>237</v>
      </c>
      <c r="NQ24">
        <v>0</v>
      </c>
      <c r="NR24">
        <v>0</v>
      </c>
      <c r="NS24">
        <v>73</v>
      </c>
      <c r="NT24">
        <v>421</v>
      </c>
      <c r="NU24">
        <v>24</v>
      </c>
      <c r="NV24">
        <v>4</v>
      </c>
      <c r="NW24">
        <v>0</v>
      </c>
      <c r="NX24">
        <v>0</v>
      </c>
      <c r="NY24">
        <v>5</v>
      </c>
      <c r="NZ24">
        <v>8</v>
      </c>
      <c r="OA24">
        <v>0</v>
      </c>
      <c r="OB24">
        <v>102</v>
      </c>
      <c r="OC24">
        <v>131</v>
      </c>
      <c r="OD24">
        <v>0</v>
      </c>
      <c r="OE24">
        <v>16</v>
      </c>
      <c r="OF24">
        <v>3</v>
      </c>
      <c r="OG24">
        <v>553</v>
      </c>
      <c r="OH24">
        <v>0</v>
      </c>
      <c r="OI24">
        <v>19</v>
      </c>
      <c r="OJ24">
        <v>0</v>
      </c>
      <c r="OK24">
        <v>0</v>
      </c>
      <c r="OL24">
        <v>0</v>
      </c>
      <c r="OM24">
        <v>0</v>
      </c>
      <c r="ON24">
        <v>33</v>
      </c>
      <c r="OO24">
        <v>13</v>
      </c>
      <c r="OP24">
        <v>0</v>
      </c>
      <c r="OQ24">
        <v>14</v>
      </c>
      <c r="OR24">
        <v>0</v>
      </c>
      <c r="OS24">
        <v>37</v>
      </c>
      <c r="OT24">
        <v>0</v>
      </c>
      <c r="OU24">
        <v>53</v>
      </c>
      <c r="OV24">
        <v>0</v>
      </c>
      <c r="OW24">
        <v>58</v>
      </c>
      <c r="OX24">
        <v>51</v>
      </c>
      <c r="OY24">
        <v>15</v>
      </c>
      <c r="OZ24">
        <v>6</v>
      </c>
      <c r="PA24">
        <v>0</v>
      </c>
      <c r="PB24">
        <v>0</v>
      </c>
      <c r="PC24">
        <v>0</v>
      </c>
      <c r="PD24">
        <v>8</v>
      </c>
      <c r="PE24">
        <v>12</v>
      </c>
      <c r="PF24">
        <v>0</v>
      </c>
      <c r="PG24">
        <v>323</v>
      </c>
      <c r="PH24">
        <v>377</v>
      </c>
      <c r="PI24">
        <v>122</v>
      </c>
      <c r="PJ24">
        <v>0</v>
      </c>
      <c r="PK24">
        <v>564</v>
      </c>
      <c r="PL24">
        <v>9</v>
      </c>
      <c r="PM24">
        <v>273</v>
      </c>
      <c r="PN24">
        <v>0</v>
      </c>
      <c r="PO24">
        <v>92</v>
      </c>
      <c r="PP24">
        <v>93</v>
      </c>
      <c r="PQ24">
        <v>0</v>
      </c>
      <c r="PR24">
        <v>0</v>
      </c>
      <c r="PS24">
        <v>7</v>
      </c>
      <c r="PT24">
        <v>11</v>
      </c>
      <c r="PU24">
        <v>25</v>
      </c>
      <c r="PV24">
        <v>199</v>
      </c>
      <c r="PW24">
        <v>107</v>
      </c>
      <c r="PX24">
        <v>0</v>
      </c>
      <c r="PY24">
        <v>100</v>
      </c>
      <c r="PZ24">
        <v>39</v>
      </c>
      <c r="QA24">
        <v>5</v>
      </c>
      <c r="QB24">
        <v>0</v>
      </c>
      <c r="QC24">
        <v>0</v>
      </c>
      <c r="QD24">
        <v>13</v>
      </c>
      <c r="QE24">
        <v>4</v>
      </c>
      <c r="QF24">
        <v>34</v>
      </c>
      <c r="QG24">
        <v>0</v>
      </c>
      <c r="QH24">
        <v>0</v>
      </c>
      <c r="QI24">
        <v>15</v>
      </c>
      <c r="QJ24">
        <v>0</v>
      </c>
      <c r="QK24">
        <v>270</v>
      </c>
      <c r="QL24">
        <v>0</v>
      </c>
      <c r="QM24">
        <v>13</v>
      </c>
      <c r="QN24">
        <v>70</v>
      </c>
      <c r="QO24">
        <v>0</v>
      </c>
      <c r="QP24">
        <v>31</v>
      </c>
      <c r="QQ24">
        <v>2</v>
      </c>
      <c r="QR24">
        <v>62</v>
      </c>
      <c r="QS24">
        <v>36</v>
      </c>
      <c r="QT24">
        <v>177</v>
      </c>
      <c r="QU24">
        <v>0</v>
      </c>
      <c r="QV24">
        <v>23</v>
      </c>
      <c r="QW24">
        <v>35</v>
      </c>
      <c r="QX24">
        <v>0</v>
      </c>
      <c r="QY24">
        <v>0</v>
      </c>
      <c r="QZ24">
        <v>2</v>
      </c>
      <c r="RA24">
        <v>0</v>
      </c>
      <c r="RB24">
        <v>0</v>
      </c>
      <c r="RC24">
        <v>19</v>
      </c>
      <c r="RD24">
        <v>7</v>
      </c>
      <c r="RE24">
        <v>42</v>
      </c>
      <c r="RF24">
        <v>0</v>
      </c>
      <c r="RG24">
        <v>2</v>
      </c>
      <c r="RH24">
        <v>0</v>
      </c>
      <c r="RI24">
        <v>0</v>
      </c>
      <c r="RJ24">
        <v>19</v>
      </c>
      <c r="RK24">
        <v>0</v>
      </c>
      <c r="RL24">
        <v>42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8</v>
      </c>
      <c r="RS24">
        <v>0</v>
      </c>
      <c r="RT24">
        <v>29</v>
      </c>
      <c r="RU24">
        <v>5</v>
      </c>
      <c r="RV24">
        <v>4</v>
      </c>
      <c r="RW24">
        <v>0</v>
      </c>
      <c r="RX24">
        <v>0</v>
      </c>
      <c r="RY24">
        <v>6</v>
      </c>
      <c r="RZ24">
        <v>6</v>
      </c>
      <c r="SA24">
        <v>14</v>
      </c>
      <c r="SB24">
        <v>6</v>
      </c>
      <c r="SC24">
        <v>45</v>
      </c>
      <c r="SD24">
        <v>0</v>
      </c>
      <c r="SE24">
        <v>0</v>
      </c>
      <c r="SF24">
        <v>4</v>
      </c>
      <c r="SG24">
        <v>0</v>
      </c>
      <c r="SH24">
        <v>10</v>
      </c>
      <c r="SI24">
        <v>10</v>
      </c>
      <c r="SJ24">
        <v>23</v>
      </c>
      <c r="SK24">
        <v>224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11</v>
      </c>
      <c r="ST24">
        <v>0</v>
      </c>
      <c r="SU24">
        <v>2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7</v>
      </c>
      <c r="TC24">
        <v>0</v>
      </c>
      <c r="TD24">
        <v>5</v>
      </c>
      <c r="TE24">
        <v>141</v>
      </c>
      <c r="TF24">
        <v>6</v>
      </c>
      <c r="TG24">
        <v>0</v>
      </c>
      <c r="TH24">
        <v>0</v>
      </c>
      <c r="TI24">
        <v>0</v>
      </c>
      <c r="TJ24">
        <v>358</v>
      </c>
      <c r="TK24">
        <v>0</v>
      </c>
      <c r="TL24">
        <v>0</v>
      </c>
      <c r="TM24">
        <v>250</v>
      </c>
      <c r="TN24">
        <v>0</v>
      </c>
      <c r="TO24">
        <v>2</v>
      </c>
      <c r="TP24">
        <v>0</v>
      </c>
      <c r="TQ24">
        <v>0</v>
      </c>
      <c r="TR24">
        <v>10</v>
      </c>
      <c r="TS24">
        <v>5</v>
      </c>
      <c r="TT24">
        <v>0</v>
      </c>
      <c r="TU24">
        <v>15</v>
      </c>
      <c r="TV24">
        <v>0</v>
      </c>
      <c r="TW24">
        <v>0</v>
      </c>
      <c r="TX24">
        <v>0</v>
      </c>
      <c r="TY24">
        <v>3</v>
      </c>
      <c r="TZ24">
        <v>0</v>
      </c>
      <c r="UA24">
        <v>0</v>
      </c>
      <c r="UB24">
        <v>0</v>
      </c>
      <c r="UC24">
        <v>16</v>
      </c>
      <c r="UD24">
        <v>0</v>
      </c>
      <c r="UE24">
        <v>40</v>
      </c>
      <c r="UF24">
        <v>10</v>
      </c>
      <c r="UG24">
        <v>15</v>
      </c>
      <c r="UH24">
        <v>0</v>
      </c>
      <c r="UI24">
        <v>0</v>
      </c>
      <c r="UJ24">
        <v>0</v>
      </c>
      <c r="UK24">
        <v>0</v>
      </c>
      <c r="UL24">
        <v>5</v>
      </c>
      <c r="UM24">
        <v>90</v>
      </c>
      <c r="UN24">
        <v>39</v>
      </c>
      <c r="UO24">
        <v>0</v>
      </c>
      <c r="UP24">
        <v>1318</v>
      </c>
      <c r="UQ24">
        <v>0</v>
      </c>
      <c r="UR24">
        <v>68</v>
      </c>
      <c r="US24">
        <v>23</v>
      </c>
      <c r="UT24">
        <v>272</v>
      </c>
      <c r="UU24">
        <v>0</v>
      </c>
      <c r="UV24">
        <v>4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4</v>
      </c>
      <c r="VC24">
        <v>0</v>
      </c>
      <c r="VD24">
        <v>16</v>
      </c>
      <c r="VE24">
        <v>0</v>
      </c>
      <c r="VF24">
        <v>9</v>
      </c>
      <c r="VG24">
        <v>0</v>
      </c>
      <c r="VH24">
        <v>0</v>
      </c>
      <c r="VI24">
        <v>0</v>
      </c>
      <c r="VJ24">
        <v>0</v>
      </c>
      <c r="VK24">
        <v>14</v>
      </c>
      <c r="VL24">
        <v>0</v>
      </c>
      <c r="VM24">
        <v>6</v>
      </c>
      <c r="VN24">
        <v>85</v>
      </c>
      <c r="VO24">
        <v>0</v>
      </c>
      <c r="VP24">
        <v>0</v>
      </c>
      <c r="VQ24">
        <v>54</v>
      </c>
      <c r="VR24">
        <v>0</v>
      </c>
      <c r="VS24">
        <v>0</v>
      </c>
      <c r="VT24">
        <v>6</v>
      </c>
      <c r="VU24">
        <v>0</v>
      </c>
      <c r="VV24">
        <v>0</v>
      </c>
      <c r="VW24">
        <v>0</v>
      </c>
      <c r="VX24">
        <v>5</v>
      </c>
      <c r="VY24">
        <v>0</v>
      </c>
      <c r="VZ24">
        <v>0</v>
      </c>
      <c r="WA24">
        <v>0</v>
      </c>
      <c r="WB24">
        <v>17</v>
      </c>
      <c r="WC24">
        <v>2</v>
      </c>
      <c r="WD24">
        <v>0</v>
      </c>
      <c r="WE24">
        <v>16</v>
      </c>
      <c r="WF24">
        <v>0</v>
      </c>
      <c r="WG24">
        <v>0</v>
      </c>
      <c r="WH24">
        <v>0</v>
      </c>
      <c r="WI24">
        <v>13</v>
      </c>
      <c r="WJ24">
        <v>0</v>
      </c>
      <c r="WK24">
        <v>0</v>
      </c>
      <c r="WL24">
        <v>6</v>
      </c>
      <c r="WM24">
        <v>4</v>
      </c>
      <c r="WN24">
        <v>34</v>
      </c>
      <c r="WO24">
        <v>0</v>
      </c>
      <c r="WP24">
        <v>0</v>
      </c>
      <c r="WQ24">
        <v>12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584</v>
      </c>
      <c r="WY24">
        <v>5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13</v>
      </c>
      <c r="XF24">
        <v>355</v>
      </c>
      <c r="XG24">
        <v>2</v>
      </c>
      <c r="XH24">
        <v>0</v>
      </c>
      <c r="XI24">
        <v>0</v>
      </c>
      <c r="XJ24">
        <v>51</v>
      </c>
      <c r="XK24">
        <v>0</v>
      </c>
      <c r="XL24">
        <v>6</v>
      </c>
      <c r="XM24">
        <v>0</v>
      </c>
      <c r="XN24">
        <v>0</v>
      </c>
      <c r="XO24">
        <v>0</v>
      </c>
      <c r="XP24">
        <v>33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18</v>
      </c>
      <c r="YF24">
        <v>0</v>
      </c>
      <c r="YG24">
        <v>0</v>
      </c>
      <c r="YH24">
        <v>11</v>
      </c>
      <c r="YI24">
        <v>0</v>
      </c>
      <c r="YJ24">
        <v>22</v>
      </c>
      <c r="YK24">
        <v>0</v>
      </c>
      <c r="YL24">
        <v>0</v>
      </c>
      <c r="YM24">
        <v>2</v>
      </c>
      <c r="YN24">
        <v>4</v>
      </c>
      <c r="YO24">
        <v>0</v>
      </c>
      <c r="YP24">
        <v>14</v>
      </c>
      <c r="YQ24">
        <v>0</v>
      </c>
      <c r="YR24">
        <v>50</v>
      </c>
      <c r="YS24">
        <v>33</v>
      </c>
      <c r="YT24">
        <v>2</v>
      </c>
      <c r="YU24">
        <v>0</v>
      </c>
      <c r="YV24">
        <v>17</v>
      </c>
      <c r="YW24">
        <v>0</v>
      </c>
      <c r="YX24">
        <v>0</v>
      </c>
      <c r="YY24">
        <v>13</v>
      </c>
      <c r="YZ24">
        <v>0</v>
      </c>
      <c r="ZA24">
        <v>0</v>
      </c>
      <c r="ZB24">
        <v>4</v>
      </c>
      <c r="ZC24">
        <v>0</v>
      </c>
      <c r="ZD24">
        <v>278</v>
      </c>
      <c r="ZE24">
        <v>0</v>
      </c>
      <c r="ZF24">
        <v>31</v>
      </c>
      <c r="ZG24">
        <v>0</v>
      </c>
      <c r="ZH24">
        <v>15</v>
      </c>
      <c r="ZI24">
        <v>6</v>
      </c>
      <c r="ZJ24">
        <v>36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583</v>
      </c>
      <c r="ZS24">
        <v>0</v>
      </c>
      <c r="ZT24">
        <v>0</v>
      </c>
      <c r="ZU24">
        <v>0</v>
      </c>
      <c r="ZV24">
        <v>3</v>
      </c>
      <c r="ZW24">
        <v>0</v>
      </c>
      <c r="ZX24">
        <v>0</v>
      </c>
      <c r="ZY24">
        <v>7</v>
      </c>
      <c r="ZZ24">
        <v>6</v>
      </c>
      <c r="AAA24">
        <v>43</v>
      </c>
      <c r="AAB24">
        <v>0</v>
      </c>
      <c r="AAC24">
        <v>0</v>
      </c>
      <c r="AAD24">
        <v>7</v>
      </c>
      <c r="AAE24">
        <v>316</v>
      </c>
      <c r="AAF24">
        <v>0</v>
      </c>
      <c r="AAG24">
        <v>7</v>
      </c>
      <c r="AAH24">
        <v>49</v>
      </c>
      <c r="AAI24">
        <v>0</v>
      </c>
      <c r="AAJ24">
        <v>16</v>
      </c>
      <c r="AAK24">
        <v>2</v>
      </c>
      <c r="AAL24">
        <v>4</v>
      </c>
      <c r="AAM24">
        <v>0</v>
      </c>
      <c r="AAN24">
        <v>2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32</v>
      </c>
      <c r="AAY24">
        <v>0</v>
      </c>
      <c r="AAZ24">
        <v>0</v>
      </c>
      <c r="ABA24">
        <v>6</v>
      </c>
      <c r="ABB24">
        <v>2481</v>
      </c>
      <c r="ABC24">
        <v>0</v>
      </c>
      <c r="ABD24">
        <v>0</v>
      </c>
      <c r="ABE24">
        <v>0</v>
      </c>
      <c r="ABF24">
        <v>0</v>
      </c>
      <c r="ABG24">
        <v>0</v>
      </c>
    </row>
    <row r="25" spans="1:735" x14ac:dyDescent="0.2">
      <c r="A25" t="s">
        <v>758</v>
      </c>
      <c r="B25">
        <v>328</v>
      </c>
      <c r="C25">
        <v>3</v>
      </c>
      <c r="D25">
        <v>19701</v>
      </c>
      <c r="E25">
        <v>9121</v>
      </c>
      <c r="F25">
        <v>627</v>
      </c>
      <c r="G25">
        <v>618</v>
      </c>
      <c r="H25">
        <v>0</v>
      </c>
      <c r="I25">
        <v>332</v>
      </c>
      <c r="J25">
        <v>451</v>
      </c>
      <c r="K25">
        <v>0</v>
      </c>
      <c r="L25">
        <v>3</v>
      </c>
      <c r="M25">
        <v>88</v>
      </c>
      <c r="N25">
        <v>2906</v>
      </c>
      <c r="O25">
        <v>39</v>
      </c>
      <c r="P25">
        <v>44</v>
      </c>
      <c r="Q25">
        <v>327</v>
      </c>
      <c r="R25">
        <v>1477</v>
      </c>
      <c r="S25">
        <v>77</v>
      </c>
      <c r="T25">
        <v>174</v>
      </c>
      <c r="U25">
        <v>259</v>
      </c>
      <c r="V25">
        <v>22</v>
      </c>
      <c r="W25">
        <v>0</v>
      </c>
      <c r="X25">
        <v>30</v>
      </c>
      <c r="Y25">
        <v>361</v>
      </c>
      <c r="Z25">
        <v>46</v>
      </c>
      <c r="AA25">
        <v>3031</v>
      </c>
      <c r="AB25">
        <v>315</v>
      </c>
      <c r="AC25">
        <v>233</v>
      </c>
      <c r="AD25">
        <v>51</v>
      </c>
      <c r="AE25">
        <v>0</v>
      </c>
      <c r="AF25">
        <v>15555</v>
      </c>
      <c r="AG25">
        <v>0</v>
      </c>
      <c r="AH25">
        <v>0</v>
      </c>
      <c r="AI25">
        <v>9</v>
      </c>
      <c r="AJ25">
        <v>425</v>
      </c>
      <c r="AK25">
        <v>66</v>
      </c>
      <c r="AL25">
        <v>82</v>
      </c>
      <c r="AM25">
        <v>49</v>
      </c>
      <c r="AN25">
        <v>110</v>
      </c>
      <c r="AO25">
        <v>383</v>
      </c>
      <c r="AP25">
        <v>0</v>
      </c>
      <c r="AQ25">
        <v>0</v>
      </c>
      <c r="AR25">
        <v>44</v>
      </c>
      <c r="AS25">
        <v>57</v>
      </c>
      <c r="AT25">
        <v>0</v>
      </c>
      <c r="AU25">
        <v>437</v>
      </c>
      <c r="AV25">
        <v>48</v>
      </c>
      <c r="AW25">
        <v>0</v>
      </c>
      <c r="AX25">
        <v>38</v>
      </c>
      <c r="AY25">
        <v>936</v>
      </c>
      <c r="AZ25">
        <v>71</v>
      </c>
      <c r="BA25">
        <v>0</v>
      </c>
      <c r="BB25">
        <v>0</v>
      </c>
      <c r="BC25">
        <v>51</v>
      </c>
      <c r="BD25">
        <v>43</v>
      </c>
      <c r="BE25">
        <v>431</v>
      </c>
      <c r="BF25">
        <v>33</v>
      </c>
      <c r="BG25">
        <v>4252</v>
      </c>
      <c r="BH25">
        <v>278</v>
      </c>
      <c r="BI25">
        <v>69</v>
      </c>
      <c r="BJ25">
        <v>0</v>
      </c>
      <c r="BK25">
        <v>0</v>
      </c>
      <c r="BL25">
        <v>2</v>
      </c>
      <c r="BM25">
        <v>0</v>
      </c>
      <c r="BN25">
        <v>447</v>
      </c>
      <c r="BO25">
        <v>0</v>
      </c>
      <c r="BP25">
        <v>4</v>
      </c>
      <c r="BQ25">
        <v>0</v>
      </c>
      <c r="BR25">
        <v>0</v>
      </c>
      <c r="BS25">
        <v>0</v>
      </c>
      <c r="BT25">
        <v>219</v>
      </c>
      <c r="BU25">
        <v>0</v>
      </c>
      <c r="BV25">
        <v>27</v>
      </c>
      <c r="BW25">
        <v>31</v>
      </c>
      <c r="BX25">
        <v>0</v>
      </c>
      <c r="BY25">
        <v>950</v>
      </c>
      <c r="BZ25">
        <v>138</v>
      </c>
      <c r="CA25">
        <v>8</v>
      </c>
      <c r="CB25">
        <v>184</v>
      </c>
      <c r="CC25">
        <v>2593</v>
      </c>
      <c r="CD25">
        <v>191</v>
      </c>
      <c r="CE25">
        <v>367</v>
      </c>
      <c r="CF25">
        <v>14</v>
      </c>
      <c r="CG25">
        <v>0</v>
      </c>
      <c r="CH25">
        <v>263</v>
      </c>
      <c r="CI25">
        <v>407</v>
      </c>
      <c r="CJ25">
        <v>12</v>
      </c>
      <c r="CK25">
        <v>0</v>
      </c>
      <c r="CL25">
        <v>0</v>
      </c>
      <c r="CM25">
        <v>0</v>
      </c>
      <c r="CN25">
        <v>32</v>
      </c>
      <c r="CO25">
        <v>54</v>
      </c>
      <c r="CP25">
        <v>55</v>
      </c>
      <c r="CQ25">
        <v>0</v>
      </c>
      <c r="CR25">
        <v>0</v>
      </c>
      <c r="CS25">
        <v>228</v>
      </c>
      <c r="CT25">
        <v>19</v>
      </c>
      <c r="CU25">
        <v>41</v>
      </c>
      <c r="CV25">
        <v>0</v>
      </c>
      <c r="CW25">
        <v>1285</v>
      </c>
      <c r="CX25">
        <v>105</v>
      </c>
      <c r="CY25">
        <v>11</v>
      </c>
      <c r="CZ25">
        <v>800</v>
      </c>
      <c r="DA25">
        <v>946</v>
      </c>
      <c r="DB25">
        <v>102</v>
      </c>
      <c r="DC25">
        <v>106</v>
      </c>
      <c r="DD25">
        <v>0</v>
      </c>
      <c r="DE25">
        <v>30</v>
      </c>
      <c r="DF25">
        <v>87</v>
      </c>
      <c r="DG25">
        <v>193</v>
      </c>
      <c r="DH25">
        <v>0</v>
      </c>
      <c r="DI25">
        <v>13</v>
      </c>
      <c r="DJ25">
        <v>13</v>
      </c>
      <c r="DK25">
        <v>99</v>
      </c>
      <c r="DL25">
        <v>134</v>
      </c>
      <c r="DM25">
        <v>8</v>
      </c>
      <c r="DN25">
        <v>278</v>
      </c>
      <c r="DO25">
        <v>47</v>
      </c>
      <c r="DP25">
        <v>0</v>
      </c>
      <c r="DQ25">
        <v>0</v>
      </c>
      <c r="DR25">
        <v>34</v>
      </c>
      <c r="DS25">
        <v>16</v>
      </c>
      <c r="DT25">
        <v>166</v>
      </c>
      <c r="DU25">
        <v>70</v>
      </c>
      <c r="DV25">
        <v>219</v>
      </c>
      <c r="DW25">
        <v>15</v>
      </c>
      <c r="DX25">
        <v>666</v>
      </c>
      <c r="DY25">
        <v>0</v>
      </c>
      <c r="DZ25">
        <v>132</v>
      </c>
      <c r="EA25">
        <v>8</v>
      </c>
      <c r="EB25">
        <v>190</v>
      </c>
      <c r="EC25">
        <v>95</v>
      </c>
      <c r="ED25">
        <v>137</v>
      </c>
      <c r="EE25">
        <v>2739</v>
      </c>
      <c r="EF25">
        <v>298</v>
      </c>
      <c r="EG25">
        <v>68</v>
      </c>
      <c r="EH25">
        <v>0</v>
      </c>
      <c r="EI25">
        <v>9</v>
      </c>
      <c r="EJ25">
        <v>36</v>
      </c>
      <c r="EK25">
        <v>0</v>
      </c>
      <c r="EL25">
        <v>17</v>
      </c>
      <c r="EM25">
        <v>0</v>
      </c>
      <c r="EN25">
        <v>14</v>
      </c>
      <c r="EO25">
        <v>374</v>
      </c>
      <c r="EP25">
        <v>15</v>
      </c>
      <c r="EQ25">
        <v>809</v>
      </c>
      <c r="ER25">
        <v>6</v>
      </c>
      <c r="ES25">
        <v>477</v>
      </c>
      <c r="ET25">
        <v>43</v>
      </c>
      <c r="EU25">
        <v>182</v>
      </c>
      <c r="EV25">
        <v>1068</v>
      </c>
      <c r="EW25">
        <v>45</v>
      </c>
      <c r="EX25">
        <v>146</v>
      </c>
      <c r="EY25">
        <v>16</v>
      </c>
      <c r="EZ25">
        <v>155</v>
      </c>
      <c r="FA25">
        <v>45</v>
      </c>
      <c r="FB25">
        <v>5033</v>
      </c>
      <c r="FC25">
        <v>30</v>
      </c>
      <c r="FD25">
        <v>0</v>
      </c>
      <c r="FE25">
        <v>0</v>
      </c>
      <c r="FF25">
        <v>554</v>
      </c>
      <c r="FG25">
        <v>28</v>
      </c>
      <c r="FH25">
        <v>0</v>
      </c>
      <c r="FI25">
        <v>126</v>
      </c>
      <c r="FJ25">
        <v>16</v>
      </c>
      <c r="FK25">
        <v>0</v>
      </c>
      <c r="FL25">
        <v>9</v>
      </c>
      <c r="FM25">
        <v>24</v>
      </c>
      <c r="FN25">
        <v>169</v>
      </c>
      <c r="FO25">
        <v>295</v>
      </c>
      <c r="FP25">
        <v>16</v>
      </c>
      <c r="FQ25">
        <v>10</v>
      </c>
      <c r="FR25">
        <v>0</v>
      </c>
      <c r="FS25">
        <v>30</v>
      </c>
      <c r="FT25">
        <v>4838</v>
      </c>
      <c r="FU25">
        <v>2698</v>
      </c>
      <c r="FV25">
        <v>0</v>
      </c>
      <c r="FW25">
        <v>84</v>
      </c>
      <c r="FX25">
        <v>0</v>
      </c>
      <c r="FY25">
        <v>1423</v>
      </c>
      <c r="FZ25">
        <v>290</v>
      </c>
      <c r="GA25">
        <v>16</v>
      </c>
      <c r="GB25">
        <v>30</v>
      </c>
      <c r="GC25">
        <v>0</v>
      </c>
      <c r="GD25">
        <v>0</v>
      </c>
      <c r="GE25">
        <v>0</v>
      </c>
      <c r="GF25">
        <v>2805</v>
      </c>
      <c r="GG25">
        <v>7</v>
      </c>
      <c r="GH25">
        <v>118</v>
      </c>
      <c r="GI25">
        <v>20</v>
      </c>
      <c r="GJ25">
        <v>16</v>
      </c>
      <c r="GK25">
        <v>4173</v>
      </c>
      <c r="GL25">
        <v>134</v>
      </c>
      <c r="GM25">
        <v>29</v>
      </c>
      <c r="GN25">
        <v>4</v>
      </c>
      <c r="GO25">
        <v>40</v>
      </c>
      <c r="GP25">
        <v>617</v>
      </c>
      <c r="GQ25">
        <v>10</v>
      </c>
      <c r="GR25">
        <v>283</v>
      </c>
      <c r="GS25">
        <v>0</v>
      </c>
      <c r="GT25">
        <v>18</v>
      </c>
      <c r="GU25">
        <v>62</v>
      </c>
      <c r="GV25">
        <v>0</v>
      </c>
      <c r="GW25">
        <v>87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8</v>
      </c>
      <c r="HD25">
        <v>361</v>
      </c>
      <c r="HE25">
        <v>100</v>
      </c>
      <c r="HF25">
        <v>0</v>
      </c>
      <c r="HG25">
        <v>0</v>
      </c>
      <c r="HH25">
        <v>115</v>
      </c>
      <c r="HI25">
        <v>0</v>
      </c>
      <c r="HJ25">
        <v>0</v>
      </c>
      <c r="HK25">
        <v>26</v>
      </c>
      <c r="HL25">
        <v>0</v>
      </c>
      <c r="HM25">
        <v>626</v>
      </c>
      <c r="HN25">
        <v>9</v>
      </c>
      <c r="HO25">
        <v>0</v>
      </c>
      <c r="HP25">
        <v>0</v>
      </c>
      <c r="HQ25">
        <v>0</v>
      </c>
      <c r="HR25">
        <v>0</v>
      </c>
      <c r="HS25">
        <v>3</v>
      </c>
      <c r="HT25">
        <v>29</v>
      </c>
      <c r="HU25">
        <v>1620</v>
      </c>
      <c r="HV25">
        <v>3</v>
      </c>
      <c r="HW25">
        <v>112</v>
      </c>
      <c r="HX25">
        <v>2323</v>
      </c>
      <c r="HY25">
        <v>0</v>
      </c>
      <c r="HZ25">
        <v>52</v>
      </c>
      <c r="IA25">
        <v>60</v>
      </c>
      <c r="IB25">
        <v>0</v>
      </c>
      <c r="IC25">
        <v>0</v>
      </c>
      <c r="ID25">
        <v>33</v>
      </c>
      <c r="IE25">
        <v>14</v>
      </c>
      <c r="IF25">
        <v>280</v>
      </c>
      <c r="IG25">
        <v>1050</v>
      </c>
      <c r="IH25">
        <v>24</v>
      </c>
      <c r="II25">
        <v>17</v>
      </c>
      <c r="IJ25">
        <v>97</v>
      </c>
      <c r="IK25">
        <v>23</v>
      </c>
      <c r="IL25">
        <v>48</v>
      </c>
      <c r="IM25">
        <v>114</v>
      </c>
      <c r="IN25">
        <v>0</v>
      </c>
      <c r="IO25">
        <v>179</v>
      </c>
      <c r="IP25">
        <v>4</v>
      </c>
      <c r="IQ25">
        <v>9</v>
      </c>
      <c r="IR25">
        <v>98</v>
      </c>
      <c r="IS25">
        <v>0</v>
      </c>
      <c r="IT25">
        <v>0</v>
      </c>
      <c r="IU25">
        <v>53</v>
      </c>
      <c r="IV25">
        <v>6</v>
      </c>
      <c r="IW25">
        <v>4</v>
      </c>
      <c r="IX25">
        <v>179</v>
      </c>
      <c r="IY25">
        <v>0</v>
      </c>
      <c r="IZ25">
        <v>1280</v>
      </c>
      <c r="JA25">
        <v>35</v>
      </c>
      <c r="JB25">
        <v>2360</v>
      </c>
      <c r="JC25">
        <v>90</v>
      </c>
      <c r="JD25">
        <v>0</v>
      </c>
      <c r="JE25">
        <v>37</v>
      </c>
      <c r="JF25">
        <v>12</v>
      </c>
      <c r="JG25">
        <v>0</v>
      </c>
      <c r="JH25">
        <v>0</v>
      </c>
      <c r="JI25">
        <v>11</v>
      </c>
      <c r="JJ25">
        <v>0</v>
      </c>
      <c r="JK25">
        <v>43</v>
      </c>
      <c r="JL25">
        <v>0</v>
      </c>
      <c r="JM25">
        <v>6514</v>
      </c>
      <c r="JN25">
        <v>0</v>
      </c>
      <c r="JO25">
        <v>285</v>
      </c>
      <c r="JP25">
        <v>8</v>
      </c>
      <c r="JQ25">
        <v>0</v>
      </c>
      <c r="JR25">
        <v>0</v>
      </c>
      <c r="JS25">
        <v>160</v>
      </c>
      <c r="JT25">
        <v>0</v>
      </c>
      <c r="JU25">
        <v>75</v>
      </c>
      <c r="JV25">
        <v>39</v>
      </c>
      <c r="JW25">
        <v>163</v>
      </c>
      <c r="JX25">
        <v>94</v>
      </c>
      <c r="JY25">
        <v>4</v>
      </c>
      <c r="JZ25">
        <v>0</v>
      </c>
      <c r="KA25">
        <v>10</v>
      </c>
      <c r="KB25">
        <v>0</v>
      </c>
      <c r="KC25">
        <v>47</v>
      </c>
      <c r="KD25">
        <v>23</v>
      </c>
      <c r="KE25">
        <v>0</v>
      </c>
      <c r="KF25">
        <v>43</v>
      </c>
      <c r="KG25">
        <v>0</v>
      </c>
      <c r="KH25">
        <v>0</v>
      </c>
      <c r="KI25">
        <v>5268</v>
      </c>
      <c r="KJ25">
        <v>30</v>
      </c>
      <c r="KK25">
        <v>730</v>
      </c>
      <c r="KL25">
        <v>0</v>
      </c>
      <c r="KM25">
        <v>0</v>
      </c>
      <c r="KN25">
        <v>0</v>
      </c>
      <c r="KO25">
        <v>2</v>
      </c>
      <c r="KP25">
        <v>5</v>
      </c>
      <c r="KQ25">
        <v>4</v>
      </c>
      <c r="KR25">
        <v>4</v>
      </c>
      <c r="KS25">
        <v>362</v>
      </c>
      <c r="KT25">
        <v>250</v>
      </c>
      <c r="KU25">
        <v>453</v>
      </c>
      <c r="KV25">
        <v>3</v>
      </c>
      <c r="KW25">
        <v>53</v>
      </c>
      <c r="KX25">
        <v>35</v>
      </c>
      <c r="KY25">
        <v>5</v>
      </c>
      <c r="KZ25">
        <v>74</v>
      </c>
      <c r="LA25">
        <v>0</v>
      </c>
      <c r="LB25">
        <v>6</v>
      </c>
      <c r="LC25">
        <v>0</v>
      </c>
      <c r="LD25">
        <v>5</v>
      </c>
      <c r="LE25">
        <v>447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570</v>
      </c>
      <c r="LL25">
        <v>10</v>
      </c>
      <c r="LM25">
        <v>3</v>
      </c>
      <c r="LN25">
        <v>182</v>
      </c>
      <c r="LO25">
        <v>24</v>
      </c>
      <c r="LP25">
        <v>3</v>
      </c>
      <c r="LQ25">
        <v>0</v>
      </c>
      <c r="LR25">
        <v>0</v>
      </c>
      <c r="LS25">
        <v>0</v>
      </c>
      <c r="LT25">
        <v>24</v>
      </c>
      <c r="LU25">
        <v>34</v>
      </c>
      <c r="LV25">
        <v>66</v>
      </c>
      <c r="LW25">
        <v>108</v>
      </c>
      <c r="LX25">
        <v>0</v>
      </c>
      <c r="LY25">
        <v>0</v>
      </c>
      <c r="LZ25">
        <v>0</v>
      </c>
      <c r="MA25">
        <v>139</v>
      </c>
      <c r="MB25">
        <v>27</v>
      </c>
      <c r="MC25">
        <v>0</v>
      </c>
      <c r="MD25">
        <v>64</v>
      </c>
      <c r="ME25">
        <v>16</v>
      </c>
      <c r="MF25">
        <v>0</v>
      </c>
      <c r="MG25">
        <v>6</v>
      </c>
      <c r="MH25">
        <v>10</v>
      </c>
      <c r="MI25">
        <v>24</v>
      </c>
      <c r="MJ25">
        <v>0</v>
      </c>
      <c r="MK25">
        <v>42</v>
      </c>
      <c r="ML25">
        <v>2</v>
      </c>
      <c r="MM25">
        <v>14</v>
      </c>
      <c r="MN25">
        <v>203</v>
      </c>
      <c r="MO25">
        <v>9</v>
      </c>
      <c r="MP25">
        <v>0</v>
      </c>
      <c r="MQ25">
        <v>0</v>
      </c>
      <c r="MR25">
        <v>41</v>
      </c>
      <c r="MS25">
        <v>0</v>
      </c>
      <c r="MT25">
        <v>28</v>
      </c>
      <c r="MU25">
        <v>0</v>
      </c>
      <c r="MV25">
        <v>22</v>
      </c>
      <c r="MW25">
        <v>44</v>
      </c>
      <c r="MX25">
        <v>0</v>
      </c>
      <c r="MY25">
        <v>0</v>
      </c>
      <c r="MZ25">
        <v>26</v>
      </c>
      <c r="NA25">
        <v>12</v>
      </c>
      <c r="NB25">
        <v>8</v>
      </c>
      <c r="NC25">
        <v>4</v>
      </c>
      <c r="ND25">
        <v>0</v>
      </c>
      <c r="NE25">
        <v>18</v>
      </c>
      <c r="NF25">
        <v>18</v>
      </c>
      <c r="NG25">
        <v>0</v>
      </c>
      <c r="NH25">
        <v>0</v>
      </c>
      <c r="NI25">
        <v>0</v>
      </c>
      <c r="NJ25">
        <v>4</v>
      </c>
      <c r="NK25">
        <v>0</v>
      </c>
      <c r="NL25">
        <v>0</v>
      </c>
      <c r="NM25">
        <v>7</v>
      </c>
      <c r="NN25">
        <v>0</v>
      </c>
      <c r="NO25">
        <v>0</v>
      </c>
      <c r="NP25">
        <v>26</v>
      </c>
      <c r="NQ25">
        <v>0</v>
      </c>
      <c r="NR25">
        <v>0</v>
      </c>
      <c r="NS25">
        <v>6</v>
      </c>
      <c r="NT25">
        <v>127</v>
      </c>
      <c r="NU25">
        <v>11</v>
      </c>
      <c r="NV25">
        <v>0</v>
      </c>
      <c r="NW25">
        <v>0</v>
      </c>
      <c r="NX25">
        <v>7</v>
      </c>
      <c r="NY25">
        <v>0</v>
      </c>
      <c r="NZ25">
        <v>0</v>
      </c>
      <c r="OA25">
        <v>5</v>
      </c>
      <c r="OB25">
        <v>21</v>
      </c>
      <c r="OC25">
        <v>178</v>
      </c>
      <c r="OD25">
        <v>0</v>
      </c>
      <c r="OE25">
        <v>0</v>
      </c>
      <c r="OF25">
        <v>0</v>
      </c>
      <c r="OG25">
        <v>116</v>
      </c>
      <c r="OH25">
        <v>5</v>
      </c>
      <c r="OI25">
        <v>26</v>
      </c>
      <c r="OJ25">
        <v>0</v>
      </c>
      <c r="OK25">
        <v>0</v>
      </c>
      <c r="OL25">
        <v>0</v>
      </c>
      <c r="OM25">
        <v>0</v>
      </c>
      <c r="ON25">
        <v>14</v>
      </c>
      <c r="OO25">
        <v>11</v>
      </c>
      <c r="OP25">
        <v>0</v>
      </c>
      <c r="OQ25">
        <v>6</v>
      </c>
      <c r="OR25">
        <v>0</v>
      </c>
      <c r="OS25">
        <v>28</v>
      </c>
      <c r="OT25">
        <v>0</v>
      </c>
      <c r="OU25">
        <v>13</v>
      </c>
      <c r="OV25">
        <v>8</v>
      </c>
      <c r="OW25">
        <v>0</v>
      </c>
      <c r="OX25">
        <v>15</v>
      </c>
      <c r="OY25">
        <v>2</v>
      </c>
      <c r="OZ25">
        <v>3</v>
      </c>
      <c r="PA25">
        <v>0</v>
      </c>
      <c r="PB25">
        <v>0</v>
      </c>
      <c r="PC25">
        <v>0</v>
      </c>
      <c r="PD25">
        <v>7</v>
      </c>
      <c r="PE25">
        <v>21</v>
      </c>
      <c r="PF25">
        <v>0</v>
      </c>
      <c r="PG25">
        <v>104</v>
      </c>
      <c r="PH25">
        <v>0</v>
      </c>
      <c r="PI25">
        <v>38</v>
      </c>
      <c r="PJ25">
        <v>0</v>
      </c>
      <c r="PK25">
        <v>20</v>
      </c>
      <c r="PL25">
        <v>0</v>
      </c>
      <c r="PM25">
        <v>581</v>
      </c>
      <c r="PN25">
        <v>12</v>
      </c>
      <c r="PO25">
        <v>38</v>
      </c>
      <c r="PP25">
        <v>6</v>
      </c>
      <c r="PQ25">
        <v>0</v>
      </c>
      <c r="PR25">
        <v>0</v>
      </c>
      <c r="PS25">
        <v>56</v>
      </c>
      <c r="PT25">
        <v>32</v>
      </c>
      <c r="PU25">
        <v>243</v>
      </c>
      <c r="PV25">
        <v>13</v>
      </c>
      <c r="PW25">
        <v>2534</v>
      </c>
      <c r="PX25">
        <v>4</v>
      </c>
      <c r="PY25">
        <v>53</v>
      </c>
      <c r="PZ25">
        <v>0</v>
      </c>
      <c r="QA25">
        <v>0</v>
      </c>
      <c r="QB25">
        <v>0</v>
      </c>
      <c r="QC25">
        <v>10</v>
      </c>
      <c r="QD25">
        <v>14</v>
      </c>
      <c r="QE25">
        <v>0</v>
      </c>
      <c r="QF25">
        <v>17</v>
      </c>
      <c r="QG25">
        <v>15</v>
      </c>
      <c r="QH25">
        <v>0</v>
      </c>
      <c r="QI25">
        <v>0</v>
      </c>
      <c r="QJ25">
        <v>0</v>
      </c>
      <c r="QK25">
        <v>109</v>
      </c>
      <c r="QL25">
        <v>0</v>
      </c>
      <c r="QM25">
        <v>0</v>
      </c>
      <c r="QN25">
        <v>0</v>
      </c>
      <c r="QO25">
        <v>0</v>
      </c>
      <c r="QP25">
        <v>8</v>
      </c>
      <c r="QQ25">
        <v>0</v>
      </c>
      <c r="QR25">
        <v>26</v>
      </c>
      <c r="QS25">
        <v>511</v>
      </c>
      <c r="QT25">
        <v>33</v>
      </c>
      <c r="QU25">
        <v>0</v>
      </c>
      <c r="QV25">
        <v>27</v>
      </c>
      <c r="QW25">
        <v>3</v>
      </c>
      <c r="QX25">
        <v>2</v>
      </c>
      <c r="QY25">
        <v>60</v>
      </c>
      <c r="QZ25">
        <v>4</v>
      </c>
      <c r="RA25">
        <v>22</v>
      </c>
      <c r="RB25">
        <v>0</v>
      </c>
      <c r="RC25">
        <v>0</v>
      </c>
      <c r="RD25">
        <v>0</v>
      </c>
      <c r="RE25">
        <v>9</v>
      </c>
      <c r="RF25">
        <v>0</v>
      </c>
      <c r="RG25">
        <v>2</v>
      </c>
      <c r="RH25">
        <v>0</v>
      </c>
      <c r="RI25">
        <v>0</v>
      </c>
      <c r="RJ25">
        <v>28</v>
      </c>
      <c r="RK25">
        <v>7</v>
      </c>
      <c r="RL25">
        <v>20</v>
      </c>
      <c r="RM25">
        <v>87</v>
      </c>
      <c r="RN25">
        <v>7</v>
      </c>
      <c r="RO25">
        <v>0</v>
      </c>
      <c r="RP25">
        <v>0</v>
      </c>
      <c r="RQ25">
        <v>0</v>
      </c>
      <c r="RR25">
        <v>60</v>
      </c>
      <c r="RS25">
        <v>0</v>
      </c>
      <c r="RT25">
        <v>0</v>
      </c>
      <c r="RU25">
        <v>0</v>
      </c>
      <c r="RV25">
        <v>3</v>
      </c>
      <c r="RW25">
        <v>0</v>
      </c>
      <c r="RX25">
        <v>0</v>
      </c>
      <c r="RY25">
        <v>11</v>
      </c>
      <c r="RZ25">
        <v>0</v>
      </c>
      <c r="SA25">
        <v>61</v>
      </c>
      <c r="SB25">
        <v>0</v>
      </c>
      <c r="SC25">
        <v>20</v>
      </c>
      <c r="SD25">
        <v>0</v>
      </c>
      <c r="SE25">
        <v>3</v>
      </c>
      <c r="SF25">
        <v>0</v>
      </c>
      <c r="SG25">
        <v>0</v>
      </c>
      <c r="SH25">
        <v>590</v>
      </c>
      <c r="SI25">
        <v>0</v>
      </c>
      <c r="SJ25">
        <v>0</v>
      </c>
      <c r="SK25">
        <v>31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3</v>
      </c>
      <c r="SS25">
        <v>21</v>
      </c>
      <c r="ST25">
        <v>0</v>
      </c>
      <c r="SU25">
        <v>0</v>
      </c>
      <c r="SV25">
        <v>37</v>
      </c>
      <c r="SW25">
        <v>0</v>
      </c>
      <c r="SX25">
        <v>0</v>
      </c>
      <c r="SY25">
        <v>15</v>
      </c>
      <c r="SZ25">
        <v>0</v>
      </c>
      <c r="TA25">
        <v>0</v>
      </c>
      <c r="TB25">
        <v>81</v>
      </c>
      <c r="TC25">
        <v>0</v>
      </c>
      <c r="TD25">
        <v>9</v>
      </c>
      <c r="TE25">
        <v>101</v>
      </c>
      <c r="TF25">
        <v>0</v>
      </c>
      <c r="TG25">
        <v>0</v>
      </c>
      <c r="TH25">
        <v>0</v>
      </c>
      <c r="TI25">
        <v>0</v>
      </c>
      <c r="TJ25">
        <v>1336</v>
      </c>
      <c r="TK25">
        <v>6</v>
      </c>
      <c r="TL25">
        <v>2</v>
      </c>
      <c r="TM25">
        <v>89</v>
      </c>
      <c r="TN25">
        <v>28</v>
      </c>
      <c r="TO25">
        <v>0</v>
      </c>
      <c r="TP25">
        <v>0</v>
      </c>
      <c r="TQ25">
        <v>0</v>
      </c>
      <c r="TR25">
        <v>0</v>
      </c>
      <c r="TS25">
        <v>53</v>
      </c>
      <c r="TT25">
        <v>0</v>
      </c>
      <c r="TU25">
        <v>0</v>
      </c>
      <c r="TV25">
        <v>0</v>
      </c>
      <c r="TW25">
        <v>3</v>
      </c>
      <c r="TX25">
        <v>0</v>
      </c>
      <c r="TY25">
        <v>0</v>
      </c>
      <c r="TZ25">
        <v>0</v>
      </c>
      <c r="UA25">
        <v>0</v>
      </c>
      <c r="UB25">
        <v>10</v>
      </c>
      <c r="UC25">
        <v>0</v>
      </c>
      <c r="UD25">
        <v>0</v>
      </c>
      <c r="UE25">
        <v>0</v>
      </c>
      <c r="UF25">
        <v>0</v>
      </c>
      <c r="UG25">
        <v>13</v>
      </c>
      <c r="UH25">
        <v>0</v>
      </c>
      <c r="UI25">
        <v>0</v>
      </c>
      <c r="UJ25">
        <v>5</v>
      </c>
      <c r="UK25">
        <v>0</v>
      </c>
      <c r="UL25">
        <v>0</v>
      </c>
      <c r="UM25">
        <v>18</v>
      </c>
      <c r="UN25">
        <v>10</v>
      </c>
      <c r="UO25">
        <v>0</v>
      </c>
      <c r="UP25">
        <v>457</v>
      </c>
      <c r="UQ25">
        <v>0</v>
      </c>
      <c r="UR25">
        <v>17</v>
      </c>
      <c r="US25">
        <v>18</v>
      </c>
      <c r="UT25">
        <v>47</v>
      </c>
      <c r="UU25">
        <v>0</v>
      </c>
      <c r="UV25">
        <v>16</v>
      </c>
      <c r="UW25">
        <v>2</v>
      </c>
      <c r="UX25">
        <v>2</v>
      </c>
      <c r="UY25">
        <v>0</v>
      </c>
      <c r="UZ25">
        <v>0</v>
      </c>
      <c r="VA25">
        <v>0</v>
      </c>
      <c r="VB25">
        <v>0</v>
      </c>
      <c r="VC25">
        <v>7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13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15</v>
      </c>
      <c r="VR25">
        <v>0</v>
      </c>
      <c r="VS25">
        <v>0</v>
      </c>
      <c r="VT25">
        <v>8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17</v>
      </c>
      <c r="WC25">
        <v>0</v>
      </c>
      <c r="WD25">
        <v>0</v>
      </c>
      <c r="WE25">
        <v>153</v>
      </c>
      <c r="WF25">
        <v>0</v>
      </c>
      <c r="WG25">
        <v>0</v>
      </c>
      <c r="WH25">
        <v>0</v>
      </c>
      <c r="WI25">
        <v>0</v>
      </c>
      <c r="WJ25">
        <v>29</v>
      </c>
      <c r="WK25">
        <v>0</v>
      </c>
      <c r="WL25">
        <v>10</v>
      </c>
      <c r="WM25">
        <v>12</v>
      </c>
      <c r="WN25">
        <v>111</v>
      </c>
      <c r="WO25">
        <v>0</v>
      </c>
      <c r="WP25">
        <v>0</v>
      </c>
      <c r="WQ25">
        <v>0</v>
      </c>
      <c r="WR25">
        <v>0</v>
      </c>
      <c r="WS25">
        <v>10</v>
      </c>
      <c r="WT25">
        <v>0</v>
      </c>
      <c r="WU25">
        <v>0</v>
      </c>
      <c r="WV25">
        <v>0</v>
      </c>
      <c r="WW25">
        <v>0</v>
      </c>
      <c r="WX25">
        <v>22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3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56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3</v>
      </c>
      <c r="XQ25">
        <v>0</v>
      </c>
      <c r="XR25">
        <v>97</v>
      </c>
      <c r="XS25">
        <v>0</v>
      </c>
      <c r="XT25">
        <v>3</v>
      </c>
      <c r="XU25">
        <v>6</v>
      </c>
      <c r="XV25">
        <v>4</v>
      </c>
      <c r="XW25">
        <v>13</v>
      </c>
      <c r="XX25">
        <v>0</v>
      </c>
      <c r="XY25">
        <v>0</v>
      </c>
      <c r="XZ25">
        <v>6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35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10</v>
      </c>
      <c r="YQ25">
        <v>0</v>
      </c>
      <c r="YR25">
        <v>9</v>
      </c>
      <c r="YS25">
        <v>22</v>
      </c>
      <c r="YT25">
        <v>0</v>
      </c>
      <c r="YU25">
        <v>4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57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15</v>
      </c>
      <c r="ZK25">
        <v>0</v>
      </c>
      <c r="ZL25">
        <v>4</v>
      </c>
      <c r="ZM25">
        <v>0</v>
      </c>
      <c r="ZN25">
        <v>0</v>
      </c>
      <c r="ZO25">
        <v>0</v>
      </c>
      <c r="ZP25">
        <v>0</v>
      </c>
      <c r="ZQ25">
        <v>245</v>
      </c>
      <c r="ZR25">
        <v>27</v>
      </c>
      <c r="ZS25">
        <v>0</v>
      </c>
      <c r="ZT25">
        <v>21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49</v>
      </c>
      <c r="AAB25">
        <v>0</v>
      </c>
      <c r="AAC25">
        <v>0</v>
      </c>
      <c r="AAD25">
        <v>8</v>
      </c>
      <c r="AAE25">
        <v>0</v>
      </c>
      <c r="AAF25">
        <v>12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8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10</v>
      </c>
      <c r="ABB25">
        <v>445</v>
      </c>
      <c r="ABC25">
        <v>0</v>
      </c>
      <c r="ABD25">
        <v>0</v>
      </c>
      <c r="ABE25">
        <v>0</v>
      </c>
      <c r="ABF25">
        <v>6</v>
      </c>
      <c r="ABG25">
        <v>2</v>
      </c>
    </row>
    <row r="26" spans="1:735" x14ac:dyDescent="0.2">
      <c r="A26" t="s">
        <v>759</v>
      </c>
      <c r="B26">
        <v>299</v>
      </c>
      <c r="C26">
        <v>74</v>
      </c>
      <c r="D26">
        <v>12911</v>
      </c>
      <c r="E26">
        <v>630</v>
      </c>
      <c r="F26">
        <v>493</v>
      </c>
      <c r="G26">
        <v>21</v>
      </c>
      <c r="H26">
        <v>24</v>
      </c>
      <c r="I26">
        <v>3232</v>
      </c>
      <c r="J26">
        <v>334</v>
      </c>
      <c r="K26">
        <v>47</v>
      </c>
      <c r="L26">
        <v>80</v>
      </c>
      <c r="M26">
        <v>67</v>
      </c>
      <c r="N26">
        <v>1630</v>
      </c>
      <c r="O26">
        <v>29</v>
      </c>
      <c r="P26">
        <v>0</v>
      </c>
      <c r="Q26">
        <v>71</v>
      </c>
      <c r="R26">
        <v>473</v>
      </c>
      <c r="S26">
        <v>0</v>
      </c>
      <c r="T26">
        <v>165</v>
      </c>
      <c r="U26">
        <v>141</v>
      </c>
      <c r="V26">
        <v>0</v>
      </c>
      <c r="W26">
        <v>0</v>
      </c>
      <c r="X26">
        <v>161</v>
      </c>
      <c r="Y26">
        <v>335</v>
      </c>
      <c r="Z26">
        <v>610</v>
      </c>
      <c r="AA26">
        <v>515</v>
      </c>
      <c r="AB26">
        <v>21504</v>
      </c>
      <c r="AC26">
        <v>345</v>
      </c>
      <c r="AD26">
        <v>35</v>
      </c>
      <c r="AE26">
        <v>30</v>
      </c>
      <c r="AF26">
        <v>524</v>
      </c>
      <c r="AG26">
        <v>0</v>
      </c>
      <c r="AH26">
        <v>16</v>
      </c>
      <c r="AI26">
        <v>4</v>
      </c>
      <c r="AJ26">
        <v>760</v>
      </c>
      <c r="AK26">
        <v>0</v>
      </c>
      <c r="AL26">
        <v>118</v>
      </c>
      <c r="AM26">
        <v>92</v>
      </c>
      <c r="AN26">
        <v>124</v>
      </c>
      <c r="AO26">
        <v>41</v>
      </c>
      <c r="AP26">
        <v>54</v>
      </c>
      <c r="AQ26">
        <v>77</v>
      </c>
      <c r="AR26">
        <v>12322</v>
      </c>
      <c r="AS26">
        <v>130</v>
      </c>
      <c r="AT26">
        <v>0</v>
      </c>
      <c r="AU26">
        <v>653</v>
      </c>
      <c r="AV26">
        <v>393</v>
      </c>
      <c r="AW26">
        <v>4</v>
      </c>
      <c r="AX26">
        <v>0</v>
      </c>
      <c r="AY26">
        <v>8502</v>
      </c>
      <c r="AZ26">
        <v>17</v>
      </c>
      <c r="BA26">
        <v>0</v>
      </c>
      <c r="BB26">
        <v>12</v>
      </c>
      <c r="BC26">
        <v>13</v>
      </c>
      <c r="BD26">
        <v>18</v>
      </c>
      <c r="BE26">
        <v>263</v>
      </c>
      <c r="BF26">
        <v>4</v>
      </c>
      <c r="BG26">
        <v>7498</v>
      </c>
      <c r="BH26">
        <v>465</v>
      </c>
      <c r="BI26">
        <v>240</v>
      </c>
      <c r="BJ26">
        <v>0</v>
      </c>
      <c r="BK26">
        <v>0</v>
      </c>
      <c r="BL26">
        <v>161</v>
      </c>
      <c r="BM26">
        <v>0</v>
      </c>
      <c r="BN26">
        <v>5</v>
      </c>
      <c r="BO26">
        <v>25</v>
      </c>
      <c r="BP26">
        <v>100</v>
      </c>
      <c r="BQ26">
        <v>0</v>
      </c>
      <c r="BR26">
        <v>3</v>
      </c>
      <c r="BS26">
        <v>0</v>
      </c>
      <c r="BT26">
        <v>205</v>
      </c>
      <c r="BU26">
        <v>6</v>
      </c>
      <c r="BV26">
        <v>22</v>
      </c>
      <c r="BW26">
        <v>0</v>
      </c>
      <c r="BX26">
        <v>170</v>
      </c>
      <c r="BY26">
        <v>171</v>
      </c>
      <c r="BZ26">
        <v>122</v>
      </c>
      <c r="CA26">
        <v>122</v>
      </c>
      <c r="CB26">
        <v>64</v>
      </c>
      <c r="CC26">
        <v>317</v>
      </c>
      <c r="CD26">
        <v>128</v>
      </c>
      <c r="CE26">
        <v>161</v>
      </c>
      <c r="CF26">
        <v>0</v>
      </c>
      <c r="CG26">
        <v>0</v>
      </c>
      <c r="CH26">
        <v>120</v>
      </c>
      <c r="CI26">
        <v>491</v>
      </c>
      <c r="CJ26">
        <v>11</v>
      </c>
      <c r="CK26">
        <v>19</v>
      </c>
      <c r="CL26">
        <v>0</v>
      </c>
      <c r="CM26">
        <v>0</v>
      </c>
      <c r="CN26">
        <v>34</v>
      </c>
      <c r="CO26">
        <v>367</v>
      </c>
      <c r="CP26">
        <v>16</v>
      </c>
      <c r="CQ26">
        <v>0</v>
      </c>
      <c r="CR26">
        <v>0</v>
      </c>
      <c r="CS26">
        <v>1084</v>
      </c>
      <c r="CT26">
        <v>0</v>
      </c>
      <c r="CU26">
        <v>6</v>
      </c>
      <c r="CV26">
        <v>41</v>
      </c>
      <c r="CW26">
        <v>25</v>
      </c>
      <c r="CX26">
        <v>249</v>
      </c>
      <c r="CY26">
        <v>15</v>
      </c>
      <c r="CZ26">
        <v>63</v>
      </c>
      <c r="DA26">
        <v>0</v>
      </c>
      <c r="DB26">
        <v>193</v>
      </c>
      <c r="DC26">
        <v>0</v>
      </c>
      <c r="DD26">
        <v>1455</v>
      </c>
      <c r="DE26">
        <v>44</v>
      </c>
      <c r="DF26">
        <v>580</v>
      </c>
      <c r="DG26">
        <v>116</v>
      </c>
      <c r="DH26">
        <v>0</v>
      </c>
      <c r="DI26">
        <v>206</v>
      </c>
      <c r="DJ26">
        <v>136</v>
      </c>
      <c r="DK26">
        <v>145</v>
      </c>
      <c r="DL26">
        <v>4142</v>
      </c>
      <c r="DM26">
        <v>0</v>
      </c>
      <c r="DN26">
        <v>62</v>
      </c>
      <c r="DO26">
        <v>1151</v>
      </c>
      <c r="DP26">
        <v>0</v>
      </c>
      <c r="DQ26">
        <v>8</v>
      </c>
      <c r="DR26">
        <v>0</v>
      </c>
      <c r="DS26">
        <v>370</v>
      </c>
      <c r="DT26">
        <v>57</v>
      </c>
      <c r="DU26">
        <v>73</v>
      </c>
      <c r="DV26">
        <v>391</v>
      </c>
      <c r="DW26">
        <v>3951</v>
      </c>
      <c r="DX26">
        <v>0</v>
      </c>
      <c r="DY26">
        <v>0</v>
      </c>
      <c r="DZ26">
        <v>329</v>
      </c>
      <c r="EA26">
        <v>39</v>
      </c>
      <c r="EB26">
        <v>95</v>
      </c>
      <c r="EC26">
        <v>39</v>
      </c>
      <c r="ED26">
        <v>549</v>
      </c>
      <c r="EE26">
        <v>868</v>
      </c>
      <c r="EF26">
        <v>131</v>
      </c>
      <c r="EG26">
        <v>0</v>
      </c>
      <c r="EH26">
        <v>0</v>
      </c>
      <c r="EI26">
        <v>366</v>
      </c>
      <c r="EJ26">
        <v>137</v>
      </c>
      <c r="EK26">
        <v>0</v>
      </c>
      <c r="EL26">
        <v>81</v>
      </c>
      <c r="EM26">
        <v>0</v>
      </c>
      <c r="EN26">
        <v>45</v>
      </c>
      <c r="EO26">
        <v>162</v>
      </c>
      <c r="EP26">
        <v>830</v>
      </c>
      <c r="EQ26">
        <v>0</v>
      </c>
      <c r="ER26">
        <v>51</v>
      </c>
      <c r="ES26">
        <v>7</v>
      </c>
      <c r="ET26">
        <v>75</v>
      </c>
      <c r="EU26">
        <v>41</v>
      </c>
      <c r="EV26">
        <v>398</v>
      </c>
      <c r="EW26">
        <v>7</v>
      </c>
      <c r="EX26">
        <v>69</v>
      </c>
      <c r="EY26">
        <v>0</v>
      </c>
      <c r="EZ26">
        <v>1436</v>
      </c>
      <c r="FA26">
        <v>7</v>
      </c>
      <c r="FB26">
        <v>1410</v>
      </c>
      <c r="FC26">
        <v>0</v>
      </c>
      <c r="FD26">
        <v>0</v>
      </c>
      <c r="FE26">
        <v>2</v>
      </c>
      <c r="FF26">
        <v>220</v>
      </c>
      <c r="FG26">
        <v>0</v>
      </c>
      <c r="FH26">
        <v>55</v>
      </c>
      <c r="FI26">
        <v>63</v>
      </c>
      <c r="FJ26">
        <v>0</v>
      </c>
      <c r="FK26">
        <v>12</v>
      </c>
      <c r="FL26">
        <v>8</v>
      </c>
      <c r="FM26">
        <v>0</v>
      </c>
      <c r="FN26">
        <v>6</v>
      </c>
      <c r="FO26">
        <v>303</v>
      </c>
      <c r="FP26">
        <v>144</v>
      </c>
      <c r="FQ26">
        <v>0</v>
      </c>
      <c r="FR26">
        <v>0</v>
      </c>
      <c r="FS26">
        <v>52</v>
      </c>
      <c r="FT26">
        <v>19</v>
      </c>
      <c r="FU26">
        <v>88</v>
      </c>
      <c r="FV26">
        <v>0</v>
      </c>
      <c r="FW26">
        <v>0</v>
      </c>
      <c r="FX26">
        <v>0</v>
      </c>
      <c r="FY26">
        <v>130</v>
      </c>
      <c r="FZ26">
        <v>90</v>
      </c>
      <c r="GA26">
        <v>11</v>
      </c>
      <c r="GB26">
        <v>0</v>
      </c>
      <c r="GC26">
        <v>0</v>
      </c>
      <c r="GD26">
        <v>0</v>
      </c>
      <c r="GE26">
        <v>13</v>
      </c>
      <c r="GF26">
        <v>27</v>
      </c>
      <c r="GG26">
        <v>0</v>
      </c>
      <c r="GH26">
        <v>27</v>
      </c>
      <c r="GI26">
        <v>0</v>
      </c>
      <c r="GJ26">
        <v>56</v>
      </c>
      <c r="GK26">
        <v>3499</v>
      </c>
      <c r="GL26">
        <v>245</v>
      </c>
      <c r="GM26">
        <v>5037</v>
      </c>
      <c r="GN26">
        <v>168</v>
      </c>
      <c r="GO26">
        <v>25</v>
      </c>
      <c r="GP26">
        <v>1032</v>
      </c>
      <c r="GQ26">
        <v>18</v>
      </c>
      <c r="GR26">
        <v>34</v>
      </c>
      <c r="GS26">
        <v>19</v>
      </c>
      <c r="GT26">
        <v>7205</v>
      </c>
      <c r="GU26">
        <v>65</v>
      </c>
      <c r="GV26">
        <v>0</v>
      </c>
      <c r="GW26">
        <v>34</v>
      </c>
      <c r="GX26">
        <v>64</v>
      </c>
      <c r="GY26">
        <v>0</v>
      </c>
      <c r="GZ26">
        <v>13</v>
      </c>
      <c r="HA26">
        <v>0</v>
      </c>
      <c r="HB26">
        <v>3</v>
      </c>
      <c r="HC26">
        <v>0</v>
      </c>
      <c r="HD26">
        <v>0</v>
      </c>
      <c r="HE26">
        <v>43</v>
      </c>
      <c r="HF26">
        <v>0</v>
      </c>
      <c r="HG26">
        <v>1301</v>
      </c>
      <c r="HH26">
        <v>0</v>
      </c>
      <c r="HI26">
        <v>0</v>
      </c>
      <c r="HJ26">
        <v>0</v>
      </c>
      <c r="HK26">
        <v>20</v>
      </c>
      <c r="HL26">
        <v>203</v>
      </c>
      <c r="HM26">
        <v>62</v>
      </c>
      <c r="HN26">
        <v>0</v>
      </c>
      <c r="HO26">
        <v>0</v>
      </c>
      <c r="HP26">
        <v>0</v>
      </c>
      <c r="HQ26">
        <v>0</v>
      </c>
      <c r="HR26">
        <v>3</v>
      </c>
      <c r="HS26">
        <v>4</v>
      </c>
      <c r="HT26">
        <v>21</v>
      </c>
      <c r="HU26">
        <v>3076</v>
      </c>
      <c r="HV26">
        <v>0</v>
      </c>
      <c r="HW26">
        <v>0</v>
      </c>
      <c r="HX26">
        <v>457</v>
      </c>
      <c r="HY26">
        <v>48</v>
      </c>
      <c r="HZ26">
        <v>5082</v>
      </c>
      <c r="IA26">
        <v>74</v>
      </c>
      <c r="IB26">
        <v>0</v>
      </c>
      <c r="IC26">
        <v>0</v>
      </c>
      <c r="ID26">
        <v>20</v>
      </c>
      <c r="IE26">
        <v>26</v>
      </c>
      <c r="IF26">
        <v>189</v>
      </c>
      <c r="IG26">
        <v>109</v>
      </c>
      <c r="IH26">
        <v>14</v>
      </c>
      <c r="II26">
        <v>43</v>
      </c>
      <c r="IJ26">
        <v>87</v>
      </c>
      <c r="IK26">
        <v>223</v>
      </c>
      <c r="IL26">
        <v>20</v>
      </c>
      <c r="IM26">
        <v>0</v>
      </c>
      <c r="IN26">
        <v>4</v>
      </c>
      <c r="IO26">
        <v>36</v>
      </c>
      <c r="IP26">
        <v>2</v>
      </c>
      <c r="IQ26">
        <v>0</v>
      </c>
      <c r="IR26">
        <v>7</v>
      </c>
      <c r="IS26">
        <v>0</v>
      </c>
      <c r="IT26">
        <v>0</v>
      </c>
      <c r="IU26">
        <v>0</v>
      </c>
      <c r="IV26">
        <v>0</v>
      </c>
      <c r="IW26">
        <v>17</v>
      </c>
      <c r="IX26">
        <v>11</v>
      </c>
      <c r="IY26">
        <v>0</v>
      </c>
      <c r="IZ26">
        <v>0</v>
      </c>
      <c r="JA26">
        <v>2</v>
      </c>
      <c r="JB26">
        <v>4700</v>
      </c>
      <c r="JC26">
        <v>0</v>
      </c>
      <c r="JD26">
        <v>64</v>
      </c>
      <c r="JE26">
        <v>3</v>
      </c>
      <c r="JF26">
        <v>7</v>
      </c>
      <c r="JG26">
        <v>15</v>
      </c>
      <c r="JH26">
        <v>14</v>
      </c>
      <c r="JI26">
        <v>0</v>
      </c>
      <c r="JJ26">
        <v>0</v>
      </c>
      <c r="JK26">
        <v>40</v>
      </c>
      <c r="JL26">
        <v>0</v>
      </c>
      <c r="JM26">
        <v>0</v>
      </c>
      <c r="JN26">
        <v>45</v>
      </c>
      <c r="JO26">
        <v>80</v>
      </c>
      <c r="JP26">
        <v>0</v>
      </c>
      <c r="JQ26">
        <v>0</v>
      </c>
      <c r="JR26">
        <v>7</v>
      </c>
      <c r="JS26">
        <v>255</v>
      </c>
      <c r="JT26">
        <v>0</v>
      </c>
      <c r="JU26">
        <v>491</v>
      </c>
      <c r="JV26">
        <v>0</v>
      </c>
      <c r="JW26">
        <v>313</v>
      </c>
      <c r="JX26">
        <v>69</v>
      </c>
      <c r="JY26">
        <v>5</v>
      </c>
      <c r="JZ26">
        <v>819</v>
      </c>
      <c r="KA26">
        <v>87</v>
      </c>
      <c r="KB26">
        <v>154</v>
      </c>
      <c r="KC26">
        <v>0</v>
      </c>
      <c r="KD26">
        <v>0</v>
      </c>
      <c r="KE26">
        <v>98</v>
      </c>
      <c r="KF26">
        <v>9</v>
      </c>
      <c r="KG26">
        <v>21</v>
      </c>
      <c r="KH26">
        <v>0</v>
      </c>
      <c r="KI26">
        <v>672</v>
      </c>
      <c r="KJ26">
        <v>14</v>
      </c>
      <c r="KK26">
        <v>0</v>
      </c>
      <c r="KL26">
        <v>9</v>
      </c>
      <c r="KM26">
        <v>0</v>
      </c>
      <c r="KN26">
        <v>0</v>
      </c>
      <c r="KO26">
        <v>18</v>
      </c>
      <c r="KP26">
        <v>0</v>
      </c>
      <c r="KQ26">
        <v>19</v>
      </c>
      <c r="KR26">
        <v>56</v>
      </c>
      <c r="KS26">
        <v>708</v>
      </c>
      <c r="KT26">
        <v>1532</v>
      </c>
      <c r="KU26">
        <v>0</v>
      </c>
      <c r="KV26">
        <v>9</v>
      </c>
      <c r="KW26">
        <v>66</v>
      </c>
      <c r="KX26">
        <v>7</v>
      </c>
      <c r="KY26">
        <v>0</v>
      </c>
      <c r="KZ26">
        <v>46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13</v>
      </c>
      <c r="LH26">
        <v>58</v>
      </c>
      <c r="LI26">
        <v>0</v>
      </c>
      <c r="LJ26">
        <v>0</v>
      </c>
      <c r="LK26">
        <v>237</v>
      </c>
      <c r="LL26">
        <v>0</v>
      </c>
      <c r="LM26">
        <v>0</v>
      </c>
      <c r="LN26">
        <v>697</v>
      </c>
      <c r="LO26">
        <v>75</v>
      </c>
      <c r="LP26">
        <v>0</v>
      </c>
      <c r="LQ26">
        <v>306</v>
      </c>
      <c r="LR26">
        <v>0</v>
      </c>
      <c r="LS26">
        <v>0</v>
      </c>
      <c r="LT26">
        <v>2</v>
      </c>
      <c r="LU26">
        <v>94</v>
      </c>
      <c r="LV26">
        <v>13</v>
      </c>
      <c r="LW26">
        <v>47</v>
      </c>
      <c r="LX26">
        <v>3</v>
      </c>
      <c r="LY26">
        <v>0</v>
      </c>
      <c r="LZ26">
        <v>3</v>
      </c>
      <c r="MA26">
        <v>133</v>
      </c>
      <c r="MB26">
        <v>0</v>
      </c>
      <c r="MC26">
        <v>0</v>
      </c>
      <c r="MD26">
        <v>64</v>
      </c>
      <c r="ME26">
        <v>5</v>
      </c>
      <c r="MF26">
        <v>0</v>
      </c>
      <c r="MG26">
        <v>8</v>
      </c>
      <c r="MH26">
        <v>0</v>
      </c>
      <c r="MI26">
        <v>0</v>
      </c>
      <c r="MJ26">
        <v>19</v>
      </c>
      <c r="MK26">
        <v>28</v>
      </c>
      <c r="ML26">
        <v>0</v>
      </c>
      <c r="MM26">
        <v>0</v>
      </c>
      <c r="MN26">
        <v>1089</v>
      </c>
      <c r="MO26">
        <v>6</v>
      </c>
      <c r="MP26">
        <v>13</v>
      </c>
      <c r="MQ26">
        <v>0</v>
      </c>
      <c r="MR26">
        <v>18</v>
      </c>
      <c r="MS26">
        <v>0</v>
      </c>
      <c r="MT26">
        <v>61</v>
      </c>
      <c r="MU26">
        <v>5</v>
      </c>
      <c r="MV26">
        <v>8</v>
      </c>
      <c r="MW26">
        <v>5</v>
      </c>
      <c r="MX26">
        <v>0</v>
      </c>
      <c r="MY26">
        <v>0</v>
      </c>
      <c r="MZ26">
        <v>60</v>
      </c>
      <c r="NA26">
        <v>11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439</v>
      </c>
      <c r="NH26">
        <v>26</v>
      </c>
      <c r="NI26">
        <v>0</v>
      </c>
      <c r="NJ26">
        <v>0</v>
      </c>
      <c r="NK26">
        <v>39</v>
      </c>
      <c r="NL26">
        <v>0</v>
      </c>
      <c r="NM26">
        <v>7</v>
      </c>
      <c r="NN26">
        <v>0</v>
      </c>
      <c r="NO26">
        <v>77</v>
      </c>
      <c r="NP26">
        <v>0</v>
      </c>
      <c r="NQ26">
        <v>4</v>
      </c>
      <c r="NR26">
        <v>4</v>
      </c>
      <c r="NS26">
        <v>0</v>
      </c>
      <c r="NT26">
        <v>132</v>
      </c>
      <c r="NU26">
        <v>0</v>
      </c>
      <c r="NV26">
        <v>0</v>
      </c>
      <c r="NW26">
        <v>48</v>
      </c>
      <c r="NX26">
        <v>0</v>
      </c>
      <c r="NY26">
        <v>0</v>
      </c>
      <c r="NZ26">
        <v>37</v>
      </c>
      <c r="OA26">
        <v>4</v>
      </c>
      <c r="OB26">
        <v>0</v>
      </c>
      <c r="OC26">
        <v>95</v>
      </c>
      <c r="OD26">
        <v>4</v>
      </c>
      <c r="OE26">
        <v>34</v>
      </c>
      <c r="OF26">
        <v>0</v>
      </c>
      <c r="OG26">
        <v>4</v>
      </c>
      <c r="OH26">
        <v>0</v>
      </c>
      <c r="OI26">
        <v>12</v>
      </c>
      <c r="OJ26">
        <v>37</v>
      </c>
      <c r="OK26">
        <v>0</v>
      </c>
      <c r="OL26">
        <v>24</v>
      </c>
      <c r="OM26">
        <v>0</v>
      </c>
      <c r="ON26">
        <v>5</v>
      </c>
      <c r="OO26">
        <v>0</v>
      </c>
      <c r="OP26">
        <v>0</v>
      </c>
      <c r="OQ26">
        <v>0</v>
      </c>
      <c r="OR26">
        <v>4</v>
      </c>
      <c r="OS26">
        <v>35</v>
      </c>
      <c r="OT26">
        <v>0</v>
      </c>
      <c r="OU26">
        <v>64</v>
      </c>
      <c r="OV26">
        <v>9</v>
      </c>
      <c r="OW26">
        <v>0</v>
      </c>
      <c r="OX26">
        <v>21</v>
      </c>
      <c r="OY26">
        <v>0</v>
      </c>
      <c r="OZ26">
        <v>32</v>
      </c>
      <c r="PA26">
        <v>0</v>
      </c>
      <c r="PB26">
        <v>0</v>
      </c>
      <c r="PC26">
        <v>0</v>
      </c>
      <c r="PD26">
        <v>0</v>
      </c>
      <c r="PE26">
        <v>12</v>
      </c>
      <c r="PF26">
        <v>0</v>
      </c>
      <c r="PG26">
        <v>0</v>
      </c>
      <c r="PH26">
        <v>0</v>
      </c>
      <c r="PI26">
        <v>0</v>
      </c>
      <c r="PJ26">
        <v>2</v>
      </c>
      <c r="PK26">
        <v>0</v>
      </c>
      <c r="PL26">
        <v>0</v>
      </c>
      <c r="PM26">
        <v>0</v>
      </c>
      <c r="PN26">
        <v>0</v>
      </c>
      <c r="PO26">
        <v>91</v>
      </c>
      <c r="PP26">
        <v>11</v>
      </c>
      <c r="PQ26">
        <v>4</v>
      </c>
      <c r="PR26">
        <v>0</v>
      </c>
      <c r="PS26">
        <v>0</v>
      </c>
      <c r="PT26">
        <v>15</v>
      </c>
      <c r="PU26">
        <v>103</v>
      </c>
      <c r="PV26">
        <v>75</v>
      </c>
      <c r="PW26">
        <v>5504</v>
      </c>
      <c r="PX26">
        <v>69</v>
      </c>
      <c r="PY26">
        <v>37</v>
      </c>
      <c r="PZ26">
        <v>0</v>
      </c>
      <c r="QA26">
        <v>7</v>
      </c>
      <c r="QB26">
        <v>224</v>
      </c>
      <c r="QC26">
        <v>7</v>
      </c>
      <c r="QD26">
        <v>43</v>
      </c>
      <c r="QE26">
        <v>0</v>
      </c>
      <c r="QF26">
        <v>1405</v>
      </c>
      <c r="QG26">
        <v>0</v>
      </c>
      <c r="QH26">
        <v>0</v>
      </c>
      <c r="QI26">
        <v>232</v>
      </c>
      <c r="QJ26">
        <v>21</v>
      </c>
      <c r="QK26">
        <v>79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3097</v>
      </c>
      <c r="QS26">
        <v>176</v>
      </c>
      <c r="QT26">
        <v>0</v>
      </c>
      <c r="QU26">
        <v>0</v>
      </c>
      <c r="QV26">
        <v>35</v>
      </c>
      <c r="QW26">
        <v>0</v>
      </c>
      <c r="QX26">
        <v>0</v>
      </c>
      <c r="QY26">
        <v>111</v>
      </c>
      <c r="QZ26">
        <v>5</v>
      </c>
      <c r="RA26">
        <v>0</v>
      </c>
      <c r="RB26">
        <v>0</v>
      </c>
      <c r="RC26">
        <v>5</v>
      </c>
      <c r="RD26">
        <v>0</v>
      </c>
      <c r="RE26">
        <v>0</v>
      </c>
      <c r="RF26">
        <v>0</v>
      </c>
      <c r="RG26">
        <v>58</v>
      </c>
      <c r="RH26">
        <v>6</v>
      </c>
      <c r="RI26">
        <v>0</v>
      </c>
      <c r="RJ26">
        <v>0</v>
      </c>
      <c r="RK26">
        <v>0</v>
      </c>
      <c r="RL26">
        <v>59</v>
      </c>
      <c r="RM26">
        <v>0</v>
      </c>
      <c r="RN26">
        <v>0</v>
      </c>
      <c r="RO26">
        <v>0</v>
      </c>
      <c r="RP26">
        <v>0</v>
      </c>
      <c r="RQ26">
        <v>7</v>
      </c>
      <c r="RR26">
        <v>0</v>
      </c>
      <c r="RS26">
        <v>2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4826</v>
      </c>
      <c r="SD26">
        <v>2</v>
      </c>
      <c r="SE26">
        <v>0</v>
      </c>
      <c r="SF26">
        <v>0</v>
      </c>
      <c r="SG26">
        <v>0</v>
      </c>
      <c r="SH26">
        <v>8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11</v>
      </c>
      <c r="SR26">
        <v>0</v>
      </c>
      <c r="SS26">
        <v>0</v>
      </c>
      <c r="ST26">
        <v>15</v>
      </c>
      <c r="SU26">
        <v>0</v>
      </c>
      <c r="SV26">
        <v>0</v>
      </c>
      <c r="SW26">
        <v>7</v>
      </c>
      <c r="SX26">
        <v>0</v>
      </c>
      <c r="SY26">
        <v>4</v>
      </c>
      <c r="SZ26">
        <v>0</v>
      </c>
      <c r="TA26">
        <v>23</v>
      </c>
      <c r="TB26">
        <v>0</v>
      </c>
      <c r="TC26">
        <v>2</v>
      </c>
      <c r="TD26">
        <v>19</v>
      </c>
      <c r="TE26">
        <v>16</v>
      </c>
      <c r="TF26">
        <v>17</v>
      </c>
      <c r="TG26">
        <v>0</v>
      </c>
      <c r="TH26">
        <v>1529</v>
      </c>
      <c r="TI26">
        <v>0</v>
      </c>
      <c r="TJ26">
        <v>5</v>
      </c>
      <c r="TK26">
        <v>0</v>
      </c>
      <c r="TL26">
        <v>0</v>
      </c>
      <c r="TM26">
        <v>311</v>
      </c>
      <c r="TN26">
        <v>0</v>
      </c>
      <c r="TO26">
        <v>0</v>
      </c>
      <c r="TP26">
        <v>0</v>
      </c>
      <c r="TQ26">
        <v>4</v>
      </c>
      <c r="TR26">
        <v>10</v>
      </c>
      <c r="TS26">
        <v>0</v>
      </c>
      <c r="TT26">
        <v>0</v>
      </c>
      <c r="TU26">
        <v>0</v>
      </c>
      <c r="TV26">
        <v>0</v>
      </c>
      <c r="TW26">
        <v>9</v>
      </c>
      <c r="TX26">
        <v>302</v>
      </c>
      <c r="TY26">
        <v>0</v>
      </c>
      <c r="TZ26">
        <v>0</v>
      </c>
      <c r="UA26">
        <v>18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359</v>
      </c>
      <c r="UH26">
        <v>0</v>
      </c>
      <c r="UI26">
        <v>0</v>
      </c>
      <c r="UJ26">
        <v>0</v>
      </c>
      <c r="UK26">
        <v>9</v>
      </c>
      <c r="UL26">
        <v>0</v>
      </c>
      <c r="UM26">
        <v>1139</v>
      </c>
      <c r="UN26">
        <v>376</v>
      </c>
      <c r="UO26">
        <v>7</v>
      </c>
      <c r="UP26">
        <v>0</v>
      </c>
      <c r="UQ26">
        <v>0</v>
      </c>
      <c r="UR26">
        <v>21</v>
      </c>
      <c r="US26">
        <v>1903</v>
      </c>
      <c r="UT26">
        <v>73</v>
      </c>
      <c r="UU26">
        <v>7</v>
      </c>
      <c r="UV26">
        <v>0</v>
      </c>
      <c r="UW26">
        <v>0</v>
      </c>
      <c r="UX26">
        <v>0</v>
      </c>
      <c r="UY26">
        <v>9</v>
      </c>
      <c r="UZ26">
        <v>0</v>
      </c>
      <c r="VA26">
        <v>19</v>
      </c>
      <c r="VB26">
        <v>0</v>
      </c>
      <c r="VC26">
        <v>12</v>
      </c>
      <c r="VD26">
        <v>7</v>
      </c>
      <c r="VE26">
        <v>0</v>
      </c>
      <c r="VF26">
        <v>0</v>
      </c>
      <c r="VG26">
        <v>10</v>
      </c>
      <c r="VH26">
        <v>3</v>
      </c>
      <c r="VI26">
        <v>0</v>
      </c>
      <c r="VJ26">
        <v>0</v>
      </c>
      <c r="VK26">
        <v>213</v>
      </c>
      <c r="VL26">
        <v>11</v>
      </c>
      <c r="VM26">
        <v>0</v>
      </c>
      <c r="VN26">
        <v>0</v>
      </c>
      <c r="VO26">
        <v>0</v>
      </c>
      <c r="VP26">
        <v>0</v>
      </c>
      <c r="VQ26">
        <v>154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18</v>
      </c>
      <c r="VX26">
        <v>0</v>
      </c>
      <c r="VY26">
        <v>0</v>
      </c>
      <c r="VZ26">
        <v>28</v>
      </c>
      <c r="WA26">
        <v>0</v>
      </c>
      <c r="WB26">
        <v>31</v>
      </c>
      <c r="WC26">
        <v>0</v>
      </c>
      <c r="WD26">
        <v>28</v>
      </c>
      <c r="WE26">
        <v>54</v>
      </c>
      <c r="WF26">
        <v>54</v>
      </c>
      <c r="WG26">
        <v>49</v>
      </c>
      <c r="WH26">
        <v>6</v>
      </c>
      <c r="WI26">
        <v>0</v>
      </c>
      <c r="WJ26">
        <v>0</v>
      </c>
      <c r="WK26">
        <v>0</v>
      </c>
      <c r="WL26">
        <v>0</v>
      </c>
      <c r="WM26">
        <v>4</v>
      </c>
      <c r="WN26">
        <v>48</v>
      </c>
      <c r="WO26">
        <v>5</v>
      </c>
      <c r="WP26">
        <v>0</v>
      </c>
      <c r="WQ26">
        <v>5</v>
      </c>
      <c r="WR26">
        <v>0</v>
      </c>
      <c r="WS26">
        <v>0</v>
      </c>
      <c r="WT26">
        <v>4</v>
      </c>
      <c r="WU26">
        <v>0</v>
      </c>
      <c r="WV26">
        <v>17</v>
      </c>
      <c r="WW26">
        <v>0</v>
      </c>
      <c r="WX26">
        <v>3</v>
      </c>
      <c r="WY26">
        <v>231</v>
      </c>
      <c r="WZ26">
        <v>5</v>
      </c>
      <c r="XA26">
        <v>12</v>
      </c>
      <c r="XB26">
        <v>0</v>
      </c>
      <c r="XC26">
        <v>0</v>
      </c>
      <c r="XD26">
        <v>0</v>
      </c>
      <c r="XE26">
        <v>0</v>
      </c>
      <c r="XF26">
        <v>30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122</v>
      </c>
      <c r="XN26">
        <v>0</v>
      </c>
      <c r="XO26">
        <v>0</v>
      </c>
      <c r="XP26">
        <v>37</v>
      </c>
      <c r="XQ26">
        <v>51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2</v>
      </c>
      <c r="YB26">
        <v>0</v>
      </c>
      <c r="YC26">
        <v>0</v>
      </c>
      <c r="YD26">
        <v>0</v>
      </c>
      <c r="YE26">
        <v>1078</v>
      </c>
      <c r="YF26">
        <v>0</v>
      </c>
      <c r="YG26">
        <v>0</v>
      </c>
      <c r="YH26">
        <v>0</v>
      </c>
      <c r="YI26">
        <v>34</v>
      </c>
      <c r="YJ26">
        <v>50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101</v>
      </c>
      <c r="YT26">
        <v>0</v>
      </c>
      <c r="YU26">
        <v>0</v>
      </c>
      <c r="YV26">
        <v>6</v>
      </c>
      <c r="YW26">
        <v>0</v>
      </c>
      <c r="YX26">
        <v>0</v>
      </c>
      <c r="YY26">
        <v>0</v>
      </c>
      <c r="YZ26">
        <v>0</v>
      </c>
      <c r="ZA26">
        <v>616</v>
      </c>
      <c r="ZB26">
        <v>0</v>
      </c>
      <c r="ZC26">
        <v>159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2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882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254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2251</v>
      </c>
      <c r="ABC26">
        <v>0</v>
      </c>
      <c r="ABD26">
        <v>0</v>
      </c>
      <c r="ABE26">
        <v>3</v>
      </c>
      <c r="ABF26">
        <v>8</v>
      </c>
      <c r="ABG2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5"/>
  <sheetViews>
    <sheetView tabSelected="1" topLeftCell="D150" workbookViewId="0">
      <selection activeCell="L176" sqref="L176"/>
    </sheetView>
  </sheetViews>
  <sheetFormatPr baseColWidth="10" defaultRowHeight="16" x14ac:dyDescent="0.2"/>
  <cols>
    <col min="1" max="1" width="166.33203125" bestFit="1" customWidth="1"/>
  </cols>
  <sheetData>
    <row r="1" spans="1:35" x14ac:dyDescent="0.2">
      <c r="A1" t="s">
        <v>0</v>
      </c>
      <c r="B1" t="s">
        <v>735</v>
      </c>
      <c r="C1" t="s">
        <v>736</v>
      </c>
      <c r="D1" t="s">
        <v>737</v>
      </c>
      <c r="E1" t="s">
        <v>738</v>
      </c>
      <c r="F1" t="s">
        <v>739</v>
      </c>
      <c r="G1" t="s">
        <v>740</v>
      </c>
      <c r="H1" t="s">
        <v>741</v>
      </c>
      <c r="I1" t="s">
        <v>742</v>
      </c>
      <c r="J1" t="s">
        <v>743</v>
      </c>
      <c r="K1" t="s">
        <v>744</v>
      </c>
      <c r="L1" t="s">
        <v>745</v>
      </c>
      <c r="M1" t="s">
        <v>746</v>
      </c>
      <c r="N1" t="s">
        <v>747</v>
      </c>
      <c r="O1" t="s">
        <v>748</v>
      </c>
      <c r="P1" t="s">
        <v>749</v>
      </c>
      <c r="Q1" t="s">
        <v>750</v>
      </c>
      <c r="R1" t="s">
        <v>751</v>
      </c>
      <c r="S1" t="s">
        <v>752</v>
      </c>
      <c r="T1" t="s">
        <v>753</v>
      </c>
      <c r="U1" t="s">
        <v>754</v>
      </c>
      <c r="V1" t="s">
        <v>755</v>
      </c>
      <c r="W1" t="s">
        <v>756</v>
      </c>
      <c r="X1" t="s">
        <v>757</v>
      </c>
      <c r="Y1" t="s">
        <v>758</v>
      </c>
      <c r="Z1" t="s">
        <v>759</v>
      </c>
      <c r="AA1" t="s">
        <v>760</v>
      </c>
      <c r="AB1" t="s">
        <v>761</v>
      </c>
      <c r="AC1" t="s">
        <v>762</v>
      </c>
      <c r="AD1" t="s">
        <v>763</v>
      </c>
      <c r="AE1" t="s">
        <v>764</v>
      </c>
      <c r="AF1" t="s">
        <v>765</v>
      </c>
      <c r="AH1" t="s">
        <v>766</v>
      </c>
      <c r="AI1">
        <f>COUNTIF(AF2:AF735,"MONO")+COUNTIF(AF2:AF735,"BOTH")</f>
        <v>184</v>
      </c>
    </row>
    <row r="2" spans="1:35" x14ac:dyDescent="0.2">
      <c r="A2" t="s">
        <v>48</v>
      </c>
      <c r="B2">
        <v>0</v>
      </c>
      <c r="C2">
        <v>0</v>
      </c>
      <c r="D2">
        <v>0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49</v>
      </c>
      <c r="X2">
        <v>31</v>
      </c>
      <c r="Y2">
        <v>0</v>
      </c>
      <c r="Z2">
        <v>4</v>
      </c>
      <c r="AA2">
        <f>SUM(B2:T2)</f>
        <v>8</v>
      </c>
      <c r="AB2">
        <f>SUM(U2:Z2)</f>
        <v>84</v>
      </c>
      <c r="AC2">
        <f>AB2*AA2</f>
        <v>672</v>
      </c>
      <c r="AD2" t="str">
        <f>IF(AC2 &gt; 0, "BOTH", 0)</f>
        <v>BOTH</v>
      </c>
      <c r="AE2" t="str">
        <f>A2</f>
        <v>d__Archaea;p__Crenarchaeota;c__Nitrososphaeria;o__Nitrosopumilales;f__Nitrosopumilaceae;g__Candidatus_Nitrosopumilus</v>
      </c>
      <c r="AF2" t="s">
        <v>771</v>
      </c>
      <c r="AH2" t="s">
        <v>767</v>
      </c>
      <c r="AI2">
        <f>COUNTIF(AF2:AF735,"SOURCE")+COUNTIF(AF2:AF735,"BOTH")</f>
        <v>712</v>
      </c>
    </row>
    <row r="3" spans="1:35" x14ac:dyDescent="0.2">
      <c r="A3" t="s">
        <v>240</v>
      </c>
      <c r="B3">
        <v>0</v>
      </c>
      <c r="C3">
        <v>0</v>
      </c>
      <c r="D3">
        <v>2</v>
      </c>
      <c r="E3">
        <v>0</v>
      </c>
      <c r="F3">
        <v>0</v>
      </c>
      <c r="G3">
        <v>5</v>
      </c>
      <c r="H3">
        <v>145</v>
      </c>
      <c r="I3">
        <v>44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61</v>
      </c>
      <c r="V3">
        <v>397</v>
      </c>
      <c r="W3">
        <v>57</v>
      </c>
      <c r="X3">
        <v>1300</v>
      </c>
      <c r="Y3">
        <v>1050</v>
      </c>
      <c r="Z3">
        <v>109</v>
      </c>
      <c r="AA3">
        <f>SUM(B3:T3)</f>
        <v>196</v>
      </c>
      <c r="AB3">
        <f>SUM(U3:Z3)</f>
        <v>2974</v>
      </c>
      <c r="AC3">
        <f>AB3*AA3</f>
        <v>582904</v>
      </c>
      <c r="AD3" t="str">
        <f>IF(AC3 &gt; 0, "BOTH", 0)</f>
        <v>BOTH</v>
      </c>
      <c r="AE3" t="str">
        <f>A3</f>
        <v>d__Bacteria;p__Actinobacteriota;c__Acidimicrobiia;o__Microtrichales;f__Ilumatobacteraceae;g__Ilumatobacter</v>
      </c>
      <c r="AF3" t="s">
        <v>771</v>
      </c>
      <c r="AH3" t="s">
        <v>769</v>
      </c>
      <c r="AI3">
        <f>COUNTIF(AF2:AF735, "BOTH")</f>
        <v>162</v>
      </c>
    </row>
    <row r="4" spans="1:35" x14ac:dyDescent="0.2">
      <c r="A4" t="s">
        <v>165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164</v>
      </c>
      <c r="I4">
        <v>193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</v>
      </c>
      <c r="V4">
        <v>14</v>
      </c>
      <c r="W4">
        <v>152</v>
      </c>
      <c r="X4">
        <v>9</v>
      </c>
      <c r="Y4">
        <v>16</v>
      </c>
      <c r="Z4">
        <v>0</v>
      </c>
      <c r="AA4">
        <f>SUM(B4:T4)</f>
        <v>357</v>
      </c>
      <c r="AB4">
        <f>SUM(U4:Z4)</f>
        <v>205</v>
      </c>
      <c r="AC4">
        <f>AB4*AA4</f>
        <v>73185</v>
      </c>
      <c r="AD4" t="str">
        <f>IF(AC4 &gt; 0, "BOTH", 0)</f>
        <v>BOTH</v>
      </c>
      <c r="AE4" t="str">
        <f>A4</f>
        <v>d__Bacteria;p__Bacteroidota;c__Bacteroidia;__;__;__</v>
      </c>
      <c r="AF4" t="s">
        <v>771</v>
      </c>
      <c r="AH4" t="s">
        <v>770</v>
      </c>
      <c r="AI4">
        <f>COUNTA(AF2:AF735)</f>
        <v>734</v>
      </c>
    </row>
    <row r="5" spans="1:35" x14ac:dyDescent="0.2">
      <c r="A5" t="s">
        <v>59</v>
      </c>
      <c r="B5">
        <v>136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236</v>
      </c>
      <c r="V5">
        <v>192</v>
      </c>
      <c r="W5">
        <v>1139</v>
      </c>
      <c r="X5">
        <v>511</v>
      </c>
      <c r="Y5">
        <v>278</v>
      </c>
      <c r="Z5">
        <v>465</v>
      </c>
      <c r="AA5">
        <f>SUM(B5:T5)</f>
        <v>136</v>
      </c>
      <c r="AB5">
        <f>SUM(U5:Z5)</f>
        <v>2821</v>
      </c>
      <c r="AC5">
        <f>AB5*AA5</f>
        <v>383656</v>
      </c>
      <c r="AD5" t="str">
        <f>IF(AC5 &gt; 0, "BOTH", 0)</f>
        <v>BOTH</v>
      </c>
      <c r="AE5" t="str">
        <f>A5</f>
        <v>d__Bacteria;p__Bacteroidota;c__Bacteroidia;o__Chitinophagales;f__Saprospiraceae;g__Aureispira</v>
      </c>
      <c r="AF5" t="s">
        <v>771</v>
      </c>
      <c r="AH5" t="s">
        <v>773</v>
      </c>
      <c r="AI5">
        <f>AI1-AI3</f>
        <v>22</v>
      </c>
    </row>
    <row r="6" spans="1:35" x14ac:dyDescent="0.2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838</v>
      </c>
      <c r="S6">
        <v>0</v>
      </c>
      <c r="T6">
        <v>0</v>
      </c>
      <c r="U6">
        <v>76</v>
      </c>
      <c r="V6">
        <v>290</v>
      </c>
      <c r="W6">
        <v>754</v>
      </c>
      <c r="X6">
        <v>1037</v>
      </c>
      <c r="Y6">
        <v>233</v>
      </c>
      <c r="Z6">
        <v>345</v>
      </c>
      <c r="AA6">
        <f>SUM(B6:T6)</f>
        <v>838</v>
      </c>
      <c r="AB6">
        <f>SUM(U6:Z6)</f>
        <v>2735</v>
      </c>
      <c r="AC6">
        <f>AB6*AA6</f>
        <v>2291930</v>
      </c>
      <c r="AD6" t="str">
        <f>IF(AC6 &gt; 0, "BOTH", 0)</f>
        <v>BOTH</v>
      </c>
      <c r="AE6" t="str">
        <f>A6</f>
        <v>d__Bacteria;p__Bacteroidota;c__Bacteroidia;o__Chitinophagales;f__Saprospiraceae;g__Lewinella</v>
      </c>
      <c r="AF6" t="s">
        <v>771</v>
      </c>
    </row>
    <row r="7" spans="1:35" x14ac:dyDescent="0.2">
      <c r="A7" t="s">
        <v>458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f>SUM(B7:T7)</f>
        <v>3</v>
      </c>
      <c r="AB7">
        <f>SUM(U7:Z7)</f>
        <v>2</v>
      </c>
      <c r="AC7">
        <f>AB7*AA7</f>
        <v>6</v>
      </c>
      <c r="AD7" t="str">
        <f>IF(AC7 &gt; 0, "BOTH", 0)</f>
        <v>BOTH</v>
      </c>
      <c r="AE7" t="str">
        <f>A7</f>
        <v>d__Bacteria;p__Bacteroidota;c__Bacteroidia;o__Chitinophagales;f__Saprospiraceae;g__Membranicola</v>
      </c>
      <c r="AF7" t="s">
        <v>771</v>
      </c>
    </row>
    <row r="8" spans="1:35" x14ac:dyDescent="0.2">
      <c r="A8" t="s">
        <v>262</v>
      </c>
      <c r="B8">
        <v>418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322</v>
      </c>
      <c r="Q8">
        <v>0</v>
      </c>
      <c r="R8">
        <v>0</v>
      </c>
      <c r="S8">
        <v>0</v>
      </c>
      <c r="T8">
        <v>0</v>
      </c>
      <c r="U8">
        <v>6</v>
      </c>
      <c r="V8">
        <v>9</v>
      </c>
      <c r="W8">
        <v>15</v>
      </c>
      <c r="X8">
        <v>56</v>
      </c>
      <c r="Y8">
        <v>90</v>
      </c>
      <c r="Z8">
        <v>0</v>
      </c>
      <c r="AA8">
        <f>SUM(B8:T8)</f>
        <v>740</v>
      </c>
      <c r="AB8">
        <f>SUM(U8:Z8)</f>
        <v>176</v>
      </c>
      <c r="AC8">
        <f>AB8*AA8</f>
        <v>130240</v>
      </c>
      <c r="AD8" t="str">
        <f>IF(AC8 &gt; 0, "BOTH", 0)</f>
        <v>BOTH</v>
      </c>
      <c r="AE8" t="str">
        <f>A8</f>
        <v>d__Bacteria;p__Bacteroidota;c__Bacteroidia;o__Chitinophagales;f__Saprospiraceae;g__Phaeodactylibacter</v>
      </c>
      <c r="AF8" t="s">
        <v>771</v>
      </c>
    </row>
    <row r="9" spans="1:35" x14ac:dyDescent="0.2">
      <c r="A9" t="s">
        <v>63</v>
      </c>
      <c r="B9">
        <v>0</v>
      </c>
      <c r="C9">
        <v>742</v>
      </c>
      <c r="D9">
        <v>0</v>
      </c>
      <c r="E9">
        <v>94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25</v>
      </c>
      <c r="V9">
        <v>0</v>
      </c>
      <c r="W9">
        <v>74</v>
      </c>
      <c r="X9">
        <v>6</v>
      </c>
      <c r="Y9">
        <v>2</v>
      </c>
      <c r="Z9">
        <v>161</v>
      </c>
      <c r="AA9">
        <f>SUM(B9:T9)</f>
        <v>836</v>
      </c>
      <c r="AB9">
        <f>SUM(U9:Z9)</f>
        <v>268</v>
      </c>
      <c r="AC9">
        <f>AB9*AA9</f>
        <v>224048</v>
      </c>
      <c r="AD9" t="str">
        <f>IF(AC9 &gt; 0, "BOTH", 0)</f>
        <v>BOTH</v>
      </c>
      <c r="AE9" t="str">
        <f>A9</f>
        <v>d__Bacteria;p__Bacteroidota;c__Bacteroidia;o__Cytophagales;f__Cyclobacteriaceae;__</v>
      </c>
      <c r="AF9" t="s">
        <v>771</v>
      </c>
    </row>
    <row r="10" spans="1:35" x14ac:dyDescent="0.2">
      <c r="A10" t="s">
        <v>514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51</v>
      </c>
      <c r="S10">
        <v>0</v>
      </c>
      <c r="T10">
        <v>0</v>
      </c>
      <c r="U10">
        <v>0</v>
      </c>
      <c r="V10">
        <v>0</v>
      </c>
      <c r="W10">
        <v>6</v>
      </c>
      <c r="X10">
        <v>2</v>
      </c>
      <c r="Y10">
        <v>0</v>
      </c>
      <c r="Z10">
        <v>0</v>
      </c>
      <c r="AA10">
        <f>SUM(B10:T10)</f>
        <v>51</v>
      </c>
      <c r="AB10">
        <f>SUM(U10:Z10)</f>
        <v>8</v>
      </c>
      <c r="AC10">
        <f>AB10*AA10</f>
        <v>408</v>
      </c>
      <c r="AD10" t="str">
        <f>IF(AC10 &gt; 0, "BOTH", 0)</f>
        <v>BOTH</v>
      </c>
      <c r="AE10" t="str">
        <f>A10</f>
        <v>d__Bacteria;p__Bacteroidota;c__Bacteroidia;o__Cytophagales;f__Cyclobacteriaceae;g__Cyclobacterium</v>
      </c>
      <c r="AF10" t="s">
        <v>771</v>
      </c>
    </row>
    <row r="11" spans="1:35" x14ac:dyDescent="0.2">
      <c r="A11" t="s">
        <v>197</v>
      </c>
      <c r="B11">
        <v>78</v>
      </c>
      <c r="C11">
        <v>8</v>
      </c>
      <c r="D11">
        <v>0</v>
      </c>
      <c r="E11">
        <v>10</v>
      </c>
      <c r="F11">
        <v>478</v>
      </c>
      <c r="G11">
        <v>0</v>
      </c>
      <c r="H11">
        <v>120</v>
      </c>
      <c r="I11">
        <v>96</v>
      </c>
      <c r="J11">
        <v>0</v>
      </c>
      <c r="K11">
        <v>130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161</v>
      </c>
      <c r="V11">
        <v>53</v>
      </c>
      <c r="W11">
        <v>829</v>
      </c>
      <c r="X11">
        <v>280</v>
      </c>
      <c r="Y11">
        <v>617</v>
      </c>
      <c r="Z11">
        <v>1032</v>
      </c>
      <c r="AA11">
        <f>SUM(B11:T11)</f>
        <v>920</v>
      </c>
      <c r="AB11">
        <f>SUM(U11:Z11)</f>
        <v>2972</v>
      </c>
      <c r="AC11">
        <f>AB11*AA11</f>
        <v>2734240</v>
      </c>
      <c r="AD11" t="str">
        <f>IF(AC11 &gt; 0, "BOTH", 0)</f>
        <v>BOTH</v>
      </c>
      <c r="AE11" t="str">
        <f>A11</f>
        <v>d__Bacteria;p__Bacteroidota;c__Bacteroidia;o__Cytophagales;f__Cyclobacteriaceae;g__Ekhidna</v>
      </c>
      <c r="AF11" t="s">
        <v>771</v>
      </c>
    </row>
    <row r="12" spans="1:35" x14ac:dyDescent="0.2">
      <c r="A12" t="s">
        <v>109</v>
      </c>
      <c r="B12">
        <v>0</v>
      </c>
      <c r="C12">
        <v>0</v>
      </c>
      <c r="D12">
        <v>164</v>
      </c>
      <c r="E12">
        <v>184</v>
      </c>
      <c r="F12">
        <v>0</v>
      </c>
      <c r="G12">
        <v>0</v>
      </c>
      <c r="H12">
        <v>913</v>
      </c>
      <c r="I12">
        <v>164</v>
      </c>
      <c r="J12">
        <v>41</v>
      </c>
      <c r="K12">
        <v>78</v>
      </c>
      <c r="L12">
        <v>0</v>
      </c>
      <c r="M12">
        <v>0</v>
      </c>
      <c r="N12">
        <v>0</v>
      </c>
      <c r="O12">
        <v>0</v>
      </c>
      <c r="P12">
        <v>0</v>
      </c>
      <c r="Q12">
        <v>132</v>
      </c>
      <c r="R12">
        <v>532</v>
      </c>
      <c r="S12">
        <v>68</v>
      </c>
      <c r="T12">
        <v>47</v>
      </c>
      <c r="U12">
        <v>23</v>
      </c>
      <c r="V12">
        <v>0</v>
      </c>
      <c r="W12">
        <v>619</v>
      </c>
      <c r="X12">
        <v>137</v>
      </c>
      <c r="Y12">
        <v>87</v>
      </c>
      <c r="Z12">
        <v>580</v>
      </c>
      <c r="AA12">
        <f>SUM(B12:T12)</f>
        <v>2323</v>
      </c>
      <c r="AB12">
        <f>SUM(U12:Z12)</f>
        <v>1446</v>
      </c>
      <c r="AC12">
        <f>AB12*AA12</f>
        <v>3359058</v>
      </c>
      <c r="AD12" t="str">
        <f>IF(AC12 &gt; 0, "BOTH", 0)</f>
        <v>BOTH</v>
      </c>
      <c r="AE12" t="str">
        <f>A12</f>
        <v>d__Bacteria;p__Bacteroidota;c__Bacteroidia;o__Cytophagales;f__Cyclobacteriaceae;g__Fabibacter</v>
      </c>
      <c r="AF12" t="s">
        <v>771</v>
      </c>
    </row>
    <row r="13" spans="1:35" x14ac:dyDescent="0.2">
      <c r="A13" t="s">
        <v>204</v>
      </c>
      <c r="B13">
        <v>826</v>
      </c>
      <c r="C13">
        <v>0</v>
      </c>
      <c r="D13">
        <v>179</v>
      </c>
      <c r="E13">
        <v>692</v>
      </c>
      <c r="F13">
        <v>271</v>
      </c>
      <c r="G13">
        <v>275</v>
      </c>
      <c r="H13">
        <v>8</v>
      </c>
      <c r="I13">
        <v>109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48</v>
      </c>
      <c r="V13">
        <v>105</v>
      </c>
      <c r="W13">
        <v>492</v>
      </c>
      <c r="X13">
        <v>18</v>
      </c>
      <c r="Y13">
        <v>87</v>
      </c>
      <c r="Z13">
        <v>34</v>
      </c>
      <c r="AA13">
        <f>SUM(B13:T13)</f>
        <v>2360</v>
      </c>
      <c r="AB13">
        <f>SUM(U13:Z13)</f>
        <v>784</v>
      </c>
      <c r="AC13">
        <f>AB13*AA13</f>
        <v>1850240</v>
      </c>
      <c r="AD13" t="str">
        <f>IF(AC13 &gt; 0, "BOTH", 0)</f>
        <v>BOTH</v>
      </c>
      <c r="AE13" t="str">
        <f>A13</f>
        <v>d__Bacteria;p__Bacteroidota;c__Bacteroidia;o__Cytophagales;f__Cyclobacteriaceae;g__Marinoscillum</v>
      </c>
      <c r="AF13" t="s">
        <v>771</v>
      </c>
    </row>
    <row r="14" spans="1:35" x14ac:dyDescent="0.2">
      <c r="A14" t="s">
        <v>280</v>
      </c>
      <c r="B14">
        <v>8</v>
      </c>
      <c r="C14">
        <v>541</v>
      </c>
      <c r="D14">
        <v>0</v>
      </c>
      <c r="E14">
        <v>16</v>
      </c>
      <c r="F14">
        <v>122</v>
      </c>
      <c r="G14">
        <v>0</v>
      </c>
      <c r="H14">
        <v>276</v>
      </c>
      <c r="I14">
        <v>24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209</v>
      </c>
      <c r="V14">
        <v>9</v>
      </c>
      <c r="W14">
        <v>331</v>
      </c>
      <c r="X14">
        <v>8</v>
      </c>
      <c r="Y14">
        <v>75</v>
      </c>
      <c r="Z14">
        <v>491</v>
      </c>
      <c r="AA14">
        <f>SUM(B14:T14)</f>
        <v>987</v>
      </c>
      <c r="AB14">
        <f>SUM(U14:Z14)</f>
        <v>1123</v>
      </c>
      <c r="AC14">
        <f>AB14*AA14</f>
        <v>1108401</v>
      </c>
      <c r="AD14" t="str">
        <f>IF(AC14 &gt; 0, "BOTH", 0)</f>
        <v>BOTH</v>
      </c>
      <c r="AE14" t="str">
        <f>A14</f>
        <v>d__Bacteria;p__Bacteroidota;c__Bacteroidia;o__Cytophagales;f__Cyclobacteriaceae;g__Reichenbachiella</v>
      </c>
      <c r="AF14" t="s">
        <v>771</v>
      </c>
    </row>
    <row r="15" spans="1:35" x14ac:dyDescent="0.2">
      <c r="A15" t="s">
        <v>27</v>
      </c>
      <c r="B15">
        <v>119</v>
      </c>
      <c r="C15">
        <v>0</v>
      </c>
      <c r="D15">
        <v>0</v>
      </c>
      <c r="E15">
        <v>0</v>
      </c>
      <c r="F15">
        <v>0</v>
      </c>
      <c r="G15">
        <v>156</v>
      </c>
      <c r="H15">
        <v>352</v>
      </c>
      <c r="I15">
        <v>0</v>
      </c>
      <c r="J15">
        <v>0</v>
      </c>
      <c r="K15">
        <v>39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22</v>
      </c>
      <c r="V15">
        <v>14</v>
      </c>
      <c r="W15">
        <v>586</v>
      </c>
      <c r="X15">
        <v>262</v>
      </c>
      <c r="Y15">
        <v>315</v>
      </c>
      <c r="Z15">
        <v>21504</v>
      </c>
      <c r="AA15">
        <f>SUM(B15:T15)</f>
        <v>666</v>
      </c>
      <c r="AB15">
        <f>SUM(U15:Z15)</f>
        <v>22703</v>
      </c>
      <c r="AC15">
        <f>AB15*AA15</f>
        <v>15120198</v>
      </c>
      <c r="AD15" t="str">
        <f>IF(AC15 &gt; 0, "BOTH", 0)</f>
        <v>BOTH</v>
      </c>
      <c r="AE15" t="str">
        <f>A15</f>
        <v>d__Bacteria;p__Bacteroidota;c__Bacteroidia;o__Cytophagales;f__Cyclobacteriaceae;g__uncultured</v>
      </c>
      <c r="AF15" t="s">
        <v>771</v>
      </c>
    </row>
    <row r="16" spans="1:35" x14ac:dyDescent="0.2">
      <c r="A16" t="s">
        <v>722</v>
      </c>
      <c r="B16">
        <v>0</v>
      </c>
      <c r="C16">
        <v>0</v>
      </c>
      <c r="D16">
        <v>0</v>
      </c>
      <c r="E16">
        <v>0</v>
      </c>
      <c r="F16">
        <v>0</v>
      </c>
      <c r="G16">
        <v>747</v>
      </c>
      <c r="H16">
        <v>0</v>
      </c>
      <c r="I16">
        <v>0</v>
      </c>
      <c r="J16">
        <v>0</v>
      </c>
      <c r="K16">
        <v>0</v>
      </c>
      <c r="L16">
        <v>0</v>
      </c>
      <c r="M16">
        <v>960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7</v>
      </c>
      <c r="X16">
        <v>0</v>
      </c>
      <c r="Y16">
        <v>0</v>
      </c>
      <c r="Z16">
        <v>0</v>
      </c>
      <c r="AA16">
        <f>SUM(B16:T16)</f>
        <v>1707</v>
      </c>
      <c r="AB16">
        <f>SUM(U16:Z16)</f>
        <v>7</v>
      </c>
      <c r="AC16">
        <f>AB16*AA16</f>
        <v>11949</v>
      </c>
      <c r="AD16" t="str">
        <f>IF(AC16 &gt; 0, "BOTH", 0)</f>
        <v>BOTH</v>
      </c>
      <c r="AE16" t="str">
        <f>A16</f>
        <v>d__Bacteria;p__Bacteroidota;c__Bacteroidia;o__Cytophagales;f__Spirosomaceae;g__Taeseokella</v>
      </c>
      <c r="AF16" t="s">
        <v>771</v>
      </c>
    </row>
    <row r="17" spans="1:32" x14ac:dyDescent="0.2">
      <c r="A17" t="s">
        <v>77</v>
      </c>
      <c r="B17">
        <v>3548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9421</v>
      </c>
      <c r="N17">
        <v>13142</v>
      </c>
      <c r="O17">
        <v>0</v>
      </c>
      <c r="P17">
        <v>0</v>
      </c>
      <c r="Q17">
        <v>3</v>
      </c>
      <c r="R17">
        <v>3125</v>
      </c>
      <c r="S17">
        <v>994</v>
      </c>
      <c r="T17">
        <v>5237</v>
      </c>
      <c r="U17">
        <v>76</v>
      </c>
      <c r="V17">
        <v>428</v>
      </c>
      <c r="W17">
        <v>1008</v>
      </c>
      <c r="X17">
        <v>87</v>
      </c>
      <c r="Y17">
        <v>138</v>
      </c>
      <c r="Z17">
        <v>122</v>
      </c>
      <c r="AA17">
        <f>SUM(B17:T17)</f>
        <v>35470</v>
      </c>
      <c r="AB17">
        <f>SUM(U17:Z17)</f>
        <v>1859</v>
      </c>
      <c r="AC17">
        <f>AB17*AA17</f>
        <v>65938730</v>
      </c>
      <c r="AD17" t="str">
        <f>IF(AC17 &gt; 0, "BOTH", 0)</f>
        <v>BOTH</v>
      </c>
      <c r="AE17" t="str">
        <f>A17</f>
        <v>d__Bacteria;p__Bacteroidota;c__Bacteroidia;o__Flavobacteriales;f__Crocinitomicaceae;g__Crocinitomix</v>
      </c>
      <c r="AF17" t="s">
        <v>771</v>
      </c>
    </row>
    <row r="18" spans="1:32" x14ac:dyDescent="0.2">
      <c r="A18" t="s">
        <v>155</v>
      </c>
      <c r="B18">
        <v>0</v>
      </c>
      <c r="C18">
        <v>0</v>
      </c>
      <c r="D18">
        <v>4383</v>
      </c>
      <c r="E18">
        <v>4659</v>
      </c>
      <c r="F18">
        <v>9972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453</v>
      </c>
      <c r="R18">
        <v>0</v>
      </c>
      <c r="S18">
        <v>0</v>
      </c>
      <c r="T18">
        <v>0</v>
      </c>
      <c r="U18">
        <v>546</v>
      </c>
      <c r="V18">
        <v>201</v>
      </c>
      <c r="W18">
        <v>90</v>
      </c>
      <c r="X18">
        <v>55</v>
      </c>
      <c r="Y18">
        <v>155</v>
      </c>
      <c r="Z18">
        <v>1436</v>
      </c>
      <c r="AA18">
        <f>SUM(B18:T18)</f>
        <v>19467</v>
      </c>
      <c r="AB18">
        <f>SUM(U18:Z18)</f>
        <v>2483</v>
      </c>
      <c r="AC18">
        <f>AB18*AA18</f>
        <v>48336561</v>
      </c>
      <c r="AD18" t="str">
        <f>IF(AC18 &gt; 0, "BOTH", 0)</f>
        <v>BOTH</v>
      </c>
      <c r="AE18" t="str">
        <f>A18</f>
        <v>d__Bacteria;p__Bacteroidota;c__Bacteroidia;o__Flavobacteriales;f__Crocinitomicaceae;g__Fluviicola</v>
      </c>
      <c r="AF18" t="s">
        <v>771</v>
      </c>
    </row>
    <row r="19" spans="1:32" x14ac:dyDescent="0.2">
      <c r="A19" t="s">
        <v>248</v>
      </c>
      <c r="B19">
        <v>0</v>
      </c>
      <c r="C19">
        <v>0</v>
      </c>
      <c r="D19">
        <v>0</v>
      </c>
      <c r="E19">
        <v>0</v>
      </c>
      <c r="F19">
        <v>0</v>
      </c>
      <c r="G19">
        <v>230</v>
      </c>
      <c r="H19">
        <v>2181</v>
      </c>
      <c r="I19">
        <v>0</v>
      </c>
      <c r="J19">
        <v>0</v>
      </c>
      <c r="K19">
        <v>1003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</v>
      </c>
      <c r="S19">
        <v>0</v>
      </c>
      <c r="T19">
        <v>0</v>
      </c>
      <c r="U19">
        <v>0</v>
      </c>
      <c r="V19">
        <v>0</v>
      </c>
      <c r="W19">
        <v>311</v>
      </c>
      <c r="X19">
        <v>30</v>
      </c>
      <c r="Y19">
        <v>179</v>
      </c>
      <c r="Z19">
        <v>36</v>
      </c>
      <c r="AA19">
        <f>SUM(B19:T19)</f>
        <v>3422</v>
      </c>
      <c r="AB19">
        <f>SUM(U19:Z19)</f>
        <v>556</v>
      </c>
      <c r="AC19">
        <f>AB19*AA19</f>
        <v>1902632</v>
      </c>
      <c r="AD19" t="str">
        <f>IF(AC19 &gt; 0, "BOTH", 0)</f>
        <v>BOTH</v>
      </c>
      <c r="AE19" t="str">
        <f>A19</f>
        <v>d__Bacteria;p__Bacteroidota;c__Bacteroidia;o__Flavobacteriales;f__Cryomorphaceae;g__Owenweeksia</v>
      </c>
      <c r="AF19" t="s">
        <v>771</v>
      </c>
    </row>
    <row r="20" spans="1:32" x14ac:dyDescent="0.2">
      <c r="A20" t="s">
        <v>118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1572</v>
      </c>
      <c r="S20">
        <v>0</v>
      </c>
      <c r="T20">
        <v>634</v>
      </c>
      <c r="U20">
        <v>5</v>
      </c>
      <c r="V20">
        <v>16</v>
      </c>
      <c r="W20">
        <v>481</v>
      </c>
      <c r="X20">
        <v>51</v>
      </c>
      <c r="Y20">
        <v>47</v>
      </c>
      <c r="Z20">
        <v>1151</v>
      </c>
      <c r="AA20">
        <f>SUM(B20:T20)</f>
        <v>2206</v>
      </c>
      <c r="AB20">
        <f>SUM(U20:Z20)</f>
        <v>1751</v>
      </c>
      <c r="AC20">
        <f>AB20*AA20</f>
        <v>3862706</v>
      </c>
      <c r="AD20" t="str">
        <f>IF(AC20 &gt; 0, "BOTH", 0)</f>
        <v>BOTH</v>
      </c>
      <c r="AE20" t="str">
        <f>A20</f>
        <v>d__Bacteria;p__Bacteroidota;c__Bacteroidia;o__Flavobacteriales;f__Cryomorphaceae;g__uncultured</v>
      </c>
      <c r="AF20" t="s">
        <v>771</v>
      </c>
    </row>
    <row r="21" spans="1:32" x14ac:dyDescent="0.2">
      <c r="A21" t="s">
        <v>129</v>
      </c>
      <c r="B21">
        <v>0</v>
      </c>
      <c r="C21">
        <v>2761</v>
      </c>
      <c r="D21">
        <v>0</v>
      </c>
      <c r="E21">
        <v>0</v>
      </c>
      <c r="F21">
        <v>0</v>
      </c>
      <c r="G21">
        <v>0</v>
      </c>
      <c r="H21">
        <v>938</v>
      </c>
      <c r="I21">
        <v>287</v>
      </c>
      <c r="J21">
        <v>1249</v>
      </c>
      <c r="K21">
        <v>0</v>
      </c>
      <c r="L21">
        <v>0</v>
      </c>
      <c r="M21">
        <v>891</v>
      </c>
      <c r="N21">
        <v>0</v>
      </c>
      <c r="O21">
        <v>0</v>
      </c>
      <c r="P21">
        <v>0</v>
      </c>
      <c r="Q21">
        <v>0</v>
      </c>
      <c r="R21">
        <v>371</v>
      </c>
      <c r="S21">
        <v>0</v>
      </c>
      <c r="T21">
        <v>0</v>
      </c>
      <c r="U21">
        <v>81</v>
      </c>
      <c r="V21">
        <v>71</v>
      </c>
      <c r="W21">
        <v>417</v>
      </c>
      <c r="X21">
        <v>123</v>
      </c>
      <c r="Y21">
        <v>132</v>
      </c>
      <c r="Z21">
        <v>329</v>
      </c>
      <c r="AA21">
        <f>SUM(B21:T21)</f>
        <v>6497</v>
      </c>
      <c r="AB21">
        <f>SUM(U21:Z21)</f>
        <v>1153</v>
      </c>
      <c r="AC21">
        <f>AB21*AA21</f>
        <v>7491041</v>
      </c>
      <c r="AD21" t="str">
        <f>IF(AC21 &gt; 0, "BOTH", 0)</f>
        <v>BOTH</v>
      </c>
      <c r="AE21" t="str">
        <f>A21</f>
        <v>d__Bacteria;p__Bacteroidota;c__Bacteroidia;o__Flavobacteriales;f__Cryomorphaceae;g__Vicingus</v>
      </c>
      <c r="AF21" t="s">
        <v>771</v>
      </c>
    </row>
    <row r="22" spans="1:32" x14ac:dyDescent="0.2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38</v>
      </c>
      <c r="H22">
        <v>11</v>
      </c>
      <c r="I22">
        <v>2459</v>
      </c>
      <c r="J22">
        <v>0</v>
      </c>
      <c r="K22">
        <v>240</v>
      </c>
      <c r="L22">
        <v>22728</v>
      </c>
      <c r="M22">
        <v>0</v>
      </c>
      <c r="N22">
        <v>0</v>
      </c>
      <c r="O22">
        <v>6311</v>
      </c>
      <c r="P22">
        <v>15</v>
      </c>
      <c r="Q22">
        <v>2</v>
      </c>
      <c r="R22">
        <v>0</v>
      </c>
      <c r="S22">
        <v>0</v>
      </c>
      <c r="T22">
        <v>3896</v>
      </c>
      <c r="U22">
        <v>62</v>
      </c>
      <c r="V22">
        <v>0</v>
      </c>
      <c r="W22">
        <v>968</v>
      </c>
      <c r="X22">
        <v>2658</v>
      </c>
      <c r="Y22">
        <v>425</v>
      </c>
      <c r="Z22">
        <v>760</v>
      </c>
      <c r="AA22">
        <f>SUM(B22:T22)</f>
        <v>35700</v>
      </c>
      <c r="AB22">
        <f>SUM(U22:Z22)</f>
        <v>4873</v>
      </c>
      <c r="AC22">
        <f>AB22*AA22</f>
        <v>173966100</v>
      </c>
      <c r="AD22" t="str">
        <f>IF(AC22 &gt; 0, "BOTH", 0)</f>
        <v>BOTH</v>
      </c>
      <c r="AE22" t="str">
        <f>A22</f>
        <v>d__Bacteria;p__Bacteroidota;c__Bacteroidia;o__Flavobacteriales;f__Flavobacteriaceae;__</v>
      </c>
      <c r="AF22" t="s">
        <v>771</v>
      </c>
    </row>
    <row r="23" spans="1:32" x14ac:dyDescent="0.2">
      <c r="A23" t="s">
        <v>510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15</v>
      </c>
      <c r="N23">
        <v>451</v>
      </c>
      <c r="O23">
        <v>66</v>
      </c>
      <c r="P23">
        <v>0</v>
      </c>
      <c r="Q23">
        <v>0</v>
      </c>
      <c r="R23">
        <v>0</v>
      </c>
      <c r="S23">
        <v>0</v>
      </c>
      <c r="T23">
        <v>0</v>
      </c>
      <c r="U23">
        <v>17</v>
      </c>
      <c r="V23">
        <v>33</v>
      </c>
      <c r="W23">
        <v>0</v>
      </c>
      <c r="X23">
        <v>0</v>
      </c>
      <c r="Y23">
        <v>0</v>
      </c>
      <c r="Z23">
        <v>11</v>
      </c>
      <c r="AA23">
        <f>SUM(B23:T23)</f>
        <v>532</v>
      </c>
      <c r="AB23">
        <f>SUM(U23:Z23)</f>
        <v>61</v>
      </c>
      <c r="AC23">
        <f>AB23*AA23</f>
        <v>32452</v>
      </c>
      <c r="AD23" t="str">
        <f>IF(AC23 &gt; 0, "BOTH", 0)</f>
        <v>BOTH</v>
      </c>
      <c r="AE23" t="str">
        <f>A23</f>
        <v>d__Bacteria;p__Bacteroidota;c__Bacteroidia;o__Flavobacteriales;f__Flavobacteriaceae;g__Aquibacter</v>
      </c>
      <c r="AF23" t="s">
        <v>771</v>
      </c>
    </row>
    <row r="24" spans="1:32" x14ac:dyDescent="0.2">
      <c r="A24" t="s">
        <v>369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196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16</v>
      </c>
      <c r="X24">
        <v>40</v>
      </c>
      <c r="Y24">
        <v>18</v>
      </c>
      <c r="Z24">
        <v>0</v>
      </c>
      <c r="AA24">
        <f>SUM(B24:T24)</f>
        <v>196</v>
      </c>
      <c r="AB24">
        <f>SUM(U24:Z24)</f>
        <v>74</v>
      </c>
      <c r="AC24">
        <f>AB24*AA24</f>
        <v>14504</v>
      </c>
      <c r="AD24" t="str">
        <f>IF(AC24 &gt; 0, "BOTH", 0)</f>
        <v>BOTH</v>
      </c>
      <c r="AE24" t="str">
        <f>A24</f>
        <v>d__Bacteria;p__Bacteroidota;c__Bacteroidia;o__Flavobacteriales;f__Flavobacteriaceae;g__Aureisphaera</v>
      </c>
      <c r="AF24" t="s">
        <v>771</v>
      </c>
    </row>
    <row r="25" spans="1:32" x14ac:dyDescent="0.2">
      <c r="A25" t="s">
        <v>22</v>
      </c>
      <c r="B25">
        <v>878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</v>
      </c>
      <c r="Y25">
        <v>0</v>
      </c>
      <c r="Z25">
        <v>0</v>
      </c>
      <c r="AA25">
        <f>SUM(B25:T25)</f>
        <v>884</v>
      </c>
      <c r="AB25">
        <f>SUM(U25:Z25)</f>
        <v>3</v>
      </c>
      <c r="AC25">
        <f>AB25*AA25</f>
        <v>2652</v>
      </c>
      <c r="AD25" t="str">
        <f>IF(AC25 &gt; 0, "BOTH", 0)</f>
        <v>BOTH</v>
      </c>
      <c r="AE25" t="str">
        <f>A25</f>
        <v>d__Bacteria;p__Bacteroidota;c__Bacteroidia;o__Flavobacteriales;f__Flavobacteriaceae;g__Costertonia</v>
      </c>
      <c r="AF25" t="s">
        <v>771</v>
      </c>
    </row>
    <row r="26" spans="1:32" x14ac:dyDescent="0.2">
      <c r="A26" t="s">
        <v>267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9</v>
      </c>
      <c r="X26">
        <v>24</v>
      </c>
      <c r="Y26">
        <v>0</v>
      </c>
      <c r="Z26">
        <v>14</v>
      </c>
      <c r="AA26">
        <f>SUM(B26:T26)</f>
        <v>5</v>
      </c>
      <c r="AB26">
        <f>SUM(U26:Z26)</f>
        <v>47</v>
      </c>
      <c r="AC26">
        <f>AB26*AA26</f>
        <v>235</v>
      </c>
      <c r="AD26" t="str">
        <f>IF(AC26 &gt; 0, "BOTH", 0)</f>
        <v>BOTH</v>
      </c>
      <c r="AE26" t="str">
        <f>A26</f>
        <v>d__Bacteria;p__Bacteroidota;c__Bacteroidia;o__Flavobacteriales;f__Flavobacteriaceae;g__Croceitalea</v>
      </c>
      <c r="AF26" t="s">
        <v>771</v>
      </c>
    </row>
    <row r="27" spans="1:32" x14ac:dyDescent="0.2">
      <c r="A27" t="s">
        <v>152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5389</v>
      </c>
      <c r="P27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27</v>
      </c>
      <c r="X27">
        <v>449</v>
      </c>
      <c r="Y27">
        <v>45</v>
      </c>
      <c r="Z27">
        <v>7</v>
      </c>
      <c r="AA27">
        <f>SUM(B27:T27)</f>
        <v>5393</v>
      </c>
      <c r="AB27">
        <f>SUM(U27:Z27)</f>
        <v>528</v>
      </c>
      <c r="AC27">
        <f>AB27*AA27</f>
        <v>2847504</v>
      </c>
      <c r="AD27" t="str">
        <f>IF(AC27 &gt; 0, "BOTH", 0)</f>
        <v>BOTH</v>
      </c>
      <c r="AE27" t="str">
        <f>A27</f>
        <v>d__Bacteria;p__Bacteroidota;c__Bacteroidia;o__Flavobacteriales;f__Flavobacteriaceae;g__Dokdonia</v>
      </c>
      <c r="AF27" t="s">
        <v>771</v>
      </c>
    </row>
    <row r="28" spans="1:32" x14ac:dyDescent="0.2">
      <c r="A28" t="s">
        <v>629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53</v>
      </c>
      <c r="V28">
        <v>0</v>
      </c>
      <c r="W28">
        <v>50</v>
      </c>
      <c r="X28">
        <v>355</v>
      </c>
      <c r="Y28">
        <v>0</v>
      </c>
      <c r="Z28">
        <v>30</v>
      </c>
      <c r="AA28">
        <f>SUM(B28:T28)</f>
        <v>3</v>
      </c>
      <c r="AB28">
        <f>SUM(U28:Z28)</f>
        <v>488</v>
      </c>
      <c r="AC28">
        <f>AB28*AA28</f>
        <v>1464</v>
      </c>
      <c r="AD28" t="str">
        <f>IF(AC28 &gt; 0, "BOTH", 0)</f>
        <v>BOTH</v>
      </c>
      <c r="AE28" t="str">
        <f>A28</f>
        <v>d__Bacteria;p__Bacteroidota;c__Bacteroidia;o__Flavobacteriales;f__Flavobacteriaceae;g__Flavobacteriaceae</v>
      </c>
      <c r="AF28" t="s">
        <v>771</v>
      </c>
    </row>
    <row r="29" spans="1:32" x14ac:dyDescent="0.2">
      <c r="A29" t="s">
        <v>437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307</v>
      </c>
      <c r="R29">
        <v>0</v>
      </c>
      <c r="S29">
        <v>0</v>
      </c>
      <c r="T29">
        <v>0</v>
      </c>
      <c r="U29">
        <v>0</v>
      </c>
      <c r="V29">
        <v>0</v>
      </c>
      <c r="W29">
        <v>106</v>
      </c>
      <c r="X29">
        <v>199</v>
      </c>
      <c r="Y29">
        <v>13</v>
      </c>
      <c r="Z29">
        <v>75</v>
      </c>
      <c r="AA29">
        <f>SUM(B29:T29)</f>
        <v>307</v>
      </c>
      <c r="AB29">
        <f>SUM(U29:Z29)</f>
        <v>393</v>
      </c>
      <c r="AC29">
        <f>AB29*AA29</f>
        <v>120651</v>
      </c>
      <c r="AD29" t="str">
        <f>IF(AC29 &gt; 0, "BOTH", 0)</f>
        <v>BOTH</v>
      </c>
      <c r="AE29" t="str">
        <f>A29</f>
        <v>d__Bacteria;p__Bacteroidota;c__Bacteroidia;o__Flavobacteriales;f__Flavobacteriaceae;g__Hyunsoonleella</v>
      </c>
      <c r="AF29" t="s">
        <v>771</v>
      </c>
    </row>
    <row r="30" spans="1:32" x14ac:dyDescent="0.2">
      <c r="A30" t="s">
        <v>295</v>
      </c>
      <c r="B30">
        <v>0</v>
      </c>
      <c r="C30">
        <v>0</v>
      </c>
      <c r="D30">
        <v>0</v>
      </c>
      <c r="E30">
        <v>0</v>
      </c>
      <c r="F30">
        <v>0</v>
      </c>
      <c r="G30">
        <v>36294</v>
      </c>
      <c r="H30">
        <v>19</v>
      </c>
      <c r="I30">
        <v>0</v>
      </c>
      <c r="J30">
        <v>0</v>
      </c>
      <c r="K30">
        <v>3</v>
      </c>
      <c r="L30">
        <v>212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21</v>
      </c>
      <c r="V30">
        <v>14</v>
      </c>
      <c r="W30">
        <v>106</v>
      </c>
      <c r="X30">
        <v>224</v>
      </c>
      <c r="Y30">
        <v>30</v>
      </c>
      <c r="Z30">
        <v>14</v>
      </c>
      <c r="AA30">
        <f>SUM(B30:T30)</f>
        <v>36528</v>
      </c>
      <c r="AB30">
        <f>SUM(U30:Z30)</f>
        <v>409</v>
      </c>
      <c r="AC30">
        <f>AB30*AA30</f>
        <v>14939952</v>
      </c>
      <c r="AD30" t="str">
        <f>IF(AC30 &gt; 0, "BOTH", 0)</f>
        <v>BOTH</v>
      </c>
      <c r="AE30" t="str">
        <f>A30</f>
        <v>d__Bacteria;p__Bacteroidota;c__Bacteroidia;o__Flavobacteriales;f__Flavobacteriaceae;g__Jejudonia</v>
      </c>
      <c r="AF30" t="s">
        <v>771</v>
      </c>
    </row>
    <row r="31" spans="1:32" x14ac:dyDescent="0.2">
      <c r="A31" t="s">
        <v>431</v>
      </c>
      <c r="B31">
        <v>1045</v>
      </c>
      <c r="C31">
        <v>0</v>
      </c>
      <c r="D31">
        <v>163</v>
      </c>
      <c r="E31">
        <v>0</v>
      </c>
      <c r="F31">
        <v>1112</v>
      </c>
      <c r="G31">
        <v>1770</v>
      </c>
      <c r="H31">
        <v>40</v>
      </c>
      <c r="I31">
        <v>181</v>
      </c>
      <c r="J31">
        <v>0</v>
      </c>
      <c r="K31">
        <v>0</v>
      </c>
      <c r="L31">
        <v>0</v>
      </c>
      <c r="M31">
        <v>355</v>
      </c>
      <c r="N31">
        <v>0</v>
      </c>
      <c r="O31">
        <v>0</v>
      </c>
      <c r="P31">
        <v>0</v>
      </c>
      <c r="Q31">
        <v>0</v>
      </c>
      <c r="R31">
        <v>332</v>
      </c>
      <c r="S31">
        <v>0</v>
      </c>
      <c r="T31">
        <v>305</v>
      </c>
      <c r="U31">
        <v>0</v>
      </c>
      <c r="V31">
        <v>0</v>
      </c>
      <c r="W31">
        <v>736</v>
      </c>
      <c r="X31">
        <v>93</v>
      </c>
      <c r="Y31">
        <v>6</v>
      </c>
      <c r="Z31">
        <v>11</v>
      </c>
      <c r="AA31">
        <f>SUM(B31:T31)</f>
        <v>5303</v>
      </c>
      <c r="AB31">
        <f>SUM(U31:Z31)</f>
        <v>846</v>
      </c>
      <c r="AC31">
        <f>AB31*AA31</f>
        <v>4486338</v>
      </c>
      <c r="AD31" t="str">
        <f>IF(AC31 &gt; 0, "BOTH", 0)</f>
        <v>BOTH</v>
      </c>
      <c r="AE31" t="str">
        <f>A31</f>
        <v>d__Bacteria;p__Bacteroidota;c__Bacteroidia;o__Flavobacteriales;f__Flavobacteriaceae;g__Maribacter</v>
      </c>
      <c r="AF31" t="s">
        <v>771</v>
      </c>
    </row>
    <row r="32" spans="1:32" x14ac:dyDescent="0.2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3211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37</v>
      </c>
      <c r="W32">
        <v>0</v>
      </c>
      <c r="X32">
        <v>0</v>
      </c>
      <c r="Y32">
        <v>66</v>
      </c>
      <c r="Z32">
        <v>0</v>
      </c>
      <c r="AA32">
        <f>SUM(B32:T32)</f>
        <v>3211</v>
      </c>
      <c r="AB32">
        <f>SUM(U32:Z32)</f>
        <v>103</v>
      </c>
      <c r="AC32">
        <f>AB32*AA32</f>
        <v>330733</v>
      </c>
      <c r="AD32" t="str">
        <f>IF(AC32 &gt; 0, "BOTH", 0)</f>
        <v>BOTH</v>
      </c>
      <c r="AE32" t="str">
        <f>A32</f>
        <v>d__Bacteria;p__Bacteroidota;c__Bacteroidia;o__Flavobacteriales;f__Flavobacteriaceae;g__Maritimimonas</v>
      </c>
      <c r="AF32" t="s">
        <v>771</v>
      </c>
    </row>
    <row r="33" spans="1:32" x14ac:dyDescent="0.2">
      <c r="A33" t="s">
        <v>599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110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13</v>
      </c>
      <c r="X33">
        <v>17</v>
      </c>
      <c r="Y33">
        <v>17</v>
      </c>
      <c r="Z33">
        <v>31</v>
      </c>
      <c r="AA33">
        <f>SUM(B33:T33)</f>
        <v>110</v>
      </c>
      <c r="AB33">
        <f>SUM(U33:Z33)</f>
        <v>78</v>
      </c>
      <c r="AC33">
        <f>AB33*AA33</f>
        <v>8580</v>
      </c>
      <c r="AD33" t="str">
        <f>IF(AC33 &gt; 0, "BOTH", 0)</f>
        <v>BOTH</v>
      </c>
      <c r="AE33" t="str">
        <f>A33</f>
        <v>d__Bacteria;p__Bacteroidota;c__Bacteroidia;o__Flavobacteriales;f__Flavobacteriaceae;g__Mesoflavibacter</v>
      </c>
      <c r="AF33" t="s">
        <v>771</v>
      </c>
    </row>
    <row r="34" spans="1:32" x14ac:dyDescent="0.2">
      <c r="A34" t="s">
        <v>479</v>
      </c>
      <c r="B34">
        <v>0</v>
      </c>
      <c r="C34">
        <v>0</v>
      </c>
      <c r="D34">
        <v>0</v>
      </c>
      <c r="E34">
        <v>123</v>
      </c>
      <c r="F34">
        <v>0</v>
      </c>
      <c r="G34">
        <v>0</v>
      </c>
      <c r="H34">
        <v>0</v>
      </c>
      <c r="I34">
        <v>0</v>
      </c>
      <c r="J34">
        <v>3155</v>
      </c>
      <c r="K34">
        <v>11</v>
      </c>
      <c r="L34">
        <v>0</v>
      </c>
      <c r="M34">
        <v>0</v>
      </c>
      <c r="N34">
        <v>0</v>
      </c>
      <c r="O34">
        <v>2365</v>
      </c>
      <c r="P34">
        <v>262</v>
      </c>
      <c r="Q34">
        <v>745</v>
      </c>
      <c r="R34">
        <v>11</v>
      </c>
      <c r="S34">
        <v>0</v>
      </c>
      <c r="T34">
        <v>0</v>
      </c>
      <c r="U34">
        <v>0</v>
      </c>
      <c r="V34">
        <v>0</v>
      </c>
      <c r="W34">
        <v>27</v>
      </c>
      <c r="X34">
        <v>42</v>
      </c>
      <c r="Y34">
        <v>20</v>
      </c>
      <c r="Z34">
        <v>59</v>
      </c>
      <c r="AA34">
        <f>SUM(B34:T34)</f>
        <v>6672</v>
      </c>
      <c r="AB34">
        <f>SUM(U34:Z34)</f>
        <v>148</v>
      </c>
      <c r="AC34">
        <f>AB34*AA34</f>
        <v>987456</v>
      </c>
      <c r="AD34" t="str">
        <f>IF(AC34 &gt; 0, "BOTH", 0)</f>
        <v>BOTH</v>
      </c>
      <c r="AE34" t="str">
        <f>A34</f>
        <v>d__Bacteria;p__Bacteroidota;c__Bacteroidia;o__Flavobacteriales;f__Flavobacteriaceae;g__Muricauda</v>
      </c>
      <c r="AF34" t="s">
        <v>771</v>
      </c>
    </row>
    <row r="35" spans="1:32" x14ac:dyDescent="0.2">
      <c r="A35" t="s">
        <v>252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59</v>
      </c>
      <c r="W35">
        <v>55</v>
      </c>
      <c r="X35">
        <v>47</v>
      </c>
      <c r="Y35">
        <v>0</v>
      </c>
      <c r="Z35">
        <v>0</v>
      </c>
      <c r="AA35">
        <f>SUM(B35:T35)</f>
        <v>3</v>
      </c>
      <c r="AB35">
        <f>SUM(U35:Z35)</f>
        <v>161</v>
      </c>
      <c r="AC35">
        <f>AB35*AA35</f>
        <v>483</v>
      </c>
      <c r="AD35" t="str">
        <f>IF(AC35 &gt; 0, "BOTH", 0)</f>
        <v>BOTH</v>
      </c>
      <c r="AE35" t="str">
        <f>A35</f>
        <v>d__Bacteria;p__Bacteroidota;c__Bacteroidia;o__Flavobacteriales;f__Flavobacteriaceae;g__Psychroserpens</v>
      </c>
      <c r="AF35" t="s">
        <v>771</v>
      </c>
    </row>
    <row r="36" spans="1:32" x14ac:dyDescent="0.2">
      <c r="A36" t="s">
        <v>673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13</v>
      </c>
      <c r="X36">
        <v>0</v>
      </c>
      <c r="Y36">
        <v>0</v>
      </c>
      <c r="Z36">
        <v>0</v>
      </c>
      <c r="AA36">
        <f>SUM(B36:T36)</f>
        <v>4</v>
      </c>
      <c r="AB36">
        <f>SUM(U36:Z36)</f>
        <v>13</v>
      </c>
      <c r="AC36">
        <f>AB36*AA36</f>
        <v>52</v>
      </c>
      <c r="AD36" t="str">
        <f>IF(AC36 &gt; 0, "BOTH", 0)</f>
        <v>BOTH</v>
      </c>
      <c r="AE36" t="str">
        <f>A36</f>
        <v>d__Bacteria;p__Bacteroidota;c__Bacteroidia;o__Flavobacteriales;f__Flavobacteriaceae;g__Spongiibacterium</v>
      </c>
      <c r="AF36" t="s">
        <v>771</v>
      </c>
    </row>
    <row r="37" spans="1:32" x14ac:dyDescent="0.2">
      <c r="A37" t="s">
        <v>261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45</v>
      </c>
      <c r="I37">
        <v>5010</v>
      </c>
      <c r="J37">
        <v>5548</v>
      </c>
      <c r="K37">
        <v>0</v>
      </c>
      <c r="L37">
        <v>1088</v>
      </c>
      <c r="M37">
        <v>1676</v>
      </c>
      <c r="N37">
        <v>0</v>
      </c>
      <c r="O37">
        <v>3</v>
      </c>
      <c r="P37">
        <v>4523</v>
      </c>
      <c r="Q37">
        <v>0</v>
      </c>
      <c r="R37">
        <v>2431</v>
      </c>
      <c r="S37">
        <v>3917</v>
      </c>
      <c r="T37">
        <v>181</v>
      </c>
      <c r="U37">
        <v>1504</v>
      </c>
      <c r="V37">
        <v>1807</v>
      </c>
      <c r="W37">
        <v>634</v>
      </c>
      <c r="X37">
        <v>573</v>
      </c>
      <c r="Y37">
        <v>2360</v>
      </c>
      <c r="Z37">
        <v>4700</v>
      </c>
      <c r="AA37">
        <f>SUM(B37:T37)</f>
        <v>24422</v>
      </c>
      <c r="AB37">
        <f>SUM(U37:Z37)</f>
        <v>11578</v>
      </c>
      <c r="AC37">
        <f>AB37*AA37</f>
        <v>282757916</v>
      </c>
      <c r="AD37" t="str">
        <f>IF(AC37 &gt; 0, "BOTH", 0)</f>
        <v>BOTH</v>
      </c>
      <c r="AE37" t="str">
        <f>A37</f>
        <v>d__Bacteria;p__Bacteroidota;c__Bacteroidia;o__Flavobacteriales;f__Flavobacteriaceae;g__Tenacibaculum</v>
      </c>
      <c r="AF37" t="s">
        <v>771</v>
      </c>
    </row>
    <row r="38" spans="1:32" x14ac:dyDescent="0.2">
      <c r="A38" t="s">
        <v>154</v>
      </c>
      <c r="B38">
        <v>0</v>
      </c>
      <c r="C38">
        <v>0</v>
      </c>
      <c r="D38">
        <v>0</v>
      </c>
      <c r="E38">
        <v>16486</v>
      </c>
      <c r="F38">
        <v>0</v>
      </c>
      <c r="G38">
        <v>176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712</v>
      </c>
      <c r="U38">
        <v>0</v>
      </c>
      <c r="V38">
        <v>0</v>
      </c>
      <c r="W38">
        <v>80</v>
      </c>
      <c r="X38">
        <v>138</v>
      </c>
      <c r="Y38">
        <v>16</v>
      </c>
      <c r="Z38">
        <v>0</v>
      </c>
      <c r="AA38">
        <f>SUM(B38:T38)</f>
        <v>17374</v>
      </c>
      <c r="AB38">
        <f>SUM(U38:Z38)</f>
        <v>234</v>
      </c>
      <c r="AC38">
        <f>AB38*AA38</f>
        <v>4065516</v>
      </c>
      <c r="AD38" t="str">
        <f>IF(AC38 &gt; 0, "BOTH", 0)</f>
        <v>BOTH</v>
      </c>
      <c r="AE38" t="str">
        <f>A38</f>
        <v>d__Bacteria;p__Bacteroidota;c__Bacteroidia;o__Flavobacteriales;f__Flavobacteriaceae;g__Ulvibacter</v>
      </c>
      <c r="AF38" t="s">
        <v>771</v>
      </c>
    </row>
    <row r="39" spans="1:32" x14ac:dyDescent="0.2">
      <c r="A39" t="s">
        <v>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510</v>
      </c>
      <c r="L39">
        <v>0</v>
      </c>
      <c r="M39">
        <v>93</v>
      </c>
      <c r="N39">
        <v>0</v>
      </c>
      <c r="O39">
        <v>8401</v>
      </c>
      <c r="P39">
        <v>0</v>
      </c>
      <c r="Q39">
        <v>0</v>
      </c>
      <c r="R39">
        <v>409</v>
      </c>
      <c r="S39">
        <v>0</v>
      </c>
      <c r="T39">
        <v>0</v>
      </c>
      <c r="U39">
        <v>0</v>
      </c>
      <c r="V39">
        <v>0</v>
      </c>
      <c r="W39">
        <v>186</v>
      </c>
      <c r="X39">
        <v>182</v>
      </c>
      <c r="Y39">
        <v>51</v>
      </c>
      <c r="Z39">
        <v>13</v>
      </c>
      <c r="AA39">
        <f>SUM(B39:T39)</f>
        <v>9413</v>
      </c>
      <c r="AB39">
        <f>SUM(U39:Z39)</f>
        <v>432</v>
      </c>
      <c r="AC39">
        <f>AB39*AA39</f>
        <v>4066416</v>
      </c>
      <c r="AD39" t="str">
        <f>IF(AC39 &gt; 0, "BOTH", 0)</f>
        <v>BOTH</v>
      </c>
      <c r="AE39" t="str">
        <f>A39</f>
        <v>d__Bacteria;p__Bacteroidota;c__Bacteroidia;o__Flavobacteriales;f__Flavobacteriaceae;g__Winogradskyella</v>
      </c>
      <c r="AF39" t="s">
        <v>771</v>
      </c>
    </row>
    <row r="40" spans="1:32" x14ac:dyDescent="0.2">
      <c r="A40" t="s">
        <v>88</v>
      </c>
      <c r="B40">
        <v>0</v>
      </c>
      <c r="C40">
        <v>0</v>
      </c>
      <c r="D40">
        <v>0</v>
      </c>
      <c r="E40">
        <v>1351</v>
      </c>
      <c r="F40">
        <v>0</v>
      </c>
      <c r="G40">
        <v>139</v>
      </c>
      <c r="H40">
        <v>0</v>
      </c>
      <c r="I40">
        <v>10</v>
      </c>
      <c r="J40">
        <v>0</v>
      </c>
      <c r="K40">
        <v>397</v>
      </c>
      <c r="L40">
        <v>0</v>
      </c>
      <c r="M40">
        <v>0</v>
      </c>
      <c r="N40">
        <v>125</v>
      </c>
      <c r="O40">
        <v>0</v>
      </c>
      <c r="P40">
        <v>0</v>
      </c>
      <c r="Q40">
        <v>0</v>
      </c>
      <c r="R40">
        <v>10856</v>
      </c>
      <c r="S40">
        <v>118</v>
      </c>
      <c r="T40">
        <v>2</v>
      </c>
      <c r="U40">
        <v>15</v>
      </c>
      <c r="V40">
        <v>13</v>
      </c>
      <c r="W40">
        <v>244</v>
      </c>
      <c r="X40">
        <v>10</v>
      </c>
      <c r="Y40">
        <v>0</v>
      </c>
      <c r="Z40">
        <v>19</v>
      </c>
      <c r="AA40">
        <f>SUM(B40:T40)</f>
        <v>12998</v>
      </c>
      <c r="AB40">
        <f>SUM(U40:Z40)</f>
        <v>301</v>
      </c>
      <c r="AC40">
        <f>AB40*AA40</f>
        <v>3912398</v>
      </c>
      <c r="AD40" t="str">
        <f>IF(AC40 &gt; 0, "BOTH", 0)</f>
        <v>BOTH</v>
      </c>
      <c r="AE40" t="str">
        <f>A40</f>
        <v>d__Bacteria;p__Bacteroidota;c__Bacteroidia;o__Sphingobacteriales;f__NS11-12_marine_group;g__NS11-12_marine_group</v>
      </c>
      <c r="AF40" t="s">
        <v>771</v>
      </c>
    </row>
    <row r="41" spans="1:32" x14ac:dyDescent="0.2">
      <c r="A41" t="s">
        <v>81</v>
      </c>
      <c r="B41">
        <v>0</v>
      </c>
      <c r="C41">
        <v>1615</v>
      </c>
      <c r="D41">
        <v>193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7</v>
      </c>
      <c r="L41">
        <v>0</v>
      </c>
      <c r="M41">
        <v>679</v>
      </c>
      <c r="N41">
        <v>0</v>
      </c>
      <c r="O41">
        <v>8623</v>
      </c>
      <c r="P41">
        <v>0</v>
      </c>
      <c r="Q41">
        <v>3</v>
      </c>
      <c r="R41">
        <v>148</v>
      </c>
      <c r="S41">
        <v>0</v>
      </c>
      <c r="T41">
        <v>2</v>
      </c>
      <c r="U41">
        <v>20</v>
      </c>
      <c r="V41">
        <v>26</v>
      </c>
      <c r="W41">
        <v>319</v>
      </c>
      <c r="X41">
        <v>175</v>
      </c>
      <c r="Y41">
        <v>191</v>
      </c>
      <c r="Z41">
        <v>128</v>
      </c>
      <c r="AA41">
        <f>SUM(B41:T41)</f>
        <v>11270</v>
      </c>
      <c r="AB41">
        <f>SUM(U41:Z41)</f>
        <v>859</v>
      </c>
      <c r="AC41">
        <f>AB41*AA41</f>
        <v>9680930</v>
      </c>
      <c r="AD41" t="str">
        <f>IF(AC41 &gt; 0, "BOTH", 0)</f>
        <v>BOTH</v>
      </c>
      <c r="AE41" t="str">
        <f>A41</f>
        <v>d__Bacteria;p__Bacteroidota;c__Kapabacteria;o__Kapabacteriales;f__Kapabacteriales;g__Kapabacteriales</v>
      </c>
      <c r="AF41" t="s">
        <v>771</v>
      </c>
    </row>
    <row r="42" spans="1:32" x14ac:dyDescent="0.2">
      <c r="A42" t="s">
        <v>477</v>
      </c>
      <c r="B42">
        <v>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73</v>
      </c>
      <c r="X42">
        <v>19</v>
      </c>
      <c r="Y42">
        <v>28</v>
      </c>
      <c r="Z42">
        <v>0</v>
      </c>
      <c r="AA42">
        <f>SUM(B42:T42)</f>
        <v>75</v>
      </c>
      <c r="AB42">
        <f>SUM(U42:Z42)</f>
        <v>120</v>
      </c>
      <c r="AC42">
        <f>AB42*AA42</f>
        <v>9000</v>
      </c>
      <c r="AD42" t="str">
        <f>IF(AC42 &gt; 0, "BOTH", 0)</f>
        <v>BOTH</v>
      </c>
      <c r="AE42" t="str">
        <f>A42</f>
        <v>d__Bacteria;p__Bacteroidota;c__Rhodothermia;o__Balneolales;f__Balneolaceae;g__B2706-C7</v>
      </c>
      <c r="AF42" t="s">
        <v>771</v>
      </c>
    </row>
    <row r="43" spans="1:32" x14ac:dyDescent="0.2">
      <c r="A43" t="s">
        <v>51</v>
      </c>
      <c r="B43">
        <v>2898</v>
      </c>
      <c r="C43">
        <v>0</v>
      </c>
      <c r="D43">
        <v>2441</v>
      </c>
      <c r="E43">
        <v>1234</v>
      </c>
      <c r="F43">
        <v>5131</v>
      </c>
      <c r="G43">
        <v>2975</v>
      </c>
      <c r="H43">
        <v>2130</v>
      </c>
      <c r="I43">
        <v>1862</v>
      </c>
      <c r="J43">
        <v>1776</v>
      </c>
      <c r="K43">
        <v>105</v>
      </c>
      <c r="L43">
        <v>0</v>
      </c>
      <c r="M43">
        <v>0</v>
      </c>
      <c r="N43">
        <v>0</v>
      </c>
      <c r="O43">
        <v>0</v>
      </c>
      <c r="P43">
        <v>855</v>
      </c>
      <c r="Q43">
        <v>0</v>
      </c>
      <c r="R43">
        <v>0</v>
      </c>
      <c r="S43">
        <v>0</v>
      </c>
      <c r="T43">
        <v>0</v>
      </c>
      <c r="U43">
        <v>47</v>
      </c>
      <c r="V43">
        <v>0</v>
      </c>
      <c r="W43">
        <v>40</v>
      </c>
      <c r="X43">
        <v>91</v>
      </c>
      <c r="Y43">
        <v>71</v>
      </c>
      <c r="Z43">
        <v>17</v>
      </c>
      <c r="AA43">
        <f>SUM(B43:T43)</f>
        <v>21407</v>
      </c>
      <c r="AB43">
        <f>SUM(U43:Z43)</f>
        <v>266</v>
      </c>
      <c r="AC43">
        <f>AB43*AA43</f>
        <v>5694262</v>
      </c>
      <c r="AD43" t="str">
        <f>IF(AC43 &gt; 0, "BOTH", 0)</f>
        <v>BOTH</v>
      </c>
      <c r="AE43" t="str">
        <f>A43</f>
        <v>d__Bacteria;p__Bacteroidota;c__Rhodothermia;o__Balneolales;f__Balneolaceae;g__Balneola</v>
      </c>
      <c r="AF43" t="s">
        <v>771</v>
      </c>
    </row>
    <row r="44" spans="1:32" x14ac:dyDescent="0.2">
      <c r="A44" t="s">
        <v>365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7</v>
      </c>
      <c r="X44">
        <v>10</v>
      </c>
      <c r="Y44">
        <v>8</v>
      </c>
      <c r="Z44">
        <v>0</v>
      </c>
      <c r="AA44">
        <f>SUM(B44:T44)</f>
        <v>4</v>
      </c>
      <c r="AB44">
        <f>SUM(U44:Z44)</f>
        <v>25</v>
      </c>
      <c r="AC44">
        <f>AB44*AA44</f>
        <v>100</v>
      </c>
      <c r="AD44" t="str">
        <f>IF(AC44 &gt; 0, "BOTH", 0)</f>
        <v>BOTH</v>
      </c>
      <c r="AE44" t="str">
        <f>A44</f>
        <v>d__Bacteria;p__Bacteroidota;c__Rhodothermia;o__Rhodothermales;f__Rhodothermaceae;g__uncultured</v>
      </c>
      <c r="AF44" t="s">
        <v>771</v>
      </c>
    </row>
    <row r="45" spans="1:32" x14ac:dyDescent="0.2">
      <c r="A45" t="s">
        <v>131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443</v>
      </c>
      <c r="U45">
        <v>20</v>
      </c>
      <c r="V45">
        <v>25</v>
      </c>
      <c r="W45">
        <v>359</v>
      </c>
      <c r="X45">
        <v>140</v>
      </c>
      <c r="Y45">
        <v>190</v>
      </c>
      <c r="Z45">
        <v>95</v>
      </c>
      <c r="AA45">
        <f>SUM(B45:T45)</f>
        <v>443</v>
      </c>
      <c r="AB45">
        <f>SUM(U45:Z45)</f>
        <v>829</v>
      </c>
      <c r="AC45">
        <f>AB45*AA45</f>
        <v>367247</v>
      </c>
      <c r="AD45" t="str">
        <f>IF(AC45 &gt; 0, "BOTH", 0)</f>
        <v>BOTH</v>
      </c>
      <c r="AE45" t="str">
        <f>A45</f>
        <v>d__Bacteria;p__Bdellovibrionota;c__Bdellovibrionia;o__Bdellovibrionales;f__Bdellovibrionaceae;g__OM27_clade</v>
      </c>
      <c r="AF45" t="s">
        <v>771</v>
      </c>
    </row>
    <row r="46" spans="1:32" x14ac:dyDescent="0.2">
      <c r="A46" t="s">
        <v>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189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632</v>
      </c>
      <c r="V46">
        <v>340</v>
      </c>
      <c r="W46">
        <v>2126</v>
      </c>
      <c r="X46">
        <v>369</v>
      </c>
      <c r="Y46">
        <v>627</v>
      </c>
      <c r="Z46">
        <v>493</v>
      </c>
      <c r="AA46">
        <f>SUM(B46:T46)</f>
        <v>189</v>
      </c>
      <c r="AB46">
        <f>SUM(U46:Z46)</f>
        <v>4587</v>
      </c>
      <c r="AC46">
        <f>AB46*AA46</f>
        <v>866943</v>
      </c>
      <c r="AD46" t="str">
        <f>IF(AC46 &gt; 0, "BOTH", 0)</f>
        <v>BOTH</v>
      </c>
      <c r="AE46" t="str">
        <f>A46</f>
        <v>d__Bacteria;p__Chloroflexi;c__Anaerolineae;o__SBR1031;f__A4b;g__A4b</v>
      </c>
      <c r="AF46" t="s">
        <v>771</v>
      </c>
    </row>
    <row r="47" spans="1:32" x14ac:dyDescent="0.2">
      <c r="A47" t="s">
        <v>170</v>
      </c>
      <c r="B47">
        <v>0</v>
      </c>
      <c r="C47">
        <v>0</v>
      </c>
      <c r="D47">
        <v>0</v>
      </c>
      <c r="E47">
        <v>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18673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694</v>
      </c>
      <c r="U47">
        <v>0</v>
      </c>
      <c r="V47">
        <v>31</v>
      </c>
      <c r="W47">
        <v>582</v>
      </c>
      <c r="X47">
        <v>126</v>
      </c>
      <c r="Y47">
        <v>295</v>
      </c>
      <c r="Z47">
        <v>303</v>
      </c>
      <c r="AA47">
        <f>SUM(B47:T47)</f>
        <v>19371</v>
      </c>
      <c r="AB47">
        <f>SUM(U47:Z47)</f>
        <v>1337</v>
      </c>
      <c r="AC47">
        <f>AB47*AA47</f>
        <v>25899027</v>
      </c>
      <c r="AD47" t="str">
        <f>IF(AC47 &gt; 0, "BOTH", 0)</f>
        <v>BOTH</v>
      </c>
      <c r="AE47" t="str">
        <f>A47</f>
        <v>d__Bacteria;p__Desulfobacterota;c__Desulfuromonadia;o__Bradymonadales;f__Bradymonadales;g__Bradymonadales</v>
      </c>
      <c r="AF47" t="s">
        <v>771</v>
      </c>
    </row>
    <row r="48" spans="1:32" x14ac:dyDescent="0.2">
      <c r="A48" t="s">
        <v>150</v>
      </c>
      <c r="B48">
        <v>0</v>
      </c>
      <c r="C48">
        <v>4</v>
      </c>
      <c r="D48">
        <v>0</v>
      </c>
      <c r="E48">
        <v>0</v>
      </c>
      <c r="F48">
        <v>0</v>
      </c>
      <c r="G48">
        <v>685</v>
      </c>
      <c r="H48">
        <v>0</v>
      </c>
      <c r="I48">
        <v>0</v>
      </c>
      <c r="J48">
        <v>0</v>
      </c>
      <c r="K48">
        <v>0</v>
      </c>
      <c r="L48">
        <v>4130</v>
      </c>
      <c r="M48">
        <v>237</v>
      </c>
      <c r="N48">
        <v>0</v>
      </c>
      <c r="O48">
        <v>1959</v>
      </c>
      <c r="P48">
        <v>0</v>
      </c>
      <c r="Q48">
        <v>0</v>
      </c>
      <c r="R48">
        <v>2037</v>
      </c>
      <c r="S48">
        <v>0</v>
      </c>
      <c r="T48">
        <v>0</v>
      </c>
      <c r="U48">
        <v>168</v>
      </c>
      <c r="V48">
        <v>67</v>
      </c>
      <c r="W48">
        <v>87</v>
      </c>
      <c r="X48">
        <v>68</v>
      </c>
      <c r="Y48">
        <v>182</v>
      </c>
      <c r="Z48">
        <v>41</v>
      </c>
      <c r="AA48">
        <f>SUM(B48:T48)</f>
        <v>9052</v>
      </c>
      <c r="AB48">
        <f>SUM(U48:Z48)</f>
        <v>613</v>
      </c>
      <c r="AC48">
        <f>AB48*AA48</f>
        <v>5548876</v>
      </c>
      <c r="AD48" t="str">
        <f>IF(AC48 &gt; 0, "BOTH", 0)</f>
        <v>BOTH</v>
      </c>
      <c r="AE48" t="str">
        <f>A48</f>
        <v>d__Bacteria;p__Desulfobacterota;c__Desulfuromonadia;o__PB19;f__PB19;g__PB19</v>
      </c>
      <c r="AF48" t="s">
        <v>771</v>
      </c>
    </row>
    <row r="49" spans="1:32" x14ac:dyDescent="0.2">
      <c r="A49" t="s">
        <v>469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4</v>
      </c>
      <c r="X49">
        <v>0</v>
      </c>
      <c r="Y49">
        <v>0</v>
      </c>
      <c r="Z49">
        <v>0</v>
      </c>
      <c r="AA49">
        <f>SUM(B49:T49)</f>
        <v>2</v>
      </c>
      <c r="AB49">
        <f>SUM(U49:Z49)</f>
        <v>4</v>
      </c>
      <c r="AC49">
        <f>AB49*AA49</f>
        <v>8</v>
      </c>
      <c r="AD49" t="str">
        <f>IF(AC49 &gt; 0, "BOTH", 0)</f>
        <v>BOTH</v>
      </c>
      <c r="AE49" t="str">
        <f>A49</f>
        <v>d__Bacteria;p__Firmicutes;c__Bacilli;o__Lactobacillales;f__Lactobacillaceae;g__Lactobacillus</v>
      </c>
      <c r="AF49" t="s">
        <v>771</v>
      </c>
    </row>
    <row r="50" spans="1:32" x14ac:dyDescent="0.2">
      <c r="A50" t="s">
        <v>412</v>
      </c>
      <c r="B50">
        <v>0</v>
      </c>
      <c r="C50">
        <v>130</v>
      </c>
      <c r="D50">
        <v>0</v>
      </c>
      <c r="E50">
        <v>0</v>
      </c>
      <c r="F50">
        <v>0</v>
      </c>
      <c r="G50">
        <v>0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</v>
      </c>
      <c r="V50">
        <v>0</v>
      </c>
      <c r="W50">
        <v>0</v>
      </c>
      <c r="X50">
        <v>58</v>
      </c>
      <c r="Y50">
        <v>0</v>
      </c>
      <c r="Z50">
        <v>0</v>
      </c>
      <c r="AA50">
        <f>SUM(B50:T50)</f>
        <v>133</v>
      </c>
      <c r="AB50">
        <f>SUM(U50:Z50)</f>
        <v>63</v>
      </c>
      <c r="AC50">
        <f>AB50*AA50</f>
        <v>8379</v>
      </c>
      <c r="AD50" t="str">
        <f>IF(AC50 &gt; 0, "BOTH", 0)</f>
        <v>BOTH</v>
      </c>
      <c r="AE50" t="str">
        <f>A50</f>
        <v>d__Bacteria;p__Gemmatimonadota;c__BD2-11_terrestrial_group;o__BD2-11_terrestrial_group;f__BD2-11_terrestrial_group;g__BD2-11_terrestrial_group</v>
      </c>
      <c r="AF50" t="s">
        <v>771</v>
      </c>
    </row>
    <row r="51" spans="1:32" x14ac:dyDescent="0.2">
      <c r="A51" t="s">
        <v>471</v>
      </c>
      <c r="B51">
        <v>0</v>
      </c>
      <c r="C51">
        <v>0</v>
      </c>
      <c r="D51">
        <v>0</v>
      </c>
      <c r="E51">
        <v>9</v>
      </c>
      <c r="F51">
        <v>0</v>
      </c>
      <c r="G51">
        <v>70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7</v>
      </c>
      <c r="Y51">
        <v>0</v>
      </c>
      <c r="Z51">
        <v>0</v>
      </c>
      <c r="AA51">
        <f>SUM(B51:T51)</f>
        <v>79</v>
      </c>
      <c r="AB51">
        <f>SUM(U51:Z51)</f>
        <v>7</v>
      </c>
      <c r="AC51">
        <f>AB51*AA51</f>
        <v>553</v>
      </c>
      <c r="AD51" t="str">
        <f>IF(AC51 &gt; 0, "BOTH", 0)</f>
        <v>BOTH</v>
      </c>
      <c r="AE51" t="str">
        <f>A51</f>
        <v>d__Bacteria;p__Hydrogenedentes;c__Hydrogenedentia;o__Hydrogenedentiales;f__Hydrogenedensaceae;g__Hydrogenedensaceae</v>
      </c>
      <c r="AF51" t="s">
        <v>771</v>
      </c>
    </row>
    <row r="52" spans="1:32" x14ac:dyDescent="0.2">
      <c r="A52" t="s">
        <v>410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23</v>
      </c>
      <c r="V52">
        <v>37</v>
      </c>
      <c r="W52">
        <v>158</v>
      </c>
      <c r="X52">
        <v>53</v>
      </c>
      <c r="Y52">
        <v>13</v>
      </c>
      <c r="Z52">
        <v>64</v>
      </c>
      <c r="AA52">
        <f>SUM(B52:T52)</f>
        <v>50</v>
      </c>
      <c r="AB52">
        <f>SUM(U52:Z52)</f>
        <v>348</v>
      </c>
      <c r="AC52">
        <f>AB52*AA52</f>
        <v>17400</v>
      </c>
      <c r="AD52" t="str">
        <f>IF(AC52 &gt; 0, "BOTH", 0)</f>
        <v>BOTH</v>
      </c>
      <c r="AE52" t="str">
        <f>A52</f>
        <v>d__Bacteria;p__Myxococcota;c__Polyangia;o__Haliangiales;f__Haliangiaceae;g__Haliangium</v>
      </c>
      <c r="AF52" t="s">
        <v>771</v>
      </c>
    </row>
    <row r="53" spans="1:32" x14ac:dyDescent="0.2">
      <c r="A53" t="s">
        <v>231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4951</v>
      </c>
      <c r="I53">
        <v>4101</v>
      </c>
      <c r="J53">
        <v>0</v>
      </c>
      <c r="K53">
        <v>0</v>
      </c>
      <c r="L53">
        <v>0</v>
      </c>
      <c r="M53">
        <v>51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1285</v>
      </c>
      <c r="V53">
        <v>878</v>
      </c>
      <c r="W53">
        <v>382</v>
      </c>
      <c r="X53">
        <v>890</v>
      </c>
      <c r="Y53">
        <v>2323</v>
      </c>
      <c r="Z53">
        <v>457</v>
      </c>
      <c r="AA53">
        <f>SUM(B53:T53)</f>
        <v>9103</v>
      </c>
      <c r="AB53">
        <f>SUM(U53:Z53)</f>
        <v>6215</v>
      </c>
      <c r="AC53">
        <f>AB53*AA53</f>
        <v>56575145</v>
      </c>
      <c r="AD53" t="str">
        <f>IF(AC53 &gt; 0, "BOTH", 0)</f>
        <v>BOTH</v>
      </c>
      <c r="AE53" t="str">
        <f>A53</f>
        <v>d__Bacteria;p__Myxococcota;c__Polyangia;o__Nannocystales;f__Nannocystaceae;g__uncultured</v>
      </c>
      <c r="AF53" t="s">
        <v>771</v>
      </c>
    </row>
    <row r="54" spans="1:32" x14ac:dyDescent="0.2">
      <c r="A54" t="s">
        <v>143</v>
      </c>
      <c r="B54">
        <v>0</v>
      </c>
      <c r="C54">
        <v>3495</v>
      </c>
      <c r="D54">
        <v>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1296</v>
      </c>
      <c r="V54">
        <v>275</v>
      </c>
      <c r="W54">
        <v>99</v>
      </c>
      <c r="X54">
        <v>232</v>
      </c>
      <c r="Y54">
        <v>14</v>
      </c>
      <c r="Z54">
        <v>45</v>
      </c>
      <c r="AA54">
        <f>SUM(B54:T54)</f>
        <v>3499</v>
      </c>
      <c r="AB54">
        <f>SUM(U54:Z54)</f>
        <v>1961</v>
      </c>
      <c r="AC54">
        <f>AB54*AA54</f>
        <v>6861539</v>
      </c>
      <c r="AD54" t="str">
        <f>IF(AC54 &gt; 0, "BOTH", 0)</f>
        <v>BOTH</v>
      </c>
      <c r="AE54" t="str">
        <f>A54</f>
        <v>d__Bacteria;p__Myxococcota;c__Polyangia;o__Polyangiales;f__Sandaracinaceae;g__Sandaracinus</v>
      </c>
      <c r="AF54" t="s">
        <v>771</v>
      </c>
    </row>
    <row r="55" spans="1:32" x14ac:dyDescent="0.2">
      <c r="A55" t="s">
        <v>57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411</v>
      </c>
      <c r="X55">
        <v>291</v>
      </c>
      <c r="Y55">
        <v>33</v>
      </c>
      <c r="Z55">
        <v>4</v>
      </c>
      <c r="AA55">
        <f>SUM(B55:T55)</f>
        <v>7</v>
      </c>
      <c r="AB55">
        <f>SUM(U55:Z55)</f>
        <v>739</v>
      </c>
      <c r="AC55">
        <f>AB55*AA55</f>
        <v>5173</v>
      </c>
      <c r="AD55" t="str">
        <f>IF(AC55 &gt; 0, "BOTH", 0)</f>
        <v>BOTH</v>
      </c>
      <c r="AE55" t="str">
        <f>A55</f>
        <v>d__Bacteria;p__NB1-j;c__NB1-j;o__NB1-j;f__NB1-j;g__NB1-j</v>
      </c>
      <c r="AF55" t="s">
        <v>771</v>
      </c>
    </row>
    <row r="56" spans="1:32" x14ac:dyDescent="0.2">
      <c r="A56" t="s">
        <v>403</v>
      </c>
      <c r="B56">
        <v>0</v>
      </c>
      <c r="C56">
        <v>0</v>
      </c>
      <c r="D56">
        <v>0</v>
      </c>
      <c r="E56">
        <v>0</v>
      </c>
      <c r="F56">
        <v>0</v>
      </c>
      <c r="G56">
        <v>2358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1039</v>
      </c>
      <c r="S56">
        <v>0</v>
      </c>
      <c r="T56">
        <v>106</v>
      </c>
      <c r="U56">
        <v>0</v>
      </c>
      <c r="V56">
        <v>0</v>
      </c>
      <c r="W56">
        <v>19</v>
      </c>
      <c r="X56">
        <v>33</v>
      </c>
      <c r="Y56">
        <v>14</v>
      </c>
      <c r="Z56">
        <v>5</v>
      </c>
      <c r="AA56">
        <f>SUM(B56:T56)</f>
        <v>3503</v>
      </c>
      <c r="AB56">
        <f>SUM(U56:Z56)</f>
        <v>71</v>
      </c>
      <c r="AC56">
        <f>AB56*AA56</f>
        <v>248713</v>
      </c>
      <c r="AD56" t="str">
        <f>IF(AC56 &gt; 0, "BOTH", 0)</f>
        <v>BOTH</v>
      </c>
      <c r="AE56" t="str">
        <f>A56</f>
        <v>d__Bacteria;p__Planctomycetota;c__028H05-P-BN-P5;o__028H05-P-BN-P5;f__028H05-P-BN-P5;g__028H05-P-BN-P5</v>
      </c>
      <c r="AF56" t="s">
        <v>771</v>
      </c>
    </row>
    <row r="57" spans="1:32" x14ac:dyDescent="0.2">
      <c r="A57" t="s">
        <v>113</v>
      </c>
      <c r="B57">
        <v>0</v>
      </c>
      <c r="C57">
        <v>0</v>
      </c>
      <c r="D57">
        <v>0</v>
      </c>
      <c r="E57">
        <v>0</v>
      </c>
      <c r="F57">
        <v>0</v>
      </c>
      <c r="G57">
        <v>7436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0</v>
      </c>
      <c r="W57">
        <v>189</v>
      </c>
      <c r="X57">
        <v>9</v>
      </c>
      <c r="Y57">
        <v>13</v>
      </c>
      <c r="Z57">
        <v>136</v>
      </c>
      <c r="AA57">
        <f>SUM(B57:T57)</f>
        <v>7436</v>
      </c>
      <c r="AB57">
        <f>SUM(U57:Z57)</f>
        <v>350</v>
      </c>
      <c r="AC57">
        <f>AB57*AA57</f>
        <v>2602600</v>
      </c>
      <c r="AD57" t="str">
        <f>IF(AC57 &gt; 0, "BOTH", 0)</f>
        <v>BOTH</v>
      </c>
      <c r="AE57" t="str">
        <f>A57</f>
        <v>d__Bacteria;p__Planctomycetota;c__BD7-11;o__BD7-11;f__BD7-11;g__BD7-11</v>
      </c>
      <c r="AF57" t="s">
        <v>771</v>
      </c>
    </row>
    <row r="58" spans="1:32" x14ac:dyDescent="0.2">
      <c r="A58" t="s">
        <v>20</v>
      </c>
      <c r="B58">
        <v>25</v>
      </c>
      <c r="C58">
        <v>825</v>
      </c>
      <c r="D58">
        <v>13</v>
      </c>
      <c r="E58">
        <v>0</v>
      </c>
      <c r="F58">
        <v>0</v>
      </c>
      <c r="G58">
        <v>0</v>
      </c>
      <c r="H58">
        <v>30</v>
      </c>
      <c r="I58">
        <v>67</v>
      </c>
      <c r="J58">
        <v>0</v>
      </c>
      <c r="K58">
        <v>0</v>
      </c>
      <c r="L58">
        <v>0</v>
      </c>
      <c r="M58">
        <v>133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49</v>
      </c>
      <c r="V58">
        <v>0</v>
      </c>
      <c r="W58">
        <v>514</v>
      </c>
      <c r="X58">
        <v>1174</v>
      </c>
      <c r="Y58">
        <v>259</v>
      </c>
      <c r="Z58">
        <v>141</v>
      </c>
      <c r="AA58">
        <f>SUM(B58:T58)</f>
        <v>1093</v>
      </c>
      <c r="AB58">
        <f>SUM(U58:Z58)</f>
        <v>2137</v>
      </c>
      <c r="AC58">
        <f>AB58*AA58</f>
        <v>2335741</v>
      </c>
      <c r="AD58" t="str">
        <f>IF(AC58 &gt; 0, "BOTH", 0)</f>
        <v>BOTH</v>
      </c>
      <c r="AE58" t="str">
        <f>A58</f>
        <v>d__Bacteria;p__Planctomycetota;c__OM190;o__OM190;f__OM190;g__OM190</v>
      </c>
      <c r="AF58" t="s">
        <v>771</v>
      </c>
    </row>
    <row r="59" spans="1:32" x14ac:dyDescent="0.2">
      <c r="A59" t="s">
        <v>241</v>
      </c>
      <c r="B59">
        <v>2560</v>
      </c>
      <c r="C59">
        <v>0</v>
      </c>
      <c r="D59">
        <v>324</v>
      </c>
      <c r="E59">
        <v>4044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4262</v>
      </c>
      <c r="M59">
        <v>0</v>
      </c>
      <c r="N59">
        <v>0</v>
      </c>
      <c r="O59">
        <v>2574</v>
      </c>
      <c r="P59">
        <v>0</v>
      </c>
      <c r="Q59">
        <v>9</v>
      </c>
      <c r="R59">
        <v>0</v>
      </c>
      <c r="S59">
        <v>0</v>
      </c>
      <c r="T59">
        <v>0</v>
      </c>
      <c r="U59">
        <v>0</v>
      </c>
      <c r="V59">
        <v>0</v>
      </c>
      <c r="W59">
        <v>62</v>
      </c>
      <c r="X59">
        <v>1108</v>
      </c>
      <c r="Y59">
        <v>24</v>
      </c>
      <c r="Z59">
        <v>14</v>
      </c>
      <c r="AA59">
        <f>SUM(B59:T59)</f>
        <v>13775</v>
      </c>
      <c r="AB59">
        <f>SUM(U59:Z59)</f>
        <v>1208</v>
      </c>
      <c r="AC59">
        <f>AB59*AA59</f>
        <v>16640200</v>
      </c>
      <c r="AD59" t="str">
        <f>IF(AC59 &gt; 0, "BOTH", 0)</f>
        <v>BOTH</v>
      </c>
      <c r="AE59" t="str">
        <f>A59</f>
        <v>d__Bacteria;p__Planctomycetota;c__Phycisphaerae;o__Phycisphaerales;f__Phycisphaeraceae;g__Algisphaera</v>
      </c>
      <c r="AF59" t="s">
        <v>771</v>
      </c>
    </row>
    <row r="60" spans="1:32" x14ac:dyDescent="0.2">
      <c r="A60" t="s">
        <v>413</v>
      </c>
      <c r="B60">
        <v>8941</v>
      </c>
      <c r="C60">
        <v>5367</v>
      </c>
      <c r="D60">
        <v>5315</v>
      </c>
      <c r="E60">
        <v>17630</v>
      </c>
      <c r="F60">
        <v>0</v>
      </c>
      <c r="G60">
        <v>9674</v>
      </c>
      <c r="H60">
        <v>3</v>
      </c>
      <c r="I60">
        <v>7</v>
      </c>
      <c r="J60">
        <v>0</v>
      </c>
      <c r="K60">
        <v>35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24</v>
      </c>
      <c r="S60">
        <v>0</v>
      </c>
      <c r="T60">
        <v>14</v>
      </c>
      <c r="U60">
        <v>0</v>
      </c>
      <c r="V60">
        <v>0</v>
      </c>
      <c r="W60">
        <v>215</v>
      </c>
      <c r="X60">
        <v>51</v>
      </c>
      <c r="Y60">
        <v>15</v>
      </c>
      <c r="Z60">
        <v>21</v>
      </c>
      <c r="AA60">
        <f>SUM(B60:T60)</f>
        <v>47010</v>
      </c>
      <c r="AB60">
        <f>SUM(U60:Z60)</f>
        <v>302</v>
      </c>
      <c r="AC60">
        <f>AB60*AA60</f>
        <v>14197020</v>
      </c>
      <c r="AD60" t="str">
        <f>IF(AC60 &gt; 0, "BOTH", 0)</f>
        <v>BOTH</v>
      </c>
      <c r="AE60" t="str">
        <f>A60</f>
        <v>d__Bacteria;p__Planctomycetota;c__Phycisphaerae;o__Phycisphaerales;f__Phycisphaeraceae;g__Phycisphaera</v>
      </c>
      <c r="AF60" t="s">
        <v>771</v>
      </c>
    </row>
    <row r="61" spans="1:32" x14ac:dyDescent="0.2">
      <c r="A61" t="s">
        <v>153</v>
      </c>
      <c r="B61">
        <v>235</v>
      </c>
      <c r="C61">
        <v>211</v>
      </c>
      <c r="D61">
        <v>0</v>
      </c>
      <c r="E61">
        <v>0</v>
      </c>
      <c r="F61">
        <v>1764</v>
      </c>
      <c r="G61">
        <v>294</v>
      </c>
      <c r="H61">
        <v>138</v>
      </c>
      <c r="I61">
        <v>96</v>
      </c>
      <c r="J61">
        <v>0</v>
      </c>
      <c r="K61">
        <v>0</v>
      </c>
      <c r="L61">
        <v>657</v>
      </c>
      <c r="M61">
        <v>3</v>
      </c>
      <c r="N61">
        <v>0</v>
      </c>
      <c r="O61">
        <v>0</v>
      </c>
      <c r="P61">
        <v>0</v>
      </c>
      <c r="Q61">
        <v>1146</v>
      </c>
      <c r="R61">
        <v>24</v>
      </c>
      <c r="S61">
        <v>0</v>
      </c>
      <c r="T61">
        <v>0</v>
      </c>
      <c r="U61">
        <v>2</v>
      </c>
      <c r="V61">
        <v>0</v>
      </c>
      <c r="W61">
        <v>218</v>
      </c>
      <c r="X61">
        <v>1133</v>
      </c>
      <c r="Y61">
        <v>146</v>
      </c>
      <c r="Z61">
        <v>69</v>
      </c>
      <c r="AA61">
        <f>SUM(B61:T61)</f>
        <v>4568</v>
      </c>
      <c r="AB61">
        <f>SUM(U61:Z61)</f>
        <v>1568</v>
      </c>
      <c r="AC61">
        <f>AB61*AA61</f>
        <v>7162624</v>
      </c>
      <c r="AD61" t="str">
        <f>IF(AC61 &gt; 0, "BOTH", 0)</f>
        <v>BOTH</v>
      </c>
      <c r="AE61" t="str">
        <f>A61</f>
        <v>d__Bacteria;p__Planctomycetota;c__Phycisphaerae;o__Phycisphaerales;f__Phycisphaeraceae;g__SM1A02</v>
      </c>
      <c r="AF61" t="s">
        <v>771</v>
      </c>
    </row>
    <row r="62" spans="1:32" x14ac:dyDescent="0.2">
      <c r="A62" t="s">
        <v>83</v>
      </c>
      <c r="B62">
        <v>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22</v>
      </c>
      <c r="Y62">
        <v>14</v>
      </c>
      <c r="Z62">
        <v>0</v>
      </c>
      <c r="AA62">
        <f>SUM(B62:T62)</f>
        <v>9</v>
      </c>
      <c r="AB62">
        <f>SUM(U62:Z62)</f>
        <v>38</v>
      </c>
      <c r="AC62">
        <f>AB62*AA62</f>
        <v>342</v>
      </c>
      <c r="AD62" t="str">
        <f>IF(AC62 &gt; 0, "BOTH", 0)</f>
        <v>BOTH</v>
      </c>
      <c r="AE62" t="str">
        <f>A62</f>
        <v>d__Bacteria;p__Planctomycetota;c__Phycisphaerae;o__Phycisphaerales;f__Phycisphaeraceae;g__uncultured</v>
      </c>
      <c r="AF62" t="s">
        <v>771</v>
      </c>
    </row>
    <row r="63" spans="1:32" x14ac:dyDescent="0.2">
      <c r="A63" t="s">
        <v>188</v>
      </c>
      <c r="B63">
        <v>0</v>
      </c>
      <c r="C63">
        <v>0</v>
      </c>
      <c r="D63">
        <v>0</v>
      </c>
      <c r="E63">
        <v>0</v>
      </c>
      <c r="F63">
        <v>0</v>
      </c>
      <c r="G63">
        <v>1911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15</v>
      </c>
      <c r="X63">
        <v>29</v>
      </c>
      <c r="Y63">
        <v>7</v>
      </c>
      <c r="Z63">
        <v>0</v>
      </c>
      <c r="AA63">
        <f>SUM(B63:T63)</f>
        <v>1911</v>
      </c>
      <c r="AB63">
        <f>SUM(U63:Z63)</f>
        <v>51</v>
      </c>
      <c r="AC63">
        <f>AB63*AA63</f>
        <v>97461</v>
      </c>
      <c r="AD63" t="str">
        <f>IF(AC63 &gt; 0, "BOTH", 0)</f>
        <v>BOTH</v>
      </c>
      <c r="AE63" t="str">
        <f>A63</f>
        <v>d__Bacteria;p__Planctomycetota;c__Planctomycetes;o__Pirellulales;f__Pirellulaceae;__</v>
      </c>
      <c r="AF63" t="s">
        <v>771</v>
      </c>
    </row>
    <row r="64" spans="1:32" x14ac:dyDescent="0.2">
      <c r="A64" t="s">
        <v>117</v>
      </c>
      <c r="B64">
        <v>0</v>
      </c>
      <c r="C64">
        <v>0</v>
      </c>
      <c r="D64">
        <v>0</v>
      </c>
      <c r="E64">
        <v>0</v>
      </c>
      <c r="F64">
        <v>0</v>
      </c>
      <c r="G64">
        <v>3945</v>
      </c>
      <c r="H64">
        <v>0</v>
      </c>
      <c r="I64">
        <v>5</v>
      </c>
      <c r="J64">
        <v>0</v>
      </c>
      <c r="K64">
        <v>97</v>
      </c>
      <c r="L64">
        <v>0</v>
      </c>
      <c r="M64">
        <v>0</v>
      </c>
      <c r="N64">
        <v>0</v>
      </c>
      <c r="O64">
        <v>2</v>
      </c>
      <c r="P64">
        <v>0</v>
      </c>
      <c r="Q64">
        <v>0</v>
      </c>
      <c r="R64">
        <v>0</v>
      </c>
      <c r="S64">
        <v>0</v>
      </c>
      <c r="T64">
        <v>17</v>
      </c>
      <c r="U64">
        <v>0</v>
      </c>
      <c r="V64">
        <v>5</v>
      </c>
      <c r="W64">
        <v>140</v>
      </c>
      <c r="X64">
        <v>641</v>
      </c>
      <c r="Y64">
        <v>278</v>
      </c>
      <c r="Z64">
        <v>62</v>
      </c>
      <c r="AA64">
        <f>SUM(B64:T64)</f>
        <v>4066</v>
      </c>
      <c r="AB64">
        <f>SUM(U64:Z64)</f>
        <v>1126</v>
      </c>
      <c r="AC64">
        <f>AB64*AA64</f>
        <v>4578316</v>
      </c>
      <c r="AD64" t="str">
        <f>IF(AC64 &gt; 0, "BOTH", 0)</f>
        <v>BOTH</v>
      </c>
      <c r="AE64" t="str">
        <f>A64</f>
        <v>d__Bacteria;p__Planctomycetota;c__Planctomycetes;o__Pirellulales;f__Pirellulaceae;g__Blastopirellula</v>
      </c>
      <c r="AF64" t="s">
        <v>771</v>
      </c>
    </row>
    <row r="65" spans="1:32" x14ac:dyDescent="0.2">
      <c r="A65" t="s">
        <v>334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24</v>
      </c>
      <c r="I65">
        <v>7</v>
      </c>
      <c r="J65">
        <v>0</v>
      </c>
      <c r="K65">
        <v>0</v>
      </c>
      <c r="L65">
        <v>685</v>
      </c>
      <c r="M65">
        <v>2040</v>
      </c>
      <c r="N65">
        <v>0</v>
      </c>
      <c r="O65">
        <v>0</v>
      </c>
      <c r="P65">
        <v>0</v>
      </c>
      <c r="Q65">
        <v>0</v>
      </c>
      <c r="R65">
        <v>12</v>
      </c>
      <c r="S65">
        <v>2</v>
      </c>
      <c r="T65">
        <v>21</v>
      </c>
      <c r="U65">
        <v>26</v>
      </c>
      <c r="V65">
        <v>13</v>
      </c>
      <c r="W65">
        <v>200</v>
      </c>
      <c r="X65">
        <v>385</v>
      </c>
      <c r="Y65">
        <v>108</v>
      </c>
      <c r="Z65">
        <v>47</v>
      </c>
      <c r="AA65">
        <f>SUM(B65:T65)</f>
        <v>2791</v>
      </c>
      <c r="AB65">
        <f>SUM(U65:Z65)</f>
        <v>779</v>
      </c>
      <c r="AC65">
        <f>AB65*AA65</f>
        <v>2174189</v>
      </c>
      <c r="AD65" t="str">
        <f>IF(AC65 &gt; 0, "BOTH", 0)</f>
        <v>BOTH</v>
      </c>
      <c r="AE65" t="str">
        <f>A65</f>
        <v>d__Bacteria;p__Planctomycetota;c__Planctomycetes;o__Pirellulales;f__Pirellulaceae;g__Pir4_lineage</v>
      </c>
      <c r="AF65" t="s">
        <v>771</v>
      </c>
    </row>
    <row r="66" spans="1:32" x14ac:dyDescent="0.2">
      <c r="A66" t="s">
        <v>238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360</v>
      </c>
      <c r="S66">
        <v>0</v>
      </c>
      <c r="T66">
        <v>0</v>
      </c>
      <c r="U66">
        <v>0</v>
      </c>
      <c r="V66">
        <v>0</v>
      </c>
      <c r="W66">
        <v>54</v>
      </c>
      <c r="X66">
        <v>22</v>
      </c>
      <c r="Y66">
        <v>14</v>
      </c>
      <c r="Z66">
        <v>26</v>
      </c>
      <c r="AA66">
        <f>SUM(B66:T66)</f>
        <v>360</v>
      </c>
      <c r="AB66">
        <f>SUM(U66:Z66)</f>
        <v>116</v>
      </c>
      <c r="AC66">
        <f>AB66*AA66</f>
        <v>41760</v>
      </c>
      <c r="AD66" t="str">
        <f>IF(AC66 &gt; 0, "BOTH", 0)</f>
        <v>BOTH</v>
      </c>
      <c r="AE66" t="str">
        <f>A66</f>
        <v>d__Bacteria;p__Planctomycetota;c__Planctomycetes;o__Pirellulales;f__Pirellulaceae;g__Pirellula</v>
      </c>
      <c r="AF66" t="s">
        <v>771</v>
      </c>
    </row>
    <row r="67" spans="1:32" x14ac:dyDescent="0.2">
      <c r="A67" t="s">
        <v>105</v>
      </c>
      <c r="B67">
        <v>286</v>
      </c>
      <c r="C67">
        <v>0</v>
      </c>
      <c r="D67">
        <v>0</v>
      </c>
      <c r="E67">
        <v>112</v>
      </c>
      <c r="F67">
        <v>0</v>
      </c>
      <c r="G67">
        <v>0</v>
      </c>
      <c r="H67">
        <v>30</v>
      </c>
      <c r="I67">
        <v>22</v>
      </c>
      <c r="J67">
        <v>0</v>
      </c>
      <c r="K67">
        <v>0</v>
      </c>
      <c r="L67">
        <v>0</v>
      </c>
      <c r="M67">
        <v>0</v>
      </c>
      <c r="N67">
        <v>0</v>
      </c>
      <c r="O67">
        <v>1036</v>
      </c>
      <c r="P67">
        <v>0</v>
      </c>
      <c r="Q67">
        <v>0</v>
      </c>
      <c r="R67">
        <v>0</v>
      </c>
      <c r="S67">
        <v>0</v>
      </c>
      <c r="T67">
        <v>0</v>
      </c>
      <c r="U67">
        <v>62</v>
      </c>
      <c r="V67">
        <v>11</v>
      </c>
      <c r="W67">
        <v>1354</v>
      </c>
      <c r="X67">
        <v>535</v>
      </c>
      <c r="Y67">
        <v>102</v>
      </c>
      <c r="Z67">
        <v>193</v>
      </c>
      <c r="AA67">
        <f>SUM(B67:T67)</f>
        <v>1486</v>
      </c>
      <c r="AB67">
        <f>SUM(U67:Z67)</f>
        <v>2257</v>
      </c>
      <c r="AC67">
        <f>AB67*AA67</f>
        <v>3353902</v>
      </c>
      <c r="AD67" t="str">
        <f>IF(AC67 &gt; 0, "BOTH", 0)</f>
        <v>BOTH</v>
      </c>
      <c r="AE67" t="str">
        <f>A67</f>
        <v>d__Bacteria;p__Planctomycetota;c__Planctomycetes;o__Pirellulales;f__Pirellulaceae;g__Rhodopirellula</v>
      </c>
      <c r="AF67" t="s">
        <v>771</v>
      </c>
    </row>
    <row r="68" spans="1:32" x14ac:dyDescent="0.2">
      <c r="A68" t="s">
        <v>563</v>
      </c>
      <c r="B68">
        <v>37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27</v>
      </c>
      <c r="X68">
        <v>68</v>
      </c>
      <c r="Y68">
        <v>17</v>
      </c>
      <c r="Z68">
        <v>21</v>
      </c>
      <c r="AA68">
        <f>SUM(B68:T68)</f>
        <v>37</v>
      </c>
      <c r="AB68">
        <f>SUM(U68:Z68)</f>
        <v>133</v>
      </c>
      <c r="AC68">
        <f>AB68*AA68</f>
        <v>4921</v>
      </c>
      <c r="AD68" t="str">
        <f>IF(AC68 &gt; 0, "BOTH", 0)</f>
        <v>BOTH</v>
      </c>
      <c r="AE68" t="str">
        <f>A68</f>
        <v>d__Bacteria;p__Planctomycetota;c__Planctomycetes;o__Pirellulales;f__Pirellulaceae;g__Rubripirellula</v>
      </c>
      <c r="AF68" t="s">
        <v>771</v>
      </c>
    </row>
    <row r="69" spans="1:32" x14ac:dyDescent="0.2">
      <c r="A69" t="s">
        <v>227</v>
      </c>
      <c r="B69">
        <v>667</v>
      </c>
      <c r="C69">
        <v>0</v>
      </c>
      <c r="D69">
        <v>437</v>
      </c>
      <c r="E69">
        <v>290</v>
      </c>
      <c r="F69">
        <v>0</v>
      </c>
      <c r="G69">
        <v>1395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17</v>
      </c>
      <c r="V69">
        <v>0</v>
      </c>
      <c r="W69">
        <v>187</v>
      </c>
      <c r="X69">
        <v>79</v>
      </c>
      <c r="Y69">
        <v>29</v>
      </c>
      <c r="Z69">
        <v>21</v>
      </c>
      <c r="AA69">
        <f>SUM(B69:T69)</f>
        <v>2794</v>
      </c>
      <c r="AB69">
        <f>SUM(U69:Z69)</f>
        <v>333</v>
      </c>
      <c r="AC69">
        <f>AB69*AA69</f>
        <v>930402</v>
      </c>
      <c r="AD69" t="str">
        <f>IF(AC69 &gt; 0, "BOTH", 0)</f>
        <v>BOTH</v>
      </c>
      <c r="AE69" t="str">
        <f>A69</f>
        <v>d__Bacteria;p__Planctomycetota;c__Planctomycetes;o__Planctomycetales;f__Gimesiaceae;g__Gimesia</v>
      </c>
      <c r="AF69" t="s">
        <v>771</v>
      </c>
    </row>
    <row r="70" spans="1:32" x14ac:dyDescent="0.2">
      <c r="A70" t="s">
        <v>266</v>
      </c>
      <c r="B70">
        <v>4</v>
      </c>
      <c r="C70">
        <v>0</v>
      </c>
      <c r="D70">
        <v>29</v>
      </c>
      <c r="E70">
        <v>0</v>
      </c>
      <c r="F70">
        <v>0</v>
      </c>
      <c r="G70">
        <v>0</v>
      </c>
      <c r="H70">
        <v>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35</v>
      </c>
      <c r="X70">
        <v>39</v>
      </c>
      <c r="Y70">
        <v>0</v>
      </c>
      <c r="Z70">
        <v>15</v>
      </c>
      <c r="AA70">
        <f>SUM(B70:T70)</f>
        <v>42</v>
      </c>
      <c r="AB70">
        <f>SUM(U70:Z70)</f>
        <v>89</v>
      </c>
      <c r="AC70">
        <f>AB70*AA70</f>
        <v>3738</v>
      </c>
      <c r="AD70" t="str">
        <f>IF(AC70 &gt; 0, "BOTH", 0)</f>
        <v>BOTH</v>
      </c>
      <c r="AE70" t="str">
        <f>A70</f>
        <v>d__Bacteria;p__Planctomycetota;c__Planctomycetes;o__Planctomycetales;f__Gimesiaceae;g__uncultured</v>
      </c>
      <c r="AF70" t="s">
        <v>771</v>
      </c>
    </row>
    <row r="71" spans="1:32" x14ac:dyDescent="0.2">
      <c r="A71" t="s">
        <v>200</v>
      </c>
      <c r="B71">
        <v>0</v>
      </c>
      <c r="C71">
        <v>1572</v>
      </c>
      <c r="D71">
        <v>2</v>
      </c>
      <c r="E71">
        <v>161</v>
      </c>
      <c r="F71">
        <v>0</v>
      </c>
      <c r="G71">
        <v>0</v>
      </c>
      <c r="H71">
        <v>66</v>
      </c>
      <c r="I71">
        <v>83</v>
      </c>
      <c r="J71">
        <v>0</v>
      </c>
      <c r="K71">
        <v>0</v>
      </c>
      <c r="L71">
        <v>0</v>
      </c>
      <c r="M71">
        <v>925</v>
      </c>
      <c r="N71">
        <v>0</v>
      </c>
      <c r="O71">
        <v>0</v>
      </c>
      <c r="P71">
        <v>0</v>
      </c>
      <c r="Q71">
        <v>67</v>
      </c>
      <c r="R71">
        <v>940</v>
      </c>
      <c r="S71">
        <v>5</v>
      </c>
      <c r="T71">
        <v>268</v>
      </c>
      <c r="U71">
        <v>0</v>
      </c>
      <c r="V71">
        <v>0</v>
      </c>
      <c r="W71">
        <v>5</v>
      </c>
      <c r="X71">
        <v>14</v>
      </c>
      <c r="Y71">
        <v>0</v>
      </c>
      <c r="Z71">
        <v>19</v>
      </c>
      <c r="AA71">
        <f>SUM(B71:T71)</f>
        <v>4089</v>
      </c>
      <c r="AB71">
        <f>SUM(U71:Z71)</f>
        <v>38</v>
      </c>
      <c r="AC71">
        <f>AB71*AA71</f>
        <v>155382</v>
      </c>
      <c r="AD71" t="str">
        <f>IF(AC71 &gt; 0, "BOTH", 0)</f>
        <v>BOTH</v>
      </c>
      <c r="AE71" t="str">
        <f>A71</f>
        <v>d__Bacteria;p__Planctomycetota;c__Planctomycetes;o__Planctomycetales;f__Rubinisphaeraceae;g__Fuerstia</v>
      </c>
      <c r="AF71" t="s">
        <v>771</v>
      </c>
    </row>
    <row r="72" spans="1:32" x14ac:dyDescent="0.2">
      <c r="A72" t="s">
        <v>130</v>
      </c>
      <c r="B72">
        <v>0</v>
      </c>
      <c r="C72">
        <v>0</v>
      </c>
      <c r="D72">
        <v>0</v>
      </c>
      <c r="E72">
        <v>0</v>
      </c>
      <c r="F72">
        <v>0</v>
      </c>
      <c r="G72">
        <v>87</v>
      </c>
      <c r="H72">
        <v>26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49</v>
      </c>
      <c r="X72">
        <v>69</v>
      </c>
      <c r="Y72">
        <v>8</v>
      </c>
      <c r="Z72">
        <v>39</v>
      </c>
      <c r="AA72">
        <f>SUM(B72:T72)</f>
        <v>113</v>
      </c>
      <c r="AB72">
        <f>SUM(U72:Z72)</f>
        <v>165</v>
      </c>
      <c r="AC72">
        <f>AB72*AA72</f>
        <v>18645</v>
      </c>
      <c r="AD72" t="str">
        <f>IF(AC72 &gt; 0, "BOTH", 0)</f>
        <v>BOTH</v>
      </c>
      <c r="AE72" t="str">
        <f>A72</f>
        <v>d__Bacteria;p__Planctomycetota;c__Planctomycetes;o__Planctomycetales;f__Rubinisphaeraceae;g__Planctomicrobium</v>
      </c>
      <c r="AF72" t="s">
        <v>771</v>
      </c>
    </row>
    <row r="73" spans="1:32" x14ac:dyDescent="0.2">
      <c r="A73" t="s">
        <v>16</v>
      </c>
      <c r="B73">
        <v>29</v>
      </c>
      <c r="C73">
        <v>0</v>
      </c>
      <c r="D73">
        <v>0</v>
      </c>
      <c r="E73">
        <v>191</v>
      </c>
      <c r="F73">
        <v>689</v>
      </c>
      <c r="G73">
        <v>0</v>
      </c>
      <c r="H73">
        <v>139</v>
      </c>
      <c r="I73">
        <v>279</v>
      </c>
      <c r="J73">
        <v>0</v>
      </c>
      <c r="K73">
        <v>0</v>
      </c>
      <c r="L73">
        <v>0</v>
      </c>
      <c r="M73">
        <v>3132</v>
      </c>
      <c r="N73">
        <v>454</v>
      </c>
      <c r="O73">
        <v>0</v>
      </c>
      <c r="P73">
        <v>0</v>
      </c>
      <c r="Q73">
        <v>12</v>
      </c>
      <c r="R73">
        <v>0</v>
      </c>
      <c r="S73">
        <v>0</v>
      </c>
      <c r="T73">
        <v>0</v>
      </c>
      <c r="U73">
        <v>27</v>
      </c>
      <c r="V73">
        <v>0</v>
      </c>
      <c r="W73">
        <v>221</v>
      </c>
      <c r="X73">
        <v>714</v>
      </c>
      <c r="Y73">
        <v>327</v>
      </c>
      <c r="Z73">
        <v>71</v>
      </c>
      <c r="AA73">
        <f>SUM(B73:T73)</f>
        <v>4925</v>
      </c>
      <c r="AB73">
        <f>SUM(U73:Z73)</f>
        <v>1360</v>
      </c>
      <c r="AC73">
        <f>AB73*AA73</f>
        <v>6698000</v>
      </c>
      <c r="AD73" t="str">
        <f>IF(AC73 &gt; 0, "BOTH", 0)</f>
        <v>BOTH</v>
      </c>
      <c r="AE73" t="str">
        <f>A73</f>
        <v>d__Bacteria;p__Proteobacteria;c__Alphaproteobacteria;__;__;__</v>
      </c>
      <c r="AF73" t="s">
        <v>771</v>
      </c>
    </row>
    <row r="74" spans="1:32" x14ac:dyDescent="0.2">
      <c r="A74" t="s">
        <v>151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33</v>
      </c>
      <c r="V74">
        <v>34</v>
      </c>
      <c r="W74">
        <v>371</v>
      </c>
      <c r="X74">
        <v>634</v>
      </c>
      <c r="Y74">
        <v>1068</v>
      </c>
      <c r="Z74">
        <v>398</v>
      </c>
      <c r="AA74">
        <f>SUM(B74:T74)</f>
        <v>10</v>
      </c>
      <c r="AB74">
        <f>SUM(U74:Z74)</f>
        <v>2538</v>
      </c>
      <c r="AC74">
        <f>AB74*AA74</f>
        <v>25380</v>
      </c>
      <c r="AD74" t="str">
        <f>IF(AC74 &gt; 0, "BOTH", 0)</f>
        <v>BOTH</v>
      </c>
      <c r="AE74" t="str">
        <f>A74</f>
        <v>d__Bacteria;p__Proteobacteria;c__Alphaproteobacteria;o__Caulobacterales;f__Hyphomonadaceae;__</v>
      </c>
      <c r="AF74" t="s">
        <v>771</v>
      </c>
    </row>
    <row r="75" spans="1:32" x14ac:dyDescent="0.2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86</v>
      </c>
      <c r="N75">
        <v>102</v>
      </c>
      <c r="O75">
        <v>0</v>
      </c>
      <c r="P75">
        <v>0</v>
      </c>
      <c r="Q75">
        <v>0</v>
      </c>
      <c r="R75">
        <v>32</v>
      </c>
      <c r="S75">
        <v>0</v>
      </c>
      <c r="T75">
        <v>31</v>
      </c>
      <c r="U75">
        <v>0</v>
      </c>
      <c r="V75">
        <v>0</v>
      </c>
      <c r="W75">
        <v>91</v>
      </c>
      <c r="X75">
        <v>102</v>
      </c>
      <c r="Y75">
        <v>97</v>
      </c>
      <c r="Z75">
        <v>87</v>
      </c>
      <c r="AA75">
        <f>SUM(B75:T75)</f>
        <v>251</v>
      </c>
      <c r="AB75">
        <f>SUM(U75:Z75)</f>
        <v>377</v>
      </c>
      <c r="AC75">
        <f>AB75*AA75</f>
        <v>94627</v>
      </c>
      <c r="AD75" t="str">
        <f>IF(AC75 &gt; 0, "BOTH", 0)</f>
        <v>BOTH</v>
      </c>
      <c r="AE75" t="str">
        <f>A75</f>
        <v>d__Bacteria;p__Proteobacteria;c__Alphaproteobacteria;o__Caulobacterales;f__Hyphomonadaceae;g__Hellea</v>
      </c>
      <c r="AF75" t="s">
        <v>771</v>
      </c>
    </row>
    <row r="76" spans="1:32" x14ac:dyDescent="0.2">
      <c r="A76" t="s">
        <v>221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50</v>
      </c>
      <c r="X76">
        <v>0</v>
      </c>
      <c r="Y76">
        <v>9</v>
      </c>
      <c r="Z76">
        <v>0</v>
      </c>
      <c r="AA76">
        <f>SUM(B76:T76)</f>
        <v>2</v>
      </c>
      <c r="AB76">
        <f>SUM(U76:Z76)</f>
        <v>59</v>
      </c>
      <c r="AC76">
        <f>AB76*AA76</f>
        <v>118</v>
      </c>
      <c r="AD76" t="str">
        <f>IF(AC76 &gt; 0, "BOTH", 0)</f>
        <v>BOTH</v>
      </c>
      <c r="AE76" t="str">
        <f>A76</f>
        <v>d__Bacteria;p__Proteobacteria;c__Alphaproteobacteria;o__Caulobacterales;f__Hyphomonadaceae;g__Hyphobacterium</v>
      </c>
      <c r="AF76" t="s">
        <v>771</v>
      </c>
    </row>
    <row r="77" spans="1:32" x14ac:dyDescent="0.2">
      <c r="A77" t="s">
        <v>89</v>
      </c>
      <c r="B77">
        <v>0</v>
      </c>
      <c r="C77">
        <v>0</v>
      </c>
      <c r="D77">
        <v>0</v>
      </c>
      <c r="E77">
        <v>0</v>
      </c>
      <c r="F77">
        <v>0</v>
      </c>
      <c r="G77">
        <v>545</v>
      </c>
      <c r="H77">
        <v>0</v>
      </c>
      <c r="I77">
        <v>0</v>
      </c>
      <c r="J77">
        <v>0</v>
      </c>
      <c r="K77">
        <v>333</v>
      </c>
      <c r="L77">
        <v>0</v>
      </c>
      <c r="M77">
        <v>0</v>
      </c>
      <c r="N77">
        <v>0</v>
      </c>
      <c r="O77">
        <v>262</v>
      </c>
      <c r="P77">
        <v>0</v>
      </c>
      <c r="Q77">
        <v>525</v>
      </c>
      <c r="R77">
        <v>0</v>
      </c>
      <c r="S77">
        <v>0</v>
      </c>
      <c r="T77">
        <v>0</v>
      </c>
      <c r="U77">
        <v>0</v>
      </c>
      <c r="V77">
        <v>0</v>
      </c>
      <c r="W77">
        <v>579</v>
      </c>
      <c r="X77">
        <v>56</v>
      </c>
      <c r="Y77">
        <v>0</v>
      </c>
      <c r="Z77">
        <v>0</v>
      </c>
      <c r="AA77">
        <f>SUM(B77:T77)</f>
        <v>1665</v>
      </c>
      <c r="AB77">
        <f>SUM(U77:Z77)</f>
        <v>635</v>
      </c>
      <c r="AC77">
        <f>AB77*AA77</f>
        <v>1057275</v>
      </c>
      <c r="AD77" t="str">
        <f>IF(AC77 &gt; 0, "BOTH", 0)</f>
        <v>BOTH</v>
      </c>
      <c r="AE77" t="str">
        <f>A77</f>
        <v>d__Bacteria;p__Proteobacteria;c__Alphaproteobacteria;o__Caulobacterales;f__Hyphomonadaceae;g__Hyphomonas</v>
      </c>
      <c r="AF77" t="s">
        <v>771</v>
      </c>
    </row>
    <row r="78" spans="1:32" x14ac:dyDescent="0.2">
      <c r="A78" t="s">
        <v>565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</v>
      </c>
      <c r="N78">
        <v>1140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251</v>
      </c>
      <c r="X78">
        <v>272</v>
      </c>
      <c r="Y78">
        <v>47</v>
      </c>
      <c r="Z78">
        <v>73</v>
      </c>
      <c r="AA78">
        <f>SUM(B78:T78)</f>
        <v>1148</v>
      </c>
      <c r="AB78">
        <f>SUM(U78:Z78)</f>
        <v>643</v>
      </c>
      <c r="AC78">
        <f>AB78*AA78</f>
        <v>738164</v>
      </c>
      <c r="AD78" t="str">
        <f>IF(AC78 &gt; 0, "BOTH", 0)</f>
        <v>BOTH</v>
      </c>
      <c r="AE78" t="str">
        <f>A78</f>
        <v>d__Bacteria;p__Proteobacteria;c__Alphaproteobacteria;o__Caulobacterales;f__Hyphomonadaceae;g__Litorimonas</v>
      </c>
      <c r="AF78" t="s">
        <v>771</v>
      </c>
    </row>
    <row r="79" spans="1:32" x14ac:dyDescent="0.2">
      <c r="A79" t="s">
        <v>503</v>
      </c>
      <c r="B79">
        <v>99</v>
      </c>
      <c r="C79">
        <v>0</v>
      </c>
      <c r="D79">
        <v>25</v>
      </c>
      <c r="E79">
        <v>0</v>
      </c>
      <c r="F79">
        <v>0</v>
      </c>
      <c r="G79">
        <v>17</v>
      </c>
      <c r="H79">
        <v>519</v>
      </c>
      <c r="I79">
        <v>1600</v>
      </c>
      <c r="J79">
        <v>0</v>
      </c>
      <c r="K79">
        <v>0</v>
      </c>
      <c r="L79">
        <v>0</v>
      </c>
      <c r="M79">
        <v>588</v>
      </c>
      <c r="N79">
        <v>4181</v>
      </c>
      <c r="O79">
        <v>0</v>
      </c>
      <c r="P79">
        <v>0</v>
      </c>
      <c r="Q79">
        <v>0</v>
      </c>
      <c r="R79">
        <v>882</v>
      </c>
      <c r="S79">
        <v>605</v>
      </c>
      <c r="T79">
        <v>55</v>
      </c>
      <c r="U79">
        <v>0</v>
      </c>
      <c r="V79">
        <v>0</v>
      </c>
      <c r="W79">
        <v>19</v>
      </c>
      <c r="X79">
        <v>23</v>
      </c>
      <c r="Y79">
        <v>0</v>
      </c>
      <c r="Z79">
        <v>0</v>
      </c>
      <c r="AA79">
        <f>SUM(B79:T79)</f>
        <v>8571</v>
      </c>
      <c r="AB79">
        <f>SUM(U79:Z79)</f>
        <v>42</v>
      </c>
      <c r="AC79">
        <f>AB79*AA79</f>
        <v>359982</v>
      </c>
      <c r="AD79" t="str">
        <f>IF(AC79 &gt; 0, "BOTH", 0)</f>
        <v>BOTH</v>
      </c>
      <c r="AE79" t="str">
        <f>A79</f>
        <v>d__Bacteria;p__Proteobacteria;c__Alphaproteobacteria;o__Caulobacterales;f__Hyphomonadaceae;g__Maricaulis</v>
      </c>
      <c r="AF79" t="s">
        <v>771</v>
      </c>
    </row>
    <row r="80" spans="1:32" x14ac:dyDescent="0.2">
      <c r="A80" t="s">
        <v>97</v>
      </c>
      <c r="B80">
        <v>0</v>
      </c>
      <c r="C80">
        <v>0</v>
      </c>
      <c r="D80">
        <v>0</v>
      </c>
      <c r="E80">
        <v>540</v>
      </c>
      <c r="F80">
        <v>0</v>
      </c>
      <c r="G80">
        <v>0</v>
      </c>
      <c r="H80">
        <v>8</v>
      </c>
      <c r="I80">
        <v>4</v>
      </c>
      <c r="J80">
        <v>0</v>
      </c>
      <c r="K80">
        <v>143</v>
      </c>
      <c r="L80">
        <v>0</v>
      </c>
      <c r="M80">
        <v>0</v>
      </c>
      <c r="N80">
        <v>0</v>
      </c>
      <c r="O80">
        <v>0</v>
      </c>
      <c r="P80">
        <v>100</v>
      </c>
      <c r="Q80">
        <v>0</v>
      </c>
      <c r="R80">
        <v>0</v>
      </c>
      <c r="S80">
        <v>0</v>
      </c>
      <c r="T80">
        <v>0</v>
      </c>
      <c r="U80">
        <v>0</v>
      </c>
      <c r="V80">
        <v>4</v>
      </c>
      <c r="W80">
        <v>106</v>
      </c>
      <c r="X80">
        <v>12</v>
      </c>
      <c r="Y80">
        <v>19</v>
      </c>
      <c r="Z80">
        <v>0</v>
      </c>
      <c r="AA80">
        <f>SUM(B80:T80)</f>
        <v>795</v>
      </c>
      <c r="AB80">
        <f>SUM(U80:Z80)</f>
        <v>141</v>
      </c>
      <c r="AC80">
        <f>AB80*AA80</f>
        <v>112095</v>
      </c>
      <c r="AD80" t="str">
        <f>IF(AC80 &gt; 0, "BOTH", 0)</f>
        <v>BOTH</v>
      </c>
      <c r="AE80" t="str">
        <f>A80</f>
        <v>d__Bacteria;p__Proteobacteria;c__Alphaproteobacteria;o__Caulobacterales;f__Hyphomonadaceae;g__Oceanicaulis</v>
      </c>
      <c r="AF80" t="s">
        <v>771</v>
      </c>
    </row>
    <row r="81" spans="1:32" x14ac:dyDescent="0.2">
      <c r="A81" t="s">
        <v>422</v>
      </c>
      <c r="B81">
        <v>0</v>
      </c>
      <c r="C81">
        <v>0</v>
      </c>
      <c r="D81">
        <v>0</v>
      </c>
      <c r="E81">
        <v>0</v>
      </c>
      <c r="F81">
        <v>0</v>
      </c>
      <c r="G81">
        <v>3</v>
      </c>
      <c r="H81">
        <v>236</v>
      </c>
      <c r="I81">
        <v>147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</v>
      </c>
      <c r="U81">
        <v>0</v>
      </c>
      <c r="V81">
        <v>7</v>
      </c>
      <c r="W81">
        <v>0</v>
      </c>
      <c r="X81">
        <v>323</v>
      </c>
      <c r="Y81">
        <v>104</v>
      </c>
      <c r="Z81">
        <v>0</v>
      </c>
      <c r="AA81">
        <f>SUM(B81:T81)</f>
        <v>388</v>
      </c>
      <c r="AB81">
        <f>SUM(U81:Z81)</f>
        <v>434</v>
      </c>
      <c r="AC81">
        <f>AB81*AA81</f>
        <v>168392</v>
      </c>
      <c r="AD81" t="str">
        <f>IF(AC81 &gt; 0, "BOTH", 0)</f>
        <v>BOTH</v>
      </c>
      <c r="AE81" t="str">
        <f>A81</f>
        <v>d__Bacteria;p__Proteobacteria;c__Alphaproteobacteria;o__Caulobacterales;f__Hyphomonadaceae;g__Robiginitomaculum</v>
      </c>
      <c r="AF81" t="s">
        <v>771</v>
      </c>
    </row>
    <row r="82" spans="1:32" x14ac:dyDescent="0.2">
      <c r="A82" t="s">
        <v>110</v>
      </c>
      <c r="B82">
        <v>113</v>
      </c>
      <c r="C82">
        <v>0</v>
      </c>
      <c r="D82">
        <v>0</v>
      </c>
      <c r="E82">
        <v>0</v>
      </c>
      <c r="F82">
        <v>0</v>
      </c>
      <c r="G82">
        <v>9</v>
      </c>
      <c r="H82">
        <v>0</v>
      </c>
      <c r="I82">
        <v>0</v>
      </c>
      <c r="J82">
        <v>0</v>
      </c>
      <c r="K82">
        <v>178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55</v>
      </c>
      <c r="V82">
        <v>0</v>
      </c>
      <c r="W82">
        <v>1815</v>
      </c>
      <c r="X82">
        <v>824</v>
      </c>
      <c r="Y82">
        <v>193</v>
      </c>
      <c r="Z82">
        <v>116</v>
      </c>
      <c r="AA82">
        <f>SUM(B82:T82)</f>
        <v>300</v>
      </c>
      <c r="AB82">
        <f>SUM(U82:Z82)</f>
        <v>3003</v>
      </c>
      <c r="AC82">
        <f>AB82*AA82</f>
        <v>900900</v>
      </c>
      <c r="AD82" t="str">
        <f>IF(AC82 &gt; 0, "BOTH", 0)</f>
        <v>BOTH</v>
      </c>
      <c r="AE82" t="str">
        <f>A82</f>
        <v>d__Bacteria;p__Proteobacteria;c__Alphaproteobacteria;o__Caulobacterales;f__Hyphomonadaceae;g__uncultured</v>
      </c>
      <c r="AF82" t="s">
        <v>771</v>
      </c>
    </row>
    <row r="83" spans="1:32" x14ac:dyDescent="0.2">
      <c r="A83" t="s">
        <v>106</v>
      </c>
      <c r="B83">
        <v>0</v>
      </c>
      <c r="C83">
        <v>0</v>
      </c>
      <c r="D83">
        <v>0</v>
      </c>
      <c r="E83">
        <v>0</v>
      </c>
      <c r="F83">
        <v>42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73</v>
      </c>
      <c r="X83">
        <v>317</v>
      </c>
      <c r="Y83">
        <v>106</v>
      </c>
      <c r="Z83">
        <v>0</v>
      </c>
      <c r="AA83">
        <f>SUM(B83:T83)</f>
        <v>42</v>
      </c>
      <c r="AB83">
        <f>SUM(U83:Z83)</f>
        <v>496</v>
      </c>
      <c r="AC83">
        <f>AB83*AA83</f>
        <v>20832</v>
      </c>
      <c r="AD83" t="str">
        <f>IF(AC83 &gt; 0, "BOTH", 0)</f>
        <v>BOTH</v>
      </c>
      <c r="AE83" t="str">
        <f>A83</f>
        <v>d__Bacteria;p__Proteobacteria;c__Alphaproteobacteria;o__Caulobacterales;f__Parvularculaceae;g__Hyphococcus</v>
      </c>
      <c r="AF83" t="s">
        <v>771</v>
      </c>
    </row>
    <row r="84" spans="1:32" x14ac:dyDescent="0.2">
      <c r="A84" t="s">
        <v>472</v>
      </c>
      <c r="B84">
        <v>0</v>
      </c>
      <c r="C84">
        <v>0</v>
      </c>
      <c r="D84">
        <v>27</v>
      </c>
      <c r="E84">
        <v>0</v>
      </c>
      <c r="F84">
        <v>0</v>
      </c>
      <c r="G84">
        <v>0</v>
      </c>
      <c r="H84">
        <v>304</v>
      </c>
      <c r="I84">
        <v>117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53</v>
      </c>
      <c r="X84">
        <v>42</v>
      </c>
      <c r="Y84">
        <v>9</v>
      </c>
      <c r="Z84">
        <v>0</v>
      </c>
      <c r="AA84">
        <f>SUM(B84:T84)</f>
        <v>448</v>
      </c>
      <c r="AB84">
        <f>SUM(U84:Z84)</f>
        <v>104</v>
      </c>
      <c r="AC84">
        <f>AB84*AA84</f>
        <v>46592</v>
      </c>
      <c r="AD84" t="str">
        <f>IF(AC84 &gt; 0, "BOTH", 0)</f>
        <v>BOTH</v>
      </c>
      <c r="AE84" t="str">
        <f>A84</f>
        <v>d__Bacteria;p__Proteobacteria;c__Alphaproteobacteria;o__Defluviicoccales;f__uncultured;g__uncultured</v>
      </c>
      <c r="AF84" t="s">
        <v>771</v>
      </c>
    </row>
    <row r="85" spans="1:32" x14ac:dyDescent="0.2">
      <c r="A85" t="s">
        <v>178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160</v>
      </c>
      <c r="V85">
        <v>0</v>
      </c>
      <c r="W85">
        <v>2101</v>
      </c>
      <c r="X85">
        <v>700</v>
      </c>
      <c r="Y85">
        <v>84</v>
      </c>
      <c r="Z85">
        <v>0</v>
      </c>
      <c r="AA85">
        <f>SUM(B85:T85)</f>
        <v>3</v>
      </c>
      <c r="AB85">
        <f>SUM(U85:Z85)</f>
        <v>3045</v>
      </c>
      <c r="AC85">
        <f>AB85*AA85</f>
        <v>9135</v>
      </c>
      <c r="AD85" t="str">
        <f>IF(AC85 &gt; 0, "BOTH", 0)</f>
        <v>BOTH</v>
      </c>
      <c r="AE85" t="str">
        <f>A85</f>
        <v>d__Bacteria;p__Proteobacteria;c__Alphaproteobacteria;o__Kiloniellales;f__Kiloniellaceae;g__Pelagibius</v>
      </c>
      <c r="AF85" t="s">
        <v>771</v>
      </c>
    </row>
    <row r="86" spans="1:32" x14ac:dyDescent="0.2">
      <c r="A86" t="s">
        <v>123</v>
      </c>
      <c r="B86">
        <v>0</v>
      </c>
      <c r="C86">
        <v>0</v>
      </c>
      <c r="D86">
        <v>0</v>
      </c>
      <c r="E86">
        <v>0</v>
      </c>
      <c r="F86">
        <v>11</v>
      </c>
      <c r="G86">
        <v>3</v>
      </c>
      <c r="H86">
        <v>189</v>
      </c>
      <c r="I86">
        <v>176</v>
      </c>
      <c r="J86">
        <v>38</v>
      </c>
      <c r="K86">
        <v>83</v>
      </c>
      <c r="L86">
        <v>200</v>
      </c>
      <c r="M86">
        <v>0</v>
      </c>
      <c r="N86">
        <v>0</v>
      </c>
      <c r="O86">
        <v>0</v>
      </c>
      <c r="P86">
        <v>0</v>
      </c>
      <c r="Q86">
        <v>0</v>
      </c>
      <c r="R86">
        <v>388</v>
      </c>
      <c r="S86">
        <v>25</v>
      </c>
      <c r="T86">
        <v>0</v>
      </c>
      <c r="U86">
        <v>36</v>
      </c>
      <c r="V86">
        <v>13</v>
      </c>
      <c r="W86">
        <v>808</v>
      </c>
      <c r="X86">
        <v>78</v>
      </c>
      <c r="Y86">
        <v>166</v>
      </c>
      <c r="Z86">
        <v>57</v>
      </c>
      <c r="AA86">
        <f>SUM(B86:T86)</f>
        <v>1113</v>
      </c>
      <c r="AB86">
        <f>SUM(U86:Z86)</f>
        <v>1158</v>
      </c>
      <c r="AC86">
        <f>AB86*AA86</f>
        <v>1288854</v>
      </c>
      <c r="AD86" t="str">
        <f>IF(AC86 &gt; 0, "BOTH", 0)</f>
        <v>BOTH</v>
      </c>
      <c r="AE86" t="str">
        <f>A86</f>
        <v>d__Bacteria;p__Proteobacteria;c__Alphaproteobacteria;o__Kordiimonadales;f__Kordiimonadaceae;g__Kordiimonas</v>
      </c>
      <c r="AF86" t="s">
        <v>771</v>
      </c>
    </row>
    <row r="87" spans="1:32" x14ac:dyDescent="0.2">
      <c r="A87" t="s">
        <v>371</v>
      </c>
      <c r="B87">
        <v>81</v>
      </c>
      <c r="C87">
        <v>16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19</v>
      </c>
      <c r="N87">
        <v>0</v>
      </c>
      <c r="O87">
        <v>0</v>
      </c>
      <c r="P87">
        <v>0</v>
      </c>
      <c r="Q87">
        <v>0</v>
      </c>
      <c r="R87">
        <v>157</v>
      </c>
      <c r="S87">
        <v>0</v>
      </c>
      <c r="T87">
        <v>0</v>
      </c>
      <c r="U87">
        <v>261</v>
      </c>
      <c r="V87">
        <v>93</v>
      </c>
      <c r="W87">
        <v>321</v>
      </c>
      <c r="X87">
        <v>52</v>
      </c>
      <c r="Y87">
        <v>0</v>
      </c>
      <c r="Z87">
        <v>26</v>
      </c>
      <c r="AA87">
        <f>SUM(B87:T87)</f>
        <v>275</v>
      </c>
      <c r="AB87">
        <f>SUM(U87:Z87)</f>
        <v>753</v>
      </c>
      <c r="AC87">
        <f>AB87*AA87</f>
        <v>207075</v>
      </c>
      <c r="AD87" t="str">
        <f>IF(AC87 &gt; 0, "BOTH", 0)</f>
        <v>BOTH</v>
      </c>
      <c r="AE87" t="str">
        <f>A87</f>
        <v>d__Bacteria;p__Proteobacteria;c__Alphaproteobacteria;o__Kordiimonadales;f__uncultured;g__uncultured</v>
      </c>
      <c r="AF87" t="s">
        <v>771</v>
      </c>
    </row>
    <row r="88" spans="1:32" x14ac:dyDescent="0.2">
      <c r="A88" t="s">
        <v>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198</v>
      </c>
      <c r="P88">
        <v>0</v>
      </c>
      <c r="Q88">
        <v>0</v>
      </c>
      <c r="R88">
        <v>0</v>
      </c>
      <c r="S88">
        <v>0</v>
      </c>
      <c r="T88">
        <v>0</v>
      </c>
      <c r="U88">
        <v>5</v>
      </c>
      <c r="V88">
        <v>14</v>
      </c>
      <c r="W88">
        <v>385</v>
      </c>
      <c r="X88">
        <v>674</v>
      </c>
      <c r="Y88">
        <v>437</v>
      </c>
      <c r="Z88">
        <v>653</v>
      </c>
      <c r="AA88">
        <f>SUM(B88:T88)</f>
        <v>198</v>
      </c>
      <c r="AB88">
        <f>SUM(U88:Z88)</f>
        <v>2168</v>
      </c>
      <c r="AC88">
        <f>AB88*AA88</f>
        <v>429264</v>
      </c>
      <c r="AD88" t="str">
        <f>IF(AC88 &gt; 0, "BOTH", 0)</f>
        <v>BOTH</v>
      </c>
      <c r="AE88" t="str">
        <f>A88</f>
        <v>d__Bacteria;p__Proteobacteria;c__Alphaproteobacteria;o__Micavibrionales;f__Micavibrionaceae;g__uncultured</v>
      </c>
      <c r="AF88" t="s">
        <v>771</v>
      </c>
    </row>
    <row r="89" spans="1:32" x14ac:dyDescent="0.2">
      <c r="A89" t="s">
        <v>125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122</v>
      </c>
      <c r="U89">
        <v>9</v>
      </c>
      <c r="V89">
        <v>0</v>
      </c>
      <c r="W89">
        <v>218</v>
      </c>
      <c r="X89">
        <v>191</v>
      </c>
      <c r="Y89">
        <v>219</v>
      </c>
      <c r="Z89">
        <v>391</v>
      </c>
      <c r="AA89">
        <f>SUM(B89:T89)</f>
        <v>122</v>
      </c>
      <c r="AB89">
        <f>SUM(U89:Z89)</f>
        <v>1028</v>
      </c>
      <c r="AC89">
        <f>AB89*AA89</f>
        <v>125416</v>
      </c>
      <c r="AD89" t="str">
        <f>IF(AC89 &gt; 0, "BOTH", 0)</f>
        <v>BOTH</v>
      </c>
      <c r="AE89" t="str">
        <f>A89</f>
        <v>d__Bacteria;p__Proteobacteria;c__Alphaproteobacteria;o__Micavibrionales;f__uncultured;g__uncultured</v>
      </c>
      <c r="AF89" t="s">
        <v>771</v>
      </c>
    </row>
    <row r="90" spans="1:32" x14ac:dyDescent="0.2">
      <c r="A90" t="s">
        <v>189</v>
      </c>
      <c r="B90">
        <v>531</v>
      </c>
      <c r="C90">
        <v>0</v>
      </c>
      <c r="D90">
        <v>0</v>
      </c>
      <c r="E90">
        <v>0</v>
      </c>
      <c r="F90">
        <v>0</v>
      </c>
      <c r="G90">
        <v>276</v>
      </c>
      <c r="H90">
        <v>1846</v>
      </c>
      <c r="I90">
        <v>2065</v>
      </c>
      <c r="J90">
        <v>0</v>
      </c>
      <c r="K90">
        <v>955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16</v>
      </c>
      <c r="V90">
        <v>53</v>
      </c>
      <c r="W90">
        <v>38</v>
      </c>
      <c r="X90">
        <v>0</v>
      </c>
      <c r="Y90">
        <v>118</v>
      </c>
      <c r="Z90">
        <v>27</v>
      </c>
      <c r="AA90">
        <f>SUM(B90:T90)</f>
        <v>5673</v>
      </c>
      <c r="AB90">
        <f>SUM(U90:Z90)</f>
        <v>252</v>
      </c>
      <c r="AC90">
        <f>AB90*AA90</f>
        <v>1429596</v>
      </c>
      <c r="AD90" t="str">
        <f>IF(AC90 &gt; 0, "BOTH", 0)</f>
        <v>BOTH</v>
      </c>
      <c r="AE90" t="str">
        <f>A90</f>
        <v>d__Bacteria;p__Proteobacteria;c__Alphaproteobacteria;o__NRL2;f__NRL2;g__NRL2</v>
      </c>
      <c r="AF90" t="s">
        <v>771</v>
      </c>
    </row>
    <row r="91" spans="1:32" x14ac:dyDescent="0.2">
      <c r="A91" t="s">
        <v>608</v>
      </c>
      <c r="B91">
        <v>232</v>
      </c>
      <c r="C91">
        <v>0</v>
      </c>
      <c r="D91">
        <v>7</v>
      </c>
      <c r="E91">
        <v>0</v>
      </c>
      <c r="F91">
        <v>0</v>
      </c>
      <c r="G91">
        <v>666</v>
      </c>
      <c r="H91">
        <v>15</v>
      </c>
      <c r="I91">
        <v>35</v>
      </c>
      <c r="J91">
        <v>720</v>
      </c>
      <c r="K91">
        <v>0</v>
      </c>
      <c r="L91">
        <v>863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73</v>
      </c>
      <c r="X91">
        <v>0</v>
      </c>
      <c r="Y91">
        <v>0</v>
      </c>
      <c r="Z91">
        <v>0</v>
      </c>
      <c r="AA91">
        <f>SUM(B91:T91)</f>
        <v>2538</v>
      </c>
      <c r="AB91">
        <f>SUM(U91:Z91)</f>
        <v>73</v>
      </c>
      <c r="AC91">
        <f>AB91*AA91</f>
        <v>185274</v>
      </c>
      <c r="AD91" t="str">
        <f>IF(AC91 &gt; 0, "BOTH", 0)</f>
        <v>BOTH</v>
      </c>
      <c r="AE91" t="str">
        <f>A91</f>
        <v>d__Bacteria;p__Proteobacteria;c__Alphaproteobacteria;o__Parvibaculales;f__Parvibaculaceae;g__Candidatus_Phaeomarinobacter</v>
      </c>
      <c r="AF91" t="s">
        <v>771</v>
      </c>
    </row>
    <row r="92" spans="1:32" x14ac:dyDescent="0.2">
      <c r="A92" t="s">
        <v>336</v>
      </c>
      <c r="B92">
        <v>9</v>
      </c>
      <c r="C92">
        <v>433</v>
      </c>
      <c r="D92">
        <v>327</v>
      </c>
      <c r="E92">
        <v>0</v>
      </c>
      <c r="F92">
        <v>0</v>
      </c>
      <c r="G92">
        <v>0</v>
      </c>
      <c r="H92">
        <v>253</v>
      </c>
      <c r="I92">
        <v>204</v>
      </c>
      <c r="J92">
        <v>0</v>
      </c>
      <c r="K92">
        <v>0</v>
      </c>
      <c r="L92">
        <v>0</v>
      </c>
      <c r="M92">
        <v>19</v>
      </c>
      <c r="N92">
        <v>24</v>
      </c>
      <c r="O92">
        <v>0</v>
      </c>
      <c r="P92">
        <v>0</v>
      </c>
      <c r="Q92">
        <v>0</v>
      </c>
      <c r="R92">
        <v>10</v>
      </c>
      <c r="S92">
        <v>83</v>
      </c>
      <c r="T92">
        <v>0</v>
      </c>
      <c r="U92">
        <v>0</v>
      </c>
      <c r="V92">
        <v>0</v>
      </c>
      <c r="W92">
        <v>0</v>
      </c>
      <c r="X92">
        <v>6</v>
      </c>
      <c r="Y92">
        <v>0</v>
      </c>
      <c r="Z92">
        <v>0</v>
      </c>
      <c r="AA92">
        <f>SUM(B92:T92)</f>
        <v>1362</v>
      </c>
      <c r="AB92">
        <f>SUM(U92:Z92)</f>
        <v>6</v>
      </c>
      <c r="AC92">
        <f>AB92*AA92</f>
        <v>8172</v>
      </c>
      <c r="AD92" t="str">
        <f>IF(AC92 &gt; 0, "BOTH", 0)</f>
        <v>BOTH</v>
      </c>
      <c r="AE92" t="str">
        <f>A92</f>
        <v>d__Bacteria;p__Proteobacteria;c__Alphaproteobacteria;o__Parvibaculales;f__Parvibaculaceae;g__Mf105b01</v>
      </c>
      <c r="AF92" t="s">
        <v>771</v>
      </c>
    </row>
    <row r="93" spans="1:32" x14ac:dyDescent="0.2">
      <c r="A93" t="s">
        <v>659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353</v>
      </c>
      <c r="L93">
        <v>0</v>
      </c>
      <c r="M93">
        <v>0</v>
      </c>
      <c r="N93">
        <v>0</v>
      </c>
      <c r="O93">
        <v>530</v>
      </c>
      <c r="P93">
        <v>0</v>
      </c>
      <c r="Q93">
        <v>0</v>
      </c>
      <c r="R93">
        <v>0</v>
      </c>
      <c r="S93">
        <v>0</v>
      </c>
      <c r="T93">
        <v>0</v>
      </c>
      <c r="U93">
        <v>11</v>
      </c>
      <c r="V93">
        <v>18</v>
      </c>
      <c r="W93">
        <v>53</v>
      </c>
      <c r="X93">
        <v>22</v>
      </c>
      <c r="Y93">
        <v>35</v>
      </c>
      <c r="Z93">
        <v>50</v>
      </c>
      <c r="AA93">
        <f>SUM(B93:T93)</f>
        <v>883</v>
      </c>
      <c r="AB93">
        <f>SUM(U93:Z93)</f>
        <v>189</v>
      </c>
      <c r="AC93">
        <f>AB93*AA93</f>
        <v>166887</v>
      </c>
      <c r="AD93" t="str">
        <f>IF(AC93 &gt; 0, "BOTH", 0)</f>
        <v>BOTH</v>
      </c>
      <c r="AE93" t="str">
        <f>A93</f>
        <v>d__Bacteria;p__Proteobacteria;c__Alphaproteobacteria;o__Parvibaculales;f__Parvibaculaceae;g__Pyruvatibacter</v>
      </c>
      <c r="AF93" t="s">
        <v>771</v>
      </c>
    </row>
    <row r="94" spans="1:32" x14ac:dyDescent="0.2">
      <c r="A94" t="s">
        <v>457</v>
      </c>
      <c r="B94">
        <v>161</v>
      </c>
      <c r="C94">
        <v>192</v>
      </c>
      <c r="D94">
        <v>57</v>
      </c>
      <c r="E94">
        <v>681</v>
      </c>
      <c r="F94">
        <v>550</v>
      </c>
      <c r="G94">
        <v>156</v>
      </c>
      <c r="H94">
        <v>19</v>
      </c>
      <c r="I94">
        <v>27</v>
      </c>
      <c r="J94">
        <v>0</v>
      </c>
      <c r="K94">
        <v>37</v>
      </c>
      <c r="L94">
        <v>531</v>
      </c>
      <c r="M94">
        <v>1459</v>
      </c>
      <c r="N94">
        <v>266</v>
      </c>
      <c r="O94">
        <v>302</v>
      </c>
      <c r="P94">
        <v>0</v>
      </c>
      <c r="Q94">
        <v>86</v>
      </c>
      <c r="R94">
        <v>259</v>
      </c>
      <c r="S94">
        <v>0</v>
      </c>
      <c r="T94">
        <v>0</v>
      </c>
      <c r="U94">
        <v>0</v>
      </c>
      <c r="V94">
        <v>0</v>
      </c>
      <c r="W94">
        <v>75</v>
      </c>
      <c r="X94">
        <v>31</v>
      </c>
      <c r="Y94">
        <v>8</v>
      </c>
      <c r="Z94">
        <v>0</v>
      </c>
      <c r="AA94">
        <f>SUM(B94:T94)</f>
        <v>4783</v>
      </c>
      <c r="AB94">
        <f>SUM(U94:Z94)</f>
        <v>114</v>
      </c>
      <c r="AC94">
        <f>AB94*AA94</f>
        <v>545262</v>
      </c>
      <c r="AD94" t="str">
        <f>IF(AC94 &gt; 0, "BOTH", 0)</f>
        <v>BOTH</v>
      </c>
      <c r="AE94" t="str">
        <f>A94</f>
        <v>d__Bacteria;p__Proteobacteria;c__Alphaproteobacteria;o__Parvibaculales;f__uncultured;g__uncultured</v>
      </c>
      <c r="AF94" t="s">
        <v>771</v>
      </c>
    </row>
    <row r="95" spans="1:32" x14ac:dyDescent="0.2">
      <c r="A95" t="s">
        <v>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144</v>
      </c>
      <c r="I95">
        <v>157</v>
      </c>
      <c r="J95">
        <v>0</v>
      </c>
      <c r="K95">
        <v>30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32</v>
      </c>
      <c r="S95">
        <v>0</v>
      </c>
      <c r="T95">
        <v>0</v>
      </c>
      <c r="U95">
        <v>0</v>
      </c>
      <c r="V95">
        <v>0</v>
      </c>
      <c r="W95">
        <v>26</v>
      </c>
      <c r="X95">
        <v>225</v>
      </c>
      <c r="Y95">
        <v>38</v>
      </c>
      <c r="Z95">
        <v>0</v>
      </c>
      <c r="AA95">
        <f>SUM(B95:T95)</f>
        <v>363</v>
      </c>
      <c r="AB95">
        <f>SUM(U95:Z95)</f>
        <v>289</v>
      </c>
      <c r="AC95">
        <f>AB95*AA95</f>
        <v>104907</v>
      </c>
      <c r="AD95" t="str">
        <f>IF(AC95 &gt; 0, "BOTH", 0)</f>
        <v>BOTH</v>
      </c>
      <c r="AE95" t="str">
        <f>A95</f>
        <v>d__Bacteria;p__Proteobacteria;c__Alphaproteobacteria;o__Puniceispirillales;f__uncultured;g__uncultured</v>
      </c>
      <c r="AF95" t="s">
        <v>771</v>
      </c>
    </row>
    <row r="96" spans="1:32" x14ac:dyDescent="0.2">
      <c r="A96" t="s">
        <v>535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157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24</v>
      </c>
      <c r="V96">
        <v>22</v>
      </c>
      <c r="W96">
        <v>0</v>
      </c>
      <c r="X96">
        <v>0</v>
      </c>
      <c r="Y96">
        <v>0</v>
      </c>
      <c r="Z96">
        <v>0</v>
      </c>
      <c r="AA96">
        <f>SUM(B96:T96)</f>
        <v>157</v>
      </c>
      <c r="AB96">
        <f>SUM(U96:Z96)</f>
        <v>46</v>
      </c>
      <c r="AC96">
        <f>AB96*AA96</f>
        <v>7222</v>
      </c>
      <c r="AD96" t="str">
        <f>IF(AC96 &gt; 0, "BOTH", 0)</f>
        <v>BOTH</v>
      </c>
      <c r="AE96" t="str">
        <f>A96</f>
        <v>d__Bacteria;p__Proteobacteria;c__Alphaproteobacteria;o__Rhizobiales;f__Devosiaceae;g__Devosia</v>
      </c>
      <c r="AF96" t="s">
        <v>771</v>
      </c>
    </row>
    <row r="97" spans="1:32" x14ac:dyDescent="0.2">
      <c r="A97" t="s">
        <v>164</v>
      </c>
      <c r="B97">
        <v>4</v>
      </c>
      <c r="C97">
        <v>49</v>
      </c>
      <c r="D97">
        <v>52</v>
      </c>
      <c r="E97">
        <v>39</v>
      </c>
      <c r="F97">
        <v>159</v>
      </c>
      <c r="G97">
        <v>0</v>
      </c>
      <c r="H97">
        <v>16</v>
      </c>
      <c r="I97">
        <v>4</v>
      </c>
      <c r="J97">
        <v>0</v>
      </c>
      <c r="K97">
        <v>0</v>
      </c>
      <c r="L97">
        <v>0</v>
      </c>
      <c r="M97">
        <v>273</v>
      </c>
      <c r="N97">
        <v>0</v>
      </c>
      <c r="O97">
        <v>0</v>
      </c>
      <c r="P97">
        <v>0</v>
      </c>
      <c r="Q97">
        <v>55</v>
      </c>
      <c r="R97">
        <v>4</v>
      </c>
      <c r="S97">
        <v>0</v>
      </c>
      <c r="T97">
        <v>0</v>
      </c>
      <c r="U97">
        <v>85</v>
      </c>
      <c r="V97">
        <v>103</v>
      </c>
      <c r="W97">
        <v>123</v>
      </c>
      <c r="X97">
        <v>131</v>
      </c>
      <c r="Y97">
        <v>126</v>
      </c>
      <c r="Z97">
        <v>63</v>
      </c>
      <c r="AA97">
        <f>SUM(B97:T97)</f>
        <v>655</v>
      </c>
      <c r="AB97">
        <f>SUM(U97:Z97)</f>
        <v>631</v>
      </c>
      <c r="AC97">
        <f>AB97*AA97</f>
        <v>413305</v>
      </c>
      <c r="AD97" t="str">
        <f>IF(AC97 &gt; 0, "BOTH", 0)</f>
        <v>BOTH</v>
      </c>
      <c r="AE97" t="str">
        <f>A97</f>
        <v>d__Bacteria;p__Proteobacteria;c__Alphaproteobacteria;o__Rhizobiales;f__Devosiaceae;g__Maritalea</v>
      </c>
      <c r="AF97" t="s">
        <v>771</v>
      </c>
    </row>
    <row r="98" spans="1:32" x14ac:dyDescent="0.2">
      <c r="A98" t="s">
        <v>524</v>
      </c>
      <c r="B98">
        <v>12</v>
      </c>
      <c r="C98">
        <v>0</v>
      </c>
      <c r="D98">
        <v>0</v>
      </c>
      <c r="E98">
        <v>26</v>
      </c>
      <c r="F98">
        <v>0</v>
      </c>
      <c r="G98">
        <v>12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105</v>
      </c>
      <c r="X98">
        <v>141</v>
      </c>
      <c r="Y98">
        <v>101</v>
      </c>
      <c r="Z98">
        <v>16</v>
      </c>
      <c r="AA98">
        <f>SUM(B98:T98)</f>
        <v>50</v>
      </c>
      <c r="AB98">
        <f>SUM(U98:Z98)</f>
        <v>363</v>
      </c>
      <c r="AC98">
        <f>AB98*AA98</f>
        <v>18150</v>
      </c>
      <c r="AD98" t="str">
        <f>IF(AC98 &gt; 0, "BOTH", 0)</f>
        <v>BOTH</v>
      </c>
      <c r="AE98" t="str">
        <f>A98</f>
        <v>d__Bacteria;p__Proteobacteria;c__Alphaproteobacteria;o__Rhizobiales;f__Hyphomicrobiaceae;g__Filomicrobium</v>
      </c>
      <c r="AF98" t="s">
        <v>771</v>
      </c>
    </row>
    <row r="99" spans="1:32" x14ac:dyDescent="0.2">
      <c r="A99" t="s">
        <v>265</v>
      </c>
      <c r="B99">
        <v>0</v>
      </c>
      <c r="C99">
        <v>5309</v>
      </c>
      <c r="D99">
        <v>0</v>
      </c>
      <c r="E99">
        <v>0</v>
      </c>
      <c r="F99">
        <v>2131</v>
      </c>
      <c r="G99">
        <v>1953</v>
      </c>
      <c r="H99">
        <v>0</v>
      </c>
      <c r="I99">
        <v>4</v>
      </c>
      <c r="J99">
        <v>0</v>
      </c>
      <c r="K99">
        <v>0</v>
      </c>
      <c r="L99">
        <v>463</v>
      </c>
      <c r="M99">
        <v>4438</v>
      </c>
      <c r="N99">
        <v>0</v>
      </c>
      <c r="O99">
        <v>0</v>
      </c>
      <c r="P99">
        <v>0</v>
      </c>
      <c r="Q99">
        <v>0</v>
      </c>
      <c r="R99">
        <v>2391</v>
      </c>
      <c r="S99">
        <v>0</v>
      </c>
      <c r="T99">
        <v>51</v>
      </c>
      <c r="U99">
        <v>0</v>
      </c>
      <c r="V99">
        <v>0</v>
      </c>
      <c r="W99">
        <v>38</v>
      </c>
      <c r="X99">
        <v>14</v>
      </c>
      <c r="Y99">
        <v>12</v>
      </c>
      <c r="Z99">
        <v>7</v>
      </c>
      <c r="AA99">
        <f>SUM(B99:T99)</f>
        <v>16740</v>
      </c>
      <c r="AB99">
        <f>SUM(U99:Z99)</f>
        <v>71</v>
      </c>
      <c r="AC99">
        <f>AB99*AA99</f>
        <v>1188540</v>
      </c>
      <c r="AD99" t="str">
        <f>IF(AC99 &gt; 0, "BOTH", 0)</f>
        <v>BOTH</v>
      </c>
      <c r="AE99" t="str">
        <f>A99</f>
        <v>d__Bacteria;p__Proteobacteria;c__Alphaproteobacteria;o__Rhizobiales;f__Methyloligellaceae;g__uncultured</v>
      </c>
      <c r="AF99" t="s">
        <v>771</v>
      </c>
    </row>
    <row r="100" spans="1:32" x14ac:dyDescent="0.2">
      <c r="A100" t="s">
        <v>18</v>
      </c>
      <c r="B100">
        <v>58</v>
      </c>
      <c r="C100">
        <v>1222</v>
      </c>
      <c r="D100">
        <v>0</v>
      </c>
      <c r="E100">
        <v>0</v>
      </c>
      <c r="F100">
        <v>0</v>
      </c>
      <c r="G100">
        <v>0</v>
      </c>
      <c r="H100">
        <v>10</v>
      </c>
      <c r="I100">
        <v>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661</v>
      </c>
      <c r="X100">
        <v>286</v>
      </c>
      <c r="Y100">
        <v>77</v>
      </c>
      <c r="Z100">
        <v>0</v>
      </c>
      <c r="AA100">
        <f>SUM(B100:T100)</f>
        <v>1296</v>
      </c>
      <c r="AB100">
        <f>SUM(U100:Z100)</f>
        <v>1024</v>
      </c>
      <c r="AC100">
        <f>AB100*AA100</f>
        <v>1327104</v>
      </c>
      <c r="AD100" t="str">
        <f>IF(AC100 &gt; 0, "BOTH", 0)</f>
        <v>BOTH</v>
      </c>
      <c r="AE100" t="str">
        <f>A100</f>
        <v>d__Bacteria;p__Proteobacteria;c__Alphaproteobacteria;o__Rhizobiales;f__Rhizobiaceae;__</v>
      </c>
      <c r="AF100" t="s">
        <v>771</v>
      </c>
    </row>
    <row r="101" spans="1:32" x14ac:dyDescent="0.2">
      <c r="A101" t="s">
        <v>440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1818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647</v>
      </c>
      <c r="X101">
        <v>100</v>
      </c>
      <c r="Y101">
        <v>53</v>
      </c>
      <c r="Z101">
        <v>37</v>
      </c>
      <c r="AA101">
        <f>SUM(B101:T101)</f>
        <v>1818</v>
      </c>
      <c r="AB101">
        <f>SUM(U101:Z101)</f>
        <v>837</v>
      </c>
      <c r="AC101">
        <f>AB101*AA101</f>
        <v>1521666</v>
      </c>
      <c r="AD101" t="str">
        <f>IF(AC101 &gt; 0, "BOTH", 0)</f>
        <v>BOTH</v>
      </c>
      <c r="AE101" t="str">
        <f>A101</f>
        <v>d__Bacteria;p__Proteobacteria;c__Alphaproteobacteria;o__Rhizobiales;f__Rhizobiaceae;g__Ahrensia</v>
      </c>
      <c r="AF101" t="s">
        <v>771</v>
      </c>
    </row>
    <row r="102" spans="1:32" x14ac:dyDescent="0.2">
      <c r="A102" t="s">
        <v>305</v>
      </c>
      <c r="B102">
        <v>28</v>
      </c>
      <c r="C102">
        <v>364</v>
      </c>
      <c r="D102">
        <v>32</v>
      </c>
      <c r="E102">
        <v>734</v>
      </c>
      <c r="F102">
        <v>0</v>
      </c>
      <c r="G102">
        <v>860</v>
      </c>
      <c r="H102">
        <v>17</v>
      </c>
      <c r="I102">
        <v>10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486</v>
      </c>
      <c r="P102">
        <v>0</v>
      </c>
      <c r="Q102">
        <v>53</v>
      </c>
      <c r="R102">
        <v>17</v>
      </c>
      <c r="S102">
        <v>0</v>
      </c>
      <c r="T102">
        <v>8</v>
      </c>
      <c r="U102">
        <v>100</v>
      </c>
      <c r="V102">
        <v>51</v>
      </c>
      <c r="W102">
        <v>413</v>
      </c>
      <c r="X102">
        <v>428</v>
      </c>
      <c r="Y102">
        <v>250</v>
      </c>
      <c r="Z102">
        <v>1532</v>
      </c>
      <c r="AA102">
        <f>SUM(B102:T102)</f>
        <v>2609</v>
      </c>
      <c r="AB102">
        <f>SUM(U102:Z102)</f>
        <v>2774</v>
      </c>
      <c r="AC102">
        <f>AB102*AA102</f>
        <v>7237366</v>
      </c>
      <c r="AD102" t="str">
        <f>IF(AC102 &gt; 0, "BOTH", 0)</f>
        <v>BOTH</v>
      </c>
      <c r="AE102" t="str">
        <f>A102</f>
        <v>d__Bacteria;p__Proteobacteria;c__Alphaproteobacteria;o__Rhizobiales;f__Rhizobiaceae;g__Cohaesibacter</v>
      </c>
      <c r="AF102" t="s">
        <v>771</v>
      </c>
    </row>
    <row r="103" spans="1:32" x14ac:dyDescent="0.2">
      <c r="A103" t="s">
        <v>709</v>
      </c>
      <c r="B103">
        <v>20</v>
      </c>
      <c r="C103">
        <v>343</v>
      </c>
      <c r="D103">
        <v>0</v>
      </c>
      <c r="E103">
        <v>139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605</v>
      </c>
      <c r="P103">
        <v>0</v>
      </c>
      <c r="Q103">
        <v>69</v>
      </c>
      <c r="R103">
        <v>0</v>
      </c>
      <c r="S103">
        <v>0</v>
      </c>
      <c r="T103">
        <v>0</v>
      </c>
      <c r="U103">
        <v>50</v>
      </c>
      <c r="V103">
        <v>102</v>
      </c>
      <c r="W103">
        <v>158</v>
      </c>
      <c r="X103">
        <v>49</v>
      </c>
      <c r="Y103">
        <v>0</v>
      </c>
      <c r="Z103">
        <v>0</v>
      </c>
      <c r="AA103">
        <f>SUM(B103:T103)</f>
        <v>1176</v>
      </c>
      <c r="AB103">
        <f>SUM(U103:Z103)</f>
        <v>359</v>
      </c>
      <c r="AC103">
        <f>AB103*AA103</f>
        <v>422184</v>
      </c>
      <c r="AD103" t="str">
        <f>IF(AC103 &gt; 0, "BOTH", 0)</f>
        <v>BOTH</v>
      </c>
      <c r="AE103" t="str">
        <f>A103</f>
        <v>d__Bacteria;p__Proteobacteria;c__Alphaproteobacteria;o__Rhizobiales;f__Rhizobiaceae;g__Hoeflea</v>
      </c>
      <c r="AF103" t="s">
        <v>771</v>
      </c>
    </row>
    <row r="104" spans="1:32" x14ac:dyDescent="0.2">
      <c r="A104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104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36</v>
      </c>
      <c r="X104">
        <v>789</v>
      </c>
      <c r="Y104">
        <v>1285</v>
      </c>
      <c r="Z104">
        <v>25</v>
      </c>
      <c r="AA104">
        <f>SUM(B104:T104)</f>
        <v>147</v>
      </c>
      <c r="AB104">
        <f>SUM(U104:Z104)</f>
        <v>2135</v>
      </c>
      <c r="AC104">
        <f>AB104*AA104</f>
        <v>313845</v>
      </c>
      <c r="AD104" t="str">
        <f>IF(AC104 &gt; 0, "BOTH", 0)</f>
        <v>BOTH</v>
      </c>
      <c r="AE104" t="str">
        <f>A104</f>
        <v>d__Bacteria;p__Proteobacteria;c__Alphaproteobacteria;o__Rhizobiales;f__Rhizobiaceae;g__Pseudahrensia</v>
      </c>
      <c r="AF104" t="s">
        <v>771</v>
      </c>
    </row>
    <row r="105" spans="1:32" x14ac:dyDescent="0.2">
      <c r="A105" t="s">
        <v>424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69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122</v>
      </c>
      <c r="Y105">
        <v>38</v>
      </c>
      <c r="Z105">
        <v>0</v>
      </c>
      <c r="AA105">
        <f>SUM(B105:T105)</f>
        <v>69</v>
      </c>
      <c r="AB105">
        <f>SUM(U105:Z105)</f>
        <v>160</v>
      </c>
      <c r="AC105">
        <f>AB105*AA105</f>
        <v>11040</v>
      </c>
      <c r="AD105" t="str">
        <f>IF(AC105 &gt; 0, "BOTH", 0)</f>
        <v>BOTH</v>
      </c>
      <c r="AE105" t="str">
        <f>A105</f>
        <v>d__Bacteria;p__Proteobacteria;c__Alphaproteobacteria;o__Rhizobiales;f__Rhizobiaceae;g__Roseitalea</v>
      </c>
      <c r="AF105" t="s">
        <v>771</v>
      </c>
    </row>
    <row r="106" spans="1:32" x14ac:dyDescent="0.2">
      <c r="A106" t="s">
        <v>693</v>
      </c>
      <c r="B106">
        <v>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23</v>
      </c>
      <c r="V106">
        <v>0</v>
      </c>
      <c r="W106">
        <v>16</v>
      </c>
      <c r="X106">
        <v>583</v>
      </c>
      <c r="Y106">
        <v>27</v>
      </c>
      <c r="Z106">
        <v>0</v>
      </c>
      <c r="AA106">
        <f>SUM(B106:T106)</f>
        <v>14</v>
      </c>
      <c r="AB106">
        <f>SUM(U106:Z106)</f>
        <v>649</v>
      </c>
      <c r="AC106">
        <f>AB106*AA106</f>
        <v>9086</v>
      </c>
      <c r="AD106" t="str">
        <f>IF(AC106 &gt; 0, "BOTH", 0)</f>
        <v>BOTH</v>
      </c>
      <c r="AE106" t="str">
        <f>A106</f>
        <v>d__Bacteria;p__Proteobacteria;c__Alphaproteobacteria;o__Rhizobiales;f__Rhizobiales_Incertae_Sedis;g__Anderseniella</v>
      </c>
      <c r="AF106" t="s">
        <v>771</v>
      </c>
    </row>
    <row r="107" spans="1:32" x14ac:dyDescent="0.2">
      <c r="A107" t="s">
        <v>222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9</v>
      </c>
      <c r="Y107">
        <v>0</v>
      </c>
      <c r="Z107">
        <v>0</v>
      </c>
      <c r="AA107">
        <f>SUM(B107:T107)</f>
        <v>40</v>
      </c>
      <c r="AB107">
        <f>SUM(U107:Z107)</f>
        <v>9</v>
      </c>
      <c r="AC107">
        <f>AB107*AA107</f>
        <v>360</v>
      </c>
      <c r="AD107" t="str">
        <f>IF(AC107 &gt; 0, "BOTH", 0)</f>
        <v>BOTH</v>
      </c>
      <c r="AE107" t="str">
        <f>A107</f>
        <v>d__Bacteria;p__Proteobacteria;c__Alphaproteobacteria;o__Rhizobiales;f__Rhodobiaceae;g__Amorphus</v>
      </c>
      <c r="AF107" t="s">
        <v>771</v>
      </c>
    </row>
    <row r="108" spans="1:32" x14ac:dyDescent="0.2">
      <c r="A108" t="s">
        <v>92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176</v>
      </c>
      <c r="V108">
        <v>166</v>
      </c>
      <c r="W108">
        <v>63</v>
      </c>
      <c r="X108">
        <v>27</v>
      </c>
      <c r="Y108">
        <v>54</v>
      </c>
      <c r="Z108">
        <v>367</v>
      </c>
      <c r="AA108">
        <f>SUM(B108:T108)</f>
        <v>14</v>
      </c>
      <c r="AB108">
        <f>SUM(U108:Z108)</f>
        <v>853</v>
      </c>
      <c r="AC108">
        <f>AB108*AA108</f>
        <v>11942</v>
      </c>
      <c r="AD108" t="str">
        <f>IF(AC108 &gt; 0, "BOTH", 0)</f>
        <v>BOTH</v>
      </c>
      <c r="AE108" t="str">
        <f>A108</f>
        <v>d__Bacteria;p__Proteobacteria;c__Alphaproteobacteria;o__Rhizobiales;f__Stappiaceae;__</v>
      </c>
      <c r="AF108" t="s">
        <v>771</v>
      </c>
    </row>
    <row r="109" spans="1:32" x14ac:dyDescent="0.2">
      <c r="A109" t="s">
        <v>283</v>
      </c>
      <c r="B109">
        <v>716</v>
      </c>
      <c r="C109">
        <v>4301</v>
      </c>
      <c r="D109">
        <v>53</v>
      </c>
      <c r="E109">
        <v>0</v>
      </c>
      <c r="F109">
        <v>0</v>
      </c>
      <c r="G109">
        <v>985</v>
      </c>
      <c r="H109">
        <v>1650</v>
      </c>
      <c r="I109">
        <v>2362</v>
      </c>
      <c r="J109">
        <v>0</v>
      </c>
      <c r="K109">
        <v>682</v>
      </c>
      <c r="L109">
        <v>887</v>
      </c>
      <c r="M109">
        <v>639</v>
      </c>
      <c r="N109">
        <v>2131</v>
      </c>
      <c r="O109">
        <v>3058</v>
      </c>
      <c r="P109">
        <v>3</v>
      </c>
      <c r="Q109">
        <v>1078</v>
      </c>
      <c r="R109">
        <v>1140</v>
      </c>
      <c r="S109">
        <v>10928</v>
      </c>
      <c r="T109">
        <v>995</v>
      </c>
      <c r="U109">
        <v>0</v>
      </c>
      <c r="V109">
        <v>0</v>
      </c>
      <c r="W109">
        <v>285</v>
      </c>
      <c r="X109">
        <v>142</v>
      </c>
      <c r="Y109">
        <v>94</v>
      </c>
      <c r="Z109">
        <v>69</v>
      </c>
      <c r="AA109">
        <f>SUM(B109:T109)</f>
        <v>31608</v>
      </c>
      <c r="AB109">
        <f>SUM(U109:Z109)</f>
        <v>590</v>
      </c>
      <c r="AC109">
        <f>AB109*AA109</f>
        <v>18648720</v>
      </c>
      <c r="AD109" t="str">
        <f>IF(AC109 &gt; 0, "BOTH", 0)</f>
        <v>BOTH</v>
      </c>
      <c r="AE109" t="str">
        <f>A109</f>
        <v>d__Bacteria;p__Proteobacteria;c__Alphaproteobacteria;o__Rhizobiales;f__Stappiaceae;g__Labrenzia</v>
      </c>
      <c r="AF109" t="s">
        <v>771</v>
      </c>
    </row>
    <row r="110" spans="1:32" x14ac:dyDescent="0.2">
      <c r="A110" t="s">
        <v>3</v>
      </c>
      <c r="B110">
        <v>17160</v>
      </c>
      <c r="C110">
        <v>0</v>
      </c>
      <c r="D110">
        <v>5067</v>
      </c>
      <c r="E110">
        <v>10678</v>
      </c>
      <c r="F110">
        <v>11965</v>
      </c>
      <c r="G110">
        <v>11541</v>
      </c>
      <c r="H110">
        <v>6294</v>
      </c>
      <c r="I110">
        <v>2871</v>
      </c>
      <c r="J110">
        <v>177</v>
      </c>
      <c r="K110">
        <v>1936</v>
      </c>
      <c r="L110">
        <v>7619</v>
      </c>
      <c r="M110">
        <v>3354</v>
      </c>
      <c r="N110">
        <v>13888</v>
      </c>
      <c r="O110">
        <v>7862</v>
      </c>
      <c r="P110">
        <v>5</v>
      </c>
      <c r="Q110">
        <v>14298</v>
      </c>
      <c r="R110">
        <v>6445</v>
      </c>
      <c r="S110">
        <v>4710</v>
      </c>
      <c r="T110">
        <v>6800</v>
      </c>
      <c r="U110">
        <v>12461</v>
      </c>
      <c r="V110">
        <v>7037</v>
      </c>
      <c r="W110">
        <v>14215</v>
      </c>
      <c r="X110">
        <v>31021</v>
      </c>
      <c r="Y110">
        <v>19701</v>
      </c>
      <c r="Z110">
        <v>12911</v>
      </c>
      <c r="AA110">
        <f>SUM(B110:T110)</f>
        <v>132670</v>
      </c>
      <c r="AB110">
        <f>SUM(U110:Z110)</f>
        <v>97346</v>
      </c>
      <c r="AC110">
        <f>AB110*AA110</f>
        <v>12914893820</v>
      </c>
      <c r="AD110" t="str">
        <f>IF(AC110 &gt; 0, "BOTH", 0)</f>
        <v>BOTH</v>
      </c>
      <c r="AE110" t="str">
        <f>A110</f>
        <v>d__Bacteria;p__Proteobacteria;c__Alphaproteobacteria;o__Rhodobacterales;f__Rhodobacteraceae;__</v>
      </c>
      <c r="AF110" t="s">
        <v>771</v>
      </c>
    </row>
    <row r="111" spans="1:32" x14ac:dyDescent="0.2">
      <c r="A111" t="s">
        <v>558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78</v>
      </c>
      <c r="X111">
        <v>90</v>
      </c>
      <c r="Y111">
        <v>18</v>
      </c>
      <c r="Z111">
        <v>1139</v>
      </c>
      <c r="AA111">
        <f>SUM(B111:T111)</f>
        <v>5</v>
      </c>
      <c r="AB111">
        <f>SUM(U111:Z111)</f>
        <v>1325</v>
      </c>
      <c r="AC111">
        <f>AB111*AA111</f>
        <v>6625</v>
      </c>
      <c r="AD111" t="str">
        <f>IF(AC111 &gt; 0, "BOTH", 0)</f>
        <v>BOTH</v>
      </c>
      <c r="AE111" t="str">
        <f>A111</f>
        <v>d__Bacteria;p__Proteobacteria;c__Alphaproteobacteria;o__Rhodobacterales;f__Rhodobacteraceae;g__Jannaschia</v>
      </c>
      <c r="AF111" t="s">
        <v>771</v>
      </c>
    </row>
    <row r="112" spans="1:32" x14ac:dyDescent="0.2">
      <c r="A112" t="s">
        <v>519</v>
      </c>
      <c r="B112">
        <v>4239</v>
      </c>
      <c r="C112">
        <v>323</v>
      </c>
      <c r="D112">
        <v>14215</v>
      </c>
      <c r="E112">
        <v>6734</v>
      </c>
      <c r="F112">
        <v>19771</v>
      </c>
      <c r="G112">
        <v>2873</v>
      </c>
      <c r="H112">
        <v>216</v>
      </c>
      <c r="I112">
        <v>699</v>
      </c>
      <c r="J112">
        <v>0</v>
      </c>
      <c r="K112">
        <v>0</v>
      </c>
      <c r="L112">
        <v>6933</v>
      </c>
      <c r="M112">
        <v>92</v>
      </c>
      <c r="N112">
        <v>0</v>
      </c>
      <c r="O112">
        <v>0</v>
      </c>
      <c r="P112">
        <v>921</v>
      </c>
      <c r="Q112">
        <v>0</v>
      </c>
      <c r="R112">
        <v>0</v>
      </c>
      <c r="S112">
        <v>0</v>
      </c>
      <c r="T112">
        <v>0</v>
      </c>
      <c r="U112">
        <v>132</v>
      </c>
      <c r="V112">
        <v>0</v>
      </c>
      <c r="W112">
        <v>336</v>
      </c>
      <c r="X112">
        <v>0</v>
      </c>
      <c r="Y112">
        <v>0</v>
      </c>
      <c r="Z112">
        <v>0</v>
      </c>
      <c r="AA112">
        <f>SUM(B112:T112)</f>
        <v>57016</v>
      </c>
      <c r="AB112">
        <f>SUM(U112:Z112)</f>
        <v>468</v>
      </c>
      <c r="AC112">
        <f>AB112*AA112</f>
        <v>26683488</v>
      </c>
      <c r="AD112" t="str">
        <f>IF(AC112 &gt; 0, "BOTH", 0)</f>
        <v>BOTH</v>
      </c>
      <c r="AE112" t="str">
        <f>A112</f>
        <v>d__Bacteria;p__Proteobacteria;c__Alphaproteobacteria;o__Rhodobacterales;f__Rhodobacteraceae;g__Pseudophaeobacter</v>
      </c>
      <c r="AF112" t="s">
        <v>771</v>
      </c>
    </row>
    <row r="113" spans="1:32" x14ac:dyDescent="0.2">
      <c r="A113" t="s">
        <v>212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4819</v>
      </c>
      <c r="K113">
        <v>17</v>
      </c>
      <c r="L113">
        <v>0</v>
      </c>
      <c r="M113">
        <v>0</v>
      </c>
      <c r="N113">
        <v>64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96</v>
      </c>
      <c r="V113">
        <v>48</v>
      </c>
      <c r="W113">
        <v>502</v>
      </c>
      <c r="X113">
        <v>2312</v>
      </c>
      <c r="Y113">
        <v>100</v>
      </c>
      <c r="Z113">
        <v>43</v>
      </c>
      <c r="AA113">
        <f>SUM(B113:T113)</f>
        <v>5012</v>
      </c>
      <c r="AB113">
        <f>SUM(U113:Z113)</f>
        <v>3101</v>
      </c>
      <c r="AC113">
        <f>AB113*AA113</f>
        <v>15542212</v>
      </c>
      <c r="AD113" t="str">
        <f>IF(AC113 &gt; 0, "BOTH", 0)</f>
        <v>BOTH</v>
      </c>
      <c r="AE113" t="str">
        <f>A113</f>
        <v>d__Bacteria;p__Proteobacteria;c__Alphaproteobacteria;o__Rhodobacterales;f__Rhodobacteraceae;g__Roseovarius</v>
      </c>
      <c r="AF113" t="s">
        <v>771</v>
      </c>
    </row>
    <row r="114" spans="1:32" x14ac:dyDescent="0.2">
      <c r="A114" t="s">
        <v>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14986</v>
      </c>
      <c r="K114">
        <v>183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935</v>
      </c>
      <c r="X114">
        <v>154</v>
      </c>
      <c r="Y114">
        <v>46</v>
      </c>
      <c r="Z114">
        <v>610</v>
      </c>
      <c r="AA114">
        <f>SUM(B114:T114)</f>
        <v>15169</v>
      </c>
      <c r="AB114">
        <f>SUM(U114:Z114)</f>
        <v>1745</v>
      </c>
      <c r="AC114">
        <f>AB114*AA114</f>
        <v>26469905</v>
      </c>
      <c r="AD114" t="str">
        <f>IF(AC114 &gt; 0, "BOTH", 0)</f>
        <v>BOTH</v>
      </c>
      <c r="AE114" t="str">
        <f>A114</f>
        <v>d__Bacteria;p__Proteobacteria;c__Alphaproteobacteria;o__Rhodobacterales;f__Rhodobacteraceae;g__Ruegeria</v>
      </c>
      <c r="AF114" t="s">
        <v>771</v>
      </c>
    </row>
    <row r="115" spans="1:32" x14ac:dyDescent="0.2">
      <c r="A115" t="s">
        <v>47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509</v>
      </c>
      <c r="N115">
        <v>0</v>
      </c>
      <c r="O115">
        <v>0</v>
      </c>
      <c r="P115">
        <v>2003</v>
      </c>
      <c r="Q115">
        <v>0</v>
      </c>
      <c r="R115">
        <v>3553</v>
      </c>
      <c r="S115">
        <v>0</v>
      </c>
      <c r="T115">
        <v>34</v>
      </c>
      <c r="U115">
        <v>0</v>
      </c>
      <c r="V115">
        <v>0</v>
      </c>
      <c r="W115">
        <v>0</v>
      </c>
      <c r="X115">
        <v>57</v>
      </c>
      <c r="Y115">
        <v>48</v>
      </c>
      <c r="Z115">
        <v>393</v>
      </c>
      <c r="AA115">
        <f>SUM(B115:T115)</f>
        <v>6099</v>
      </c>
      <c r="AB115">
        <f>SUM(U115:Z115)</f>
        <v>498</v>
      </c>
      <c r="AC115">
        <f>AB115*AA115</f>
        <v>3037302</v>
      </c>
      <c r="AD115" t="str">
        <f>IF(AC115 &gt; 0, "BOTH", 0)</f>
        <v>BOTH</v>
      </c>
      <c r="AE115" t="str">
        <f>A115</f>
        <v>d__Bacteria;p__Proteobacteria;c__Alphaproteobacteria;o__Rhodobacterales;f__Rhodobacteraceae;g__Shimia</v>
      </c>
      <c r="AF115" t="s">
        <v>771</v>
      </c>
    </row>
    <row r="116" spans="1:32" x14ac:dyDescent="0.2">
      <c r="A116" t="s">
        <v>181</v>
      </c>
      <c r="B116">
        <v>0</v>
      </c>
      <c r="C116">
        <v>258</v>
      </c>
      <c r="D116">
        <v>0</v>
      </c>
      <c r="E116">
        <v>0</v>
      </c>
      <c r="F116">
        <v>0</v>
      </c>
      <c r="G116">
        <v>10</v>
      </c>
      <c r="H116">
        <v>0</v>
      </c>
      <c r="I116">
        <v>0</v>
      </c>
      <c r="J116">
        <v>0</v>
      </c>
      <c r="K116">
        <v>23</v>
      </c>
      <c r="L116">
        <v>1004</v>
      </c>
      <c r="M116">
        <v>810</v>
      </c>
      <c r="N116">
        <v>642</v>
      </c>
      <c r="O116">
        <v>4189</v>
      </c>
      <c r="P116">
        <v>0</v>
      </c>
      <c r="Q116">
        <v>49</v>
      </c>
      <c r="R116">
        <v>513</v>
      </c>
      <c r="S116">
        <v>391</v>
      </c>
      <c r="T116">
        <v>66</v>
      </c>
      <c r="U116">
        <v>171</v>
      </c>
      <c r="V116">
        <v>223</v>
      </c>
      <c r="W116">
        <v>1950</v>
      </c>
      <c r="X116">
        <v>895</v>
      </c>
      <c r="Y116">
        <v>290</v>
      </c>
      <c r="Z116">
        <v>90</v>
      </c>
      <c r="AA116">
        <f>SUM(B116:T116)</f>
        <v>7955</v>
      </c>
      <c r="AB116">
        <f>SUM(U116:Z116)</f>
        <v>3619</v>
      </c>
      <c r="AC116">
        <f>AB116*AA116</f>
        <v>28789145</v>
      </c>
      <c r="AD116" t="str">
        <f>IF(AC116 &gt; 0, "BOTH", 0)</f>
        <v>BOTH</v>
      </c>
      <c r="AE116" t="str">
        <f>A116</f>
        <v>d__Bacteria;p__Proteobacteria;c__Alphaproteobacteria;o__Rhodobacterales;f__Rhodobacteraceae;g__Sulfitobacter</v>
      </c>
      <c r="AF116" t="s">
        <v>771</v>
      </c>
    </row>
    <row r="117" spans="1:32" x14ac:dyDescent="0.2">
      <c r="A117" t="s">
        <v>144</v>
      </c>
      <c r="B117">
        <v>103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350</v>
      </c>
      <c r="X117">
        <v>52</v>
      </c>
      <c r="Y117">
        <v>374</v>
      </c>
      <c r="Z117">
        <v>162</v>
      </c>
      <c r="AA117">
        <f>SUM(B117:T117)</f>
        <v>103</v>
      </c>
      <c r="AB117">
        <f>SUM(U117:Z117)</f>
        <v>938</v>
      </c>
      <c r="AC117">
        <f>AB117*AA117</f>
        <v>96614</v>
      </c>
      <c r="AD117" t="str">
        <f>IF(AC117 &gt; 0, "BOTH", 0)</f>
        <v>BOTH</v>
      </c>
      <c r="AE117" t="str">
        <f>A117</f>
        <v>d__Bacteria;p__Proteobacteria;c__Alphaproteobacteria;o__Rhodobacterales;f__Rhodobacteraceae;g__uncultured</v>
      </c>
      <c r="AF117" t="s">
        <v>771</v>
      </c>
    </row>
    <row r="118" spans="1:32" x14ac:dyDescent="0.2">
      <c r="A118" t="s">
        <v>478</v>
      </c>
      <c r="B118">
        <v>183</v>
      </c>
      <c r="C118">
        <v>1964</v>
      </c>
      <c r="D118">
        <v>274</v>
      </c>
      <c r="E118">
        <v>0</v>
      </c>
      <c r="F118">
        <v>568</v>
      </c>
      <c r="G118">
        <v>0</v>
      </c>
      <c r="H118">
        <v>511</v>
      </c>
      <c r="I118">
        <v>332</v>
      </c>
      <c r="J118">
        <v>156</v>
      </c>
      <c r="K118">
        <v>137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13</v>
      </c>
      <c r="X118">
        <v>0</v>
      </c>
      <c r="Y118">
        <v>7</v>
      </c>
      <c r="Z118">
        <v>0</v>
      </c>
      <c r="AA118">
        <f>SUM(B118:T118)</f>
        <v>4125</v>
      </c>
      <c r="AB118">
        <f>SUM(U118:Z118)</f>
        <v>20</v>
      </c>
      <c r="AC118">
        <f>AB118*AA118</f>
        <v>82500</v>
      </c>
      <c r="AD118" t="str">
        <f>IF(AC118 &gt; 0, "BOTH", 0)</f>
        <v>BOTH</v>
      </c>
      <c r="AE118" t="str">
        <f>A118</f>
        <v>d__Bacteria;p__Proteobacteria;c__Alphaproteobacteria;o__Rhodospirillales;f__Magnetospiraceae;g__uncultured</v>
      </c>
      <c r="AF118" t="s">
        <v>771</v>
      </c>
    </row>
    <row r="119" spans="1:32" x14ac:dyDescent="0.2">
      <c r="A119" t="s">
        <v>468</v>
      </c>
      <c r="B119">
        <v>0</v>
      </c>
      <c r="C119">
        <v>366</v>
      </c>
      <c r="D119">
        <v>44</v>
      </c>
      <c r="E119">
        <v>27</v>
      </c>
      <c r="F119">
        <v>117</v>
      </c>
      <c r="G119">
        <v>23</v>
      </c>
      <c r="H119">
        <v>38</v>
      </c>
      <c r="I119">
        <v>45</v>
      </c>
      <c r="J119">
        <v>0</v>
      </c>
      <c r="K119">
        <v>0</v>
      </c>
      <c r="L119">
        <v>0</v>
      </c>
      <c r="M119">
        <v>534</v>
      </c>
      <c r="N119">
        <v>0</v>
      </c>
      <c r="O119">
        <v>0</v>
      </c>
      <c r="P119">
        <v>0</v>
      </c>
      <c r="Q119">
        <v>0</v>
      </c>
      <c r="R119">
        <v>56</v>
      </c>
      <c r="S119">
        <v>0</v>
      </c>
      <c r="T119">
        <v>15</v>
      </c>
      <c r="U119">
        <v>6</v>
      </c>
      <c r="V119">
        <v>0</v>
      </c>
      <c r="W119">
        <v>19</v>
      </c>
      <c r="X119">
        <v>0</v>
      </c>
      <c r="Y119">
        <v>22</v>
      </c>
      <c r="Z119">
        <v>0</v>
      </c>
      <c r="AA119">
        <f>SUM(B119:T119)</f>
        <v>1265</v>
      </c>
      <c r="AB119">
        <f>SUM(U119:Z119)</f>
        <v>47</v>
      </c>
      <c r="AC119">
        <f>AB119*AA119</f>
        <v>59455</v>
      </c>
      <c r="AD119" t="str">
        <f>IF(AC119 &gt; 0, "BOTH", 0)</f>
        <v>BOTH</v>
      </c>
      <c r="AE119" t="str">
        <f>A119</f>
        <v>d__Bacteria;p__Proteobacteria;c__Alphaproteobacteria;o__Rhodospirillales;f__Terasakiellaceae;g__uncultured</v>
      </c>
      <c r="AF119" t="s">
        <v>771</v>
      </c>
    </row>
    <row r="120" spans="1:32" x14ac:dyDescent="0.2">
      <c r="A120" t="s">
        <v>391</v>
      </c>
      <c r="B120">
        <v>6</v>
      </c>
      <c r="C120">
        <v>3995</v>
      </c>
      <c r="D120">
        <v>684</v>
      </c>
      <c r="E120">
        <v>0</v>
      </c>
      <c r="F120">
        <v>2796</v>
      </c>
      <c r="G120">
        <v>0</v>
      </c>
      <c r="H120">
        <v>4973</v>
      </c>
      <c r="I120">
        <v>4989</v>
      </c>
      <c r="J120">
        <v>1151</v>
      </c>
      <c r="K120">
        <v>439</v>
      </c>
      <c r="L120">
        <v>5</v>
      </c>
      <c r="M120">
        <v>0</v>
      </c>
      <c r="N120">
        <v>0</v>
      </c>
      <c r="O120">
        <v>0</v>
      </c>
      <c r="P120">
        <v>1196</v>
      </c>
      <c r="Q120">
        <v>0</v>
      </c>
      <c r="R120">
        <v>454</v>
      </c>
      <c r="S120">
        <v>0</v>
      </c>
      <c r="T120">
        <v>18</v>
      </c>
      <c r="U120">
        <v>0</v>
      </c>
      <c r="V120">
        <v>0</v>
      </c>
      <c r="W120">
        <v>102</v>
      </c>
      <c r="X120">
        <v>102</v>
      </c>
      <c r="Y120">
        <v>21</v>
      </c>
      <c r="Z120">
        <v>0</v>
      </c>
      <c r="AA120">
        <f>SUM(B120:T120)</f>
        <v>20706</v>
      </c>
      <c r="AB120">
        <f>SUM(U120:Z120)</f>
        <v>225</v>
      </c>
      <c r="AC120">
        <f>AB120*AA120</f>
        <v>4658850</v>
      </c>
      <c r="AD120" t="str">
        <f>IF(AC120 &gt; 0, "BOTH", 0)</f>
        <v>BOTH</v>
      </c>
      <c r="AE120" t="str">
        <f>A120</f>
        <v>d__Bacteria;p__Proteobacteria;c__Alphaproteobacteria;o__Rhodospirillales;f__Thalassospiraceae;g__Thalassospira</v>
      </c>
      <c r="AF120" t="s">
        <v>771</v>
      </c>
    </row>
    <row r="121" spans="1:32" x14ac:dyDescent="0.2">
      <c r="A121" t="s">
        <v>133</v>
      </c>
      <c r="B121">
        <v>119</v>
      </c>
      <c r="C121">
        <v>105</v>
      </c>
      <c r="D121">
        <v>145</v>
      </c>
      <c r="E121">
        <v>0</v>
      </c>
      <c r="F121">
        <v>0</v>
      </c>
      <c r="G121">
        <v>0</v>
      </c>
      <c r="H121">
        <v>216</v>
      </c>
      <c r="I121">
        <v>178</v>
      </c>
      <c r="J121">
        <v>2161</v>
      </c>
      <c r="K121">
        <v>9</v>
      </c>
      <c r="L121">
        <v>0</v>
      </c>
      <c r="M121">
        <v>276</v>
      </c>
      <c r="N121">
        <v>0</v>
      </c>
      <c r="O121">
        <v>597</v>
      </c>
      <c r="P121">
        <v>0</v>
      </c>
      <c r="Q121">
        <v>314</v>
      </c>
      <c r="R121">
        <v>63</v>
      </c>
      <c r="S121">
        <v>0</v>
      </c>
      <c r="T121">
        <v>53</v>
      </c>
      <c r="U121">
        <v>26</v>
      </c>
      <c r="V121">
        <v>0</v>
      </c>
      <c r="W121">
        <v>377</v>
      </c>
      <c r="X121">
        <v>136</v>
      </c>
      <c r="Y121">
        <v>137</v>
      </c>
      <c r="Z121">
        <v>549</v>
      </c>
      <c r="AA121">
        <f>SUM(B121:T121)</f>
        <v>4236</v>
      </c>
      <c r="AB121">
        <f>SUM(U121:Z121)</f>
        <v>1225</v>
      </c>
      <c r="AC121">
        <f>AB121*AA121</f>
        <v>5189100</v>
      </c>
      <c r="AD121" t="str">
        <f>IF(AC121 &gt; 0, "BOTH", 0)</f>
        <v>BOTH</v>
      </c>
      <c r="AE121" t="str">
        <f>A121</f>
        <v>d__Bacteria;p__Proteobacteria;c__Alphaproteobacteria;o__Sneathiellales;f__Sneathiellaceae;g__Sneathiella</v>
      </c>
      <c r="AF121" t="s">
        <v>771</v>
      </c>
    </row>
    <row r="122" spans="1:32" x14ac:dyDescent="0.2">
      <c r="A122" t="s">
        <v>239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71</v>
      </c>
      <c r="V122">
        <v>0</v>
      </c>
      <c r="W122">
        <v>2711</v>
      </c>
      <c r="X122">
        <v>3933</v>
      </c>
      <c r="Y122">
        <v>280</v>
      </c>
      <c r="Z122">
        <v>189</v>
      </c>
      <c r="AA122">
        <f>SUM(B122:T122)</f>
        <v>15</v>
      </c>
      <c r="AB122">
        <f>SUM(U122:Z122)</f>
        <v>7184</v>
      </c>
      <c r="AC122">
        <f>AB122*AA122</f>
        <v>107760</v>
      </c>
      <c r="AD122" t="str">
        <f>IF(AC122 &gt; 0, "BOTH", 0)</f>
        <v>BOTH</v>
      </c>
      <c r="AE122" t="str">
        <f>A122</f>
        <v>d__Bacteria;p__Proteobacteria;c__Alphaproteobacteria;o__Sphingomonadales;f__Sphingomonadaceae;g__Erythrobacter</v>
      </c>
      <c r="AF122" t="s">
        <v>771</v>
      </c>
    </row>
    <row r="123" spans="1:32" x14ac:dyDescent="0.2">
      <c r="A123" t="s">
        <v>257</v>
      </c>
      <c r="B123">
        <v>56</v>
      </c>
      <c r="C123">
        <v>0</v>
      </c>
      <c r="D123">
        <v>0</v>
      </c>
      <c r="E123">
        <v>4</v>
      </c>
      <c r="F123">
        <v>0</v>
      </c>
      <c r="G123">
        <v>41</v>
      </c>
      <c r="H123">
        <v>41</v>
      </c>
      <c r="I123">
        <v>0</v>
      </c>
      <c r="J123">
        <v>0</v>
      </c>
      <c r="K123">
        <v>0</v>
      </c>
      <c r="L123">
        <v>1237</v>
      </c>
      <c r="M123">
        <v>0</v>
      </c>
      <c r="N123">
        <v>0</v>
      </c>
      <c r="O123">
        <v>802</v>
      </c>
      <c r="P123">
        <v>121</v>
      </c>
      <c r="Q123">
        <v>0</v>
      </c>
      <c r="R123">
        <v>0</v>
      </c>
      <c r="S123">
        <v>0</v>
      </c>
      <c r="T123">
        <v>0</v>
      </c>
      <c r="U123">
        <v>80</v>
      </c>
      <c r="V123">
        <v>0</v>
      </c>
      <c r="W123">
        <v>1530</v>
      </c>
      <c r="X123">
        <v>1215</v>
      </c>
      <c r="Y123">
        <v>179</v>
      </c>
      <c r="Z123">
        <v>11</v>
      </c>
      <c r="AA123">
        <f>SUM(B123:T123)</f>
        <v>2302</v>
      </c>
      <c r="AB123">
        <f>SUM(U123:Z123)</f>
        <v>3015</v>
      </c>
      <c r="AC123">
        <f>AB123*AA123</f>
        <v>6940530</v>
      </c>
      <c r="AD123" t="str">
        <f>IF(AC123 &gt; 0, "BOTH", 0)</f>
        <v>BOTH</v>
      </c>
      <c r="AE123" t="str">
        <f>A123</f>
        <v>d__Bacteria;p__Proteobacteria;c__Alphaproteobacteria;o__Sphingomonadales;f__Sphingomonadaceae;g__Sphingorhabdus</v>
      </c>
      <c r="AF123" t="s">
        <v>771</v>
      </c>
    </row>
    <row r="124" spans="1:32" x14ac:dyDescent="0.2">
      <c r="A124" t="s">
        <v>611</v>
      </c>
      <c r="B124">
        <v>0</v>
      </c>
      <c r="C124">
        <v>0</v>
      </c>
      <c r="D124">
        <v>1083</v>
      </c>
      <c r="E124">
        <v>0</v>
      </c>
      <c r="F124">
        <v>0</v>
      </c>
      <c r="G124">
        <v>389</v>
      </c>
      <c r="H124">
        <v>499</v>
      </c>
      <c r="I124">
        <v>649</v>
      </c>
      <c r="J124">
        <v>5758</v>
      </c>
      <c r="K124">
        <v>242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863</v>
      </c>
      <c r="R124">
        <v>480</v>
      </c>
      <c r="S124">
        <v>0</v>
      </c>
      <c r="T124">
        <v>222</v>
      </c>
      <c r="U124">
        <v>0</v>
      </c>
      <c r="V124">
        <v>0</v>
      </c>
      <c r="W124">
        <v>103</v>
      </c>
      <c r="X124">
        <v>34</v>
      </c>
      <c r="Y124">
        <v>111</v>
      </c>
      <c r="Z124">
        <v>48</v>
      </c>
      <c r="AA124">
        <f>SUM(B124:T124)</f>
        <v>10185</v>
      </c>
      <c r="AB124">
        <f>SUM(U124:Z124)</f>
        <v>296</v>
      </c>
      <c r="AC124">
        <f>AB124*AA124</f>
        <v>3014760</v>
      </c>
      <c r="AD124" t="str">
        <f>IF(AC124 &gt; 0, "BOTH", 0)</f>
        <v>BOTH</v>
      </c>
      <c r="AE124" t="str">
        <f>A124</f>
        <v>d__Bacteria;p__Proteobacteria;c__Alphaproteobacteria;o__Thalassobaculales;f__Nisaeaceae;g__Nisaea</v>
      </c>
      <c r="AF124" t="s">
        <v>771</v>
      </c>
    </row>
    <row r="125" spans="1:32" x14ac:dyDescent="0.2">
      <c r="A125" t="s">
        <v>339</v>
      </c>
      <c r="B125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100</v>
      </c>
      <c r="I125">
        <v>32</v>
      </c>
      <c r="J125">
        <v>0</v>
      </c>
      <c r="K125">
        <v>25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8</v>
      </c>
      <c r="W125">
        <v>0</v>
      </c>
      <c r="X125">
        <v>0</v>
      </c>
      <c r="Y125">
        <v>27</v>
      </c>
      <c r="Z125">
        <v>0</v>
      </c>
      <c r="AA125">
        <f>SUM(B125:T125)</f>
        <v>280</v>
      </c>
      <c r="AB125">
        <f>SUM(U125:Z125)</f>
        <v>35</v>
      </c>
      <c r="AC125">
        <f>AB125*AA125</f>
        <v>9800</v>
      </c>
      <c r="AD125" t="str">
        <f>IF(AC125 &gt; 0, "BOTH", 0)</f>
        <v>BOTH</v>
      </c>
      <c r="AE125" t="str">
        <f>A125</f>
        <v>d__Bacteria;p__Proteobacteria;c__Alphaproteobacteria;o__Thalassobaculales;f__Thalassobaculaceae;g__Thalassobaculum</v>
      </c>
      <c r="AF125" t="s">
        <v>771</v>
      </c>
    </row>
    <row r="126" spans="1:32" x14ac:dyDescent="0.2">
      <c r="A126" t="s">
        <v>13</v>
      </c>
      <c r="B126">
        <v>16</v>
      </c>
      <c r="C126">
        <v>0</v>
      </c>
      <c r="D126">
        <v>0</v>
      </c>
      <c r="E126">
        <v>4</v>
      </c>
      <c r="F126">
        <v>0</v>
      </c>
      <c r="G126">
        <v>0</v>
      </c>
      <c r="H126">
        <v>160</v>
      </c>
      <c r="I126">
        <v>234</v>
      </c>
      <c r="J126">
        <v>0</v>
      </c>
      <c r="K126">
        <v>190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829</v>
      </c>
      <c r="V126">
        <v>3133</v>
      </c>
      <c r="W126">
        <v>1005</v>
      </c>
      <c r="X126">
        <v>426</v>
      </c>
      <c r="Y126">
        <v>2906</v>
      </c>
      <c r="Z126">
        <v>1630</v>
      </c>
      <c r="AA126">
        <f>SUM(B126:T126)</f>
        <v>604</v>
      </c>
      <c r="AB126">
        <f>SUM(U126:Z126)</f>
        <v>9929</v>
      </c>
      <c r="AC126">
        <f>AB126*AA126</f>
        <v>5997116</v>
      </c>
      <c r="AD126" t="str">
        <f>IF(AC126 &gt; 0, "BOTH", 0)</f>
        <v>BOTH</v>
      </c>
      <c r="AE126" t="str">
        <f>A126</f>
        <v>d__Bacteria;p__Proteobacteria;c__Gammaproteobacteria;__;__;__</v>
      </c>
      <c r="AF126" t="s">
        <v>771</v>
      </c>
    </row>
    <row r="127" spans="1:32" x14ac:dyDescent="0.2">
      <c r="A127" t="s">
        <v>282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1313</v>
      </c>
      <c r="I127">
        <v>0</v>
      </c>
      <c r="J127">
        <v>0</v>
      </c>
      <c r="K127">
        <v>0</v>
      </c>
      <c r="L127">
        <v>76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26</v>
      </c>
      <c r="V127">
        <v>0</v>
      </c>
      <c r="W127">
        <v>3920</v>
      </c>
      <c r="X127">
        <v>167</v>
      </c>
      <c r="Y127">
        <v>163</v>
      </c>
      <c r="Z127">
        <v>313</v>
      </c>
      <c r="AA127">
        <f>SUM(B127:T127)</f>
        <v>1389</v>
      </c>
      <c r="AB127">
        <f>SUM(U127:Z127)</f>
        <v>4589</v>
      </c>
      <c r="AC127">
        <f>AB127*AA127</f>
        <v>6374121</v>
      </c>
      <c r="AD127" t="str">
        <f>IF(AC127 &gt; 0, "BOTH", 0)</f>
        <v>BOTH</v>
      </c>
      <c r="AE127" t="str">
        <f>A127</f>
        <v>d__Bacteria;p__Proteobacteria;c__Gammaproteobacteria;o__Alteromonadales;f__Alteromonadaceae;__</v>
      </c>
      <c r="AF127" t="s">
        <v>771</v>
      </c>
    </row>
    <row r="128" spans="1:32" x14ac:dyDescent="0.2">
      <c r="A128" t="s">
        <v>274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29</v>
      </c>
      <c r="M128">
        <v>28</v>
      </c>
      <c r="N128">
        <v>0</v>
      </c>
      <c r="O128">
        <v>0</v>
      </c>
      <c r="P128">
        <v>0</v>
      </c>
      <c r="Q128">
        <v>782</v>
      </c>
      <c r="R128">
        <v>1075</v>
      </c>
      <c r="S128">
        <v>0</v>
      </c>
      <c r="T128">
        <v>0</v>
      </c>
      <c r="U128">
        <v>73</v>
      </c>
      <c r="V128">
        <v>0</v>
      </c>
      <c r="W128">
        <v>0</v>
      </c>
      <c r="X128">
        <v>121</v>
      </c>
      <c r="Y128">
        <v>285</v>
      </c>
      <c r="Z128">
        <v>80</v>
      </c>
      <c r="AA128">
        <f>SUM(B128:T128)</f>
        <v>1914</v>
      </c>
      <c r="AB128">
        <f>SUM(U128:Z128)</f>
        <v>559</v>
      </c>
      <c r="AC128">
        <f>AB128*AA128</f>
        <v>1069926</v>
      </c>
      <c r="AD128" t="str">
        <f>IF(AC128 &gt; 0, "BOTH", 0)</f>
        <v>BOTH</v>
      </c>
      <c r="AE128" t="str">
        <f>A128</f>
        <v>d__Bacteria;p__Proteobacteria;c__Gammaproteobacteria;o__Alteromonadales;f__Alteromonadaceae;g__Aestuariibacter</v>
      </c>
      <c r="AF128" t="s">
        <v>771</v>
      </c>
    </row>
    <row r="129" spans="1:32" x14ac:dyDescent="0.2">
      <c r="A129" t="s">
        <v>383</v>
      </c>
      <c r="B129">
        <v>19900</v>
      </c>
      <c r="C129">
        <v>1995</v>
      </c>
      <c r="D129">
        <v>10256</v>
      </c>
      <c r="E129">
        <v>4</v>
      </c>
      <c r="F129">
        <v>12657</v>
      </c>
      <c r="G129">
        <v>4976</v>
      </c>
      <c r="H129">
        <v>3333</v>
      </c>
      <c r="I129">
        <v>6774</v>
      </c>
      <c r="J129">
        <v>0</v>
      </c>
      <c r="K129">
        <v>0</v>
      </c>
      <c r="L129">
        <v>10883</v>
      </c>
      <c r="M129">
        <v>0</v>
      </c>
      <c r="N129">
        <v>16</v>
      </c>
      <c r="O129">
        <v>4592</v>
      </c>
      <c r="P129">
        <v>0</v>
      </c>
      <c r="Q129">
        <v>26649</v>
      </c>
      <c r="R129">
        <v>3255</v>
      </c>
      <c r="S129">
        <v>0</v>
      </c>
      <c r="T129">
        <v>696</v>
      </c>
      <c r="U129">
        <v>0</v>
      </c>
      <c r="V129">
        <v>0</v>
      </c>
      <c r="W129">
        <v>94</v>
      </c>
      <c r="X129">
        <v>421</v>
      </c>
      <c r="Y129">
        <v>127</v>
      </c>
      <c r="Z129">
        <v>132</v>
      </c>
      <c r="AA129">
        <f>SUM(B129:T129)</f>
        <v>105986</v>
      </c>
      <c r="AB129">
        <f>SUM(U129:Z129)</f>
        <v>774</v>
      </c>
      <c r="AC129">
        <f>AB129*AA129</f>
        <v>82033164</v>
      </c>
      <c r="AD129" t="str">
        <f>IF(AC129 &gt; 0, "BOTH", 0)</f>
        <v>BOTH</v>
      </c>
      <c r="AE129" t="str">
        <f>A129</f>
        <v>d__Bacteria;p__Proteobacteria;c__Gammaproteobacteria;o__Alteromonadales;f__Alteromonadaceae;g__Alteromonas</v>
      </c>
      <c r="AF129" t="s">
        <v>771</v>
      </c>
    </row>
    <row r="130" spans="1:32" x14ac:dyDescent="0.2">
      <c r="A130" t="s">
        <v>304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3618</v>
      </c>
      <c r="X130">
        <v>73</v>
      </c>
      <c r="Y130">
        <v>362</v>
      </c>
      <c r="Z130">
        <v>708</v>
      </c>
      <c r="AA130">
        <f>SUM(B130:T130)</f>
        <v>55</v>
      </c>
      <c r="AB130">
        <f>SUM(U130:Z130)</f>
        <v>4761</v>
      </c>
      <c r="AC130">
        <f>AB130*AA130</f>
        <v>261855</v>
      </c>
      <c r="AD130" t="str">
        <f>IF(AC130 &gt; 0, "BOTH", 0)</f>
        <v>BOTH</v>
      </c>
      <c r="AE130" t="str">
        <f>A130</f>
        <v>d__Bacteria;p__Proteobacteria;c__Gammaproteobacteria;o__Alteromonadales;f__Alteromonadaceae;g__Paraglaciecola</v>
      </c>
      <c r="AF130" t="s">
        <v>771</v>
      </c>
    </row>
    <row r="131" spans="1:32" x14ac:dyDescent="0.2">
      <c r="A131" t="s">
        <v>107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22203</v>
      </c>
      <c r="P131">
        <v>6</v>
      </c>
      <c r="Q131">
        <v>0</v>
      </c>
      <c r="R131">
        <v>0</v>
      </c>
      <c r="S131">
        <v>0</v>
      </c>
      <c r="T131">
        <v>0</v>
      </c>
      <c r="U131">
        <v>34</v>
      </c>
      <c r="V131">
        <v>33</v>
      </c>
      <c r="W131">
        <v>649</v>
      </c>
      <c r="X131">
        <v>171</v>
      </c>
      <c r="Y131">
        <v>0</v>
      </c>
      <c r="Z131">
        <v>1455</v>
      </c>
      <c r="AA131">
        <f>SUM(B131:T131)</f>
        <v>22209</v>
      </c>
      <c r="AB131">
        <f>SUM(U131:Z131)</f>
        <v>2342</v>
      </c>
      <c r="AC131">
        <f>AB131*AA131</f>
        <v>52013478</v>
      </c>
      <c r="AD131" t="str">
        <f>IF(AC131 &gt; 0, "BOTH", 0)</f>
        <v>BOTH</v>
      </c>
      <c r="AE131" t="str">
        <f>A131</f>
        <v>d__Bacteria;p__Proteobacteria;c__Gammaproteobacteria;o__Alteromonadales;f__Colwelliaceae;g__Colwellia</v>
      </c>
      <c r="AF131" t="s">
        <v>771</v>
      </c>
    </row>
    <row r="132" spans="1:32" x14ac:dyDescent="0.2">
      <c r="A132" t="s">
        <v>91</v>
      </c>
      <c r="B132">
        <v>5895</v>
      </c>
      <c r="C132">
        <v>3255</v>
      </c>
      <c r="D132">
        <v>1456</v>
      </c>
      <c r="E132">
        <v>3845</v>
      </c>
      <c r="F132">
        <v>4126</v>
      </c>
      <c r="G132">
        <v>476</v>
      </c>
      <c r="H132">
        <v>12142</v>
      </c>
      <c r="I132">
        <v>5804</v>
      </c>
      <c r="J132">
        <v>109416</v>
      </c>
      <c r="K132">
        <v>72463</v>
      </c>
      <c r="L132">
        <v>45</v>
      </c>
      <c r="M132">
        <v>18</v>
      </c>
      <c r="N132">
        <v>0</v>
      </c>
      <c r="O132">
        <v>89</v>
      </c>
      <c r="P132">
        <v>932</v>
      </c>
      <c r="Q132">
        <v>0</v>
      </c>
      <c r="R132">
        <v>0</v>
      </c>
      <c r="S132">
        <v>8</v>
      </c>
      <c r="T132">
        <v>0</v>
      </c>
      <c r="U132">
        <v>0</v>
      </c>
      <c r="V132">
        <v>0</v>
      </c>
      <c r="W132">
        <v>233</v>
      </c>
      <c r="X132">
        <v>50</v>
      </c>
      <c r="Y132">
        <v>32</v>
      </c>
      <c r="Z132">
        <v>34</v>
      </c>
      <c r="AA132">
        <f>SUM(B132:T132)</f>
        <v>219970</v>
      </c>
      <c r="AB132">
        <f>SUM(U132:Z132)</f>
        <v>349</v>
      </c>
      <c r="AC132">
        <f>AB132*AA132</f>
        <v>76769530</v>
      </c>
      <c r="AD132" t="str">
        <f>IF(AC132 &gt; 0, "BOTH", 0)</f>
        <v>BOTH</v>
      </c>
      <c r="AE132" t="str">
        <f>A132</f>
        <v>d__Bacteria;p__Proteobacteria;c__Gammaproteobacteria;o__Alteromonadales;f__Marinobacteraceae;g__Marinobacter</v>
      </c>
      <c r="AF132" t="s">
        <v>771</v>
      </c>
    </row>
    <row r="133" spans="1:32" x14ac:dyDescent="0.2">
      <c r="A133" t="s">
        <v>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11</v>
      </c>
      <c r="H133">
        <v>0</v>
      </c>
      <c r="I133">
        <v>0</v>
      </c>
      <c r="J133">
        <v>0</v>
      </c>
      <c r="K133">
        <v>0</v>
      </c>
      <c r="L133">
        <v>156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53</v>
      </c>
      <c r="V133">
        <v>84</v>
      </c>
      <c r="W133">
        <v>3243</v>
      </c>
      <c r="X133">
        <v>1168</v>
      </c>
      <c r="Y133">
        <v>328</v>
      </c>
      <c r="Z133">
        <v>299</v>
      </c>
      <c r="AA133">
        <f>SUM(B133:T133)</f>
        <v>167</v>
      </c>
      <c r="AB133">
        <f>SUM(U133:Z133)</f>
        <v>5175</v>
      </c>
      <c r="AC133">
        <f>AB133*AA133</f>
        <v>864225</v>
      </c>
      <c r="AD133" t="str">
        <f>IF(AC133 &gt; 0, "BOTH", 0)</f>
        <v>BOTH</v>
      </c>
      <c r="AE133" t="str">
        <f>A133</f>
        <v>d__Bacteria;p__Proteobacteria;c__Gammaproteobacteria;o__Alteromonadales;f__Pseudoalteromonadaceae;g__Pseudoalteromonas</v>
      </c>
      <c r="AF133" t="s">
        <v>771</v>
      </c>
    </row>
    <row r="134" spans="1:32" x14ac:dyDescent="0.2">
      <c r="A134" t="s">
        <v>80</v>
      </c>
      <c r="B134">
        <v>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402</v>
      </c>
      <c r="V134">
        <v>1290</v>
      </c>
      <c r="W134">
        <v>325</v>
      </c>
      <c r="X134">
        <v>8186</v>
      </c>
      <c r="Y134">
        <v>2593</v>
      </c>
      <c r="Z134">
        <v>317</v>
      </c>
      <c r="AA134">
        <f>SUM(B134:T134)</f>
        <v>3</v>
      </c>
      <c r="AB134">
        <f>SUM(U134:Z134)</f>
        <v>13113</v>
      </c>
      <c r="AC134">
        <f>AB134*AA134</f>
        <v>39339</v>
      </c>
      <c r="AD134" t="str">
        <f>IF(AC134 &gt; 0, "BOTH", 0)</f>
        <v>BOTH</v>
      </c>
      <c r="AE134" t="str">
        <f>A134</f>
        <v>d__Bacteria;p__Proteobacteria;c__Gammaproteobacteria;o__Arenicellales;f__Arenicellaceae;g__Arenicella</v>
      </c>
      <c r="AF134" t="s">
        <v>771</v>
      </c>
    </row>
    <row r="135" spans="1:32" x14ac:dyDescent="0.2">
      <c r="A135" t="s">
        <v>323</v>
      </c>
      <c r="B135">
        <v>37</v>
      </c>
      <c r="C135">
        <v>0</v>
      </c>
      <c r="D135">
        <v>0</v>
      </c>
      <c r="E135">
        <v>136</v>
      </c>
      <c r="F135">
        <v>8858</v>
      </c>
      <c r="G135">
        <v>32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8</v>
      </c>
      <c r="X135">
        <v>54</v>
      </c>
      <c r="Y135">
        <v>10</v>
      </c>
      <c r="Z135">
        <v>0</v>
      </c>
      <c r="AA135">
        <f>SUM(B135:T135)</f>
        <v>9063</v>
      </c>
      <c r="AB135">
        <f>SUM(U135:Z135)</f>
        <v>72</v>
      </c>
      <c r="AC135">
        <f>AB135*AA135</f>
        <v>652536</v>
      </c>
      <c r="AD135" t="str">
        <f>IF(AC135 &gt; 0, "BOTH", 0)</f>
        <v>BOTH</v>
      </c>
      <c r="AE135" t="str">
        <f>A135</f>
        <v>d__Bacteria;p__Proteobacteria;c__Gammaproteobacteria;o__Burkholderiales;f__Burkholderiaceae;g__Limnobacter</v>
      </c>
      <c r="AF135" t="s">
        <v>771</v>
      </c>
    </row>
    <row r="136" spans="1:32" x14ac:dyDescent="0.2">
      <c r="A136" t="s">
        <v>104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6</v>
      </c>
      <c r="K136">
        <v>3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102</v>
      </c>
      <c r="V136">
        <v>292</v>
      </c>
      <c r="W136">
        <v>0</v>
      </c>
      <c r="X136">
        <v>52</v>
      </c>
      <c r="Y136">
        <v>946</v>
      </c>
      <c r="Z136">
        <v>0</v>
      </c>
      <c r="AA136">
        <f>SUM(B136:T136)</f>
        <v>12</v>
      </c>
      <c r="AB136">
        <f>SUM(U136:Z136)</f>
        <v>1392</v>
      </c>
      <c r="AC136">
        <f>AB136*AA136</f>
        <v>16704</v>
      </c>
      <c r="AD136" t="str">
        <f>IF(AC136 &gt; 0, "BOTH", 0)</f>
        <v>BOTH</v>
      </c>
      <c r="AE136" t="str">
        <f>A136</f>
        <v>d__Bacteria;p__Proteobacteria;c__Gammaproteobacteria;o__Burkholderiales;f__Comamonadaceae;__</v>
      </c>
      <c r="AF136" t="s">
        <v>771</v>
      </c>
    </row>
    <row r="137" spans="1:32" x14ac:dyDescent="0.2">
      <c r="A137" t="s">
        <v>537</v>
      </c>
      <c r="B137">
        <v>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3</v>
      </c>
      <c r="W137">
        <v>0</v>
      </c>
      <c r="X137">
        <v>10</v>
      </c>
      <c r="Y137">
        <v>0</v>
      </c>
      <c r="Z137">
        <v>10</v>
      </c>
      <c r="AA137">
        <f>SUM(B137:T137)</f>
        <v>14</v>
      </c>
      <c r="AB137">
        <f>SUM(U137:Z137)</f>
        <v>23</v>
      </c>
      <c r="AC137">
        <f>AB137*AA137</f>
        <v>322</v>
      </c>
      <c r="AD137" t="str">
        <f>IF(AC137 &gt; 0, "BOTH", 0)</f>
        <v>BOTH</v>
      </c>
      <c r="AE137" t="str">
        <f>A137</f>
        <v>d__Bacteria;p__Proteobacteria;c__Gammaproteobacteria;o__Burkholderiales;f__Methylophilaceae;g__Methylotenera</v>
      </c>
      <c r="AF137" t="s">
        <v>771</v>
      </c>
    </row>
    <row r="138" spans="1:32" x14ac:dyDescent="0.2">
      <c r="A138" t="s">
        <v>56</v>
      </c>
      <c r="B138">
        <v>409</v>
      </c>
      <c r="C138">
        <v>0</v>
      </c>
      <c r="D138">
        <v>248</v>
      </c>
      <c r="E138">
        <v>0</v>
      </c>
      <c r="F138">
        <v>0</v>
      </c>
      <c r="G138">
        <v>0</v>
      </c>
      <c r="H138">
        <v>1804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119</v>
      </c>
      <c r="W138">
        <v>129</v>
      </c>
      <c r="X138">
        <v>130</v>
      </c>
      <c r="Y138">
        <v>431</v>
      </c>
      <c r="Z138">
        <v>263</v>
      </c>
      <c r="AA138">
        <f>SUM(B138:T138)</f>
        <v>2461</v>
      </c>
      <c r="AB138">
        <f>SUM(U138:Z138)</f>
        <v>1072</v>
      </c>
      <c r="AC138">
        <f>AB138*AA138</f>
        <v>2638192</v>
      </c>
      <c r="AD138" t="str">
        <f>IF(AC138 &gt; 0, "BOTH", 0)</f>
        <v>BOTH</v>
      </c>
      <c r="AE138" t="str">
        <f>A138</f>
        <v>d__Bacteria;p__Proteobacteria;c__Gammaproteobacteria;o__Cellvibrionales;f__Halieaceae;g__Halioglobus</v>
      </c>
      <c r="AF138" t="s">
        <v>771</v>
      </c>
    </row>
    <row r="139" spans="1:32" x14ac:dyDescent="0.2">
      <c r="A139" t="s">
        <v>452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191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12</v>
      </c>
      <c r="W139">
        <v>0</v>
      </c>
      <c r="X139">
        <v>270</v>
      </c>
      <c r="Y139">
        <v>109</v>
      </c>
      <c r="Z139">
        <v>79</v>
      </c>
      <c r="AA139">
        <f>SUM(B139:T139)</f>
        <v>191</v>
      </c>
      <c r="AB139">
        <f>SUM(U139:Z139)</f>
        <v>470</v>
      </c>
      <c r="AC139">
        <f>AB139*AA139</f>
        <v>89770</v>
      </c>
      <c r="AD139" t="str">
        <f>IF(AC139 &gt; 0, "BOTH", 0)</f>
        <v>BOTH</v>
      </c>
      <c r="AE139" t="str">
        <f>A139</f>
        <v>d__Bacteria;p__Proteobacteria;c__Gammaproteobacteria;o__Cellvibrionales;f__Halieaceae;g__OM60(NOR5)_clade</v>
      </c>
      <c r="AF139" t="s">
        <v>771</v>
      </c>
    </row>
    <row r="140" spans="1:32" x14ac:dyDescent="0.2">
      <c r="A140" t="s">
        <v>353</v>
      </c>
      <c r="B140">
        <v>1175</v>
      </c>
      <c r="C140">
        <v>0</v>
      </c>
      <c r="D140">
        <v>1165</v>
      </c>
      <c r="E140">
        <v>801</v>
      </c>
      <c r="F140">
        <v>2916</v>
      </c>
      <c r="G140">
        <v>368</v>
      </c>
      <c r="H140">
        <v>556</v>
      </c>
      <c r="I140">
        <v>875</v>
      </c>
      <c r="J140">
        <v>0</v>
      </c>
      <c r="K140">
        <v>0</v>
      </c>
      <c r="L140">
        <v>1424</v>
      </c>
      <c r="M140">
        <v>998</v>
      </c>
      <c r="N140">
        <v>1667</v>
      </c>
      <c r="O140">
        <v>864</v>
      </c>
      <c r="P140">
        <v>363</v>
      </c>
      <c r="Q140">
        <v>0</v>
      </c>
      <c r="R140">
        <v>682</v>
      </c>
      <c r="S140">
        <v>0</v>
      </c>
      <c r="T140">
        <v>518</v>
      </c>
      <c r="U140">
        <v>255</v>
      </c>
      <c r="V140">
        <v>156</v>
      </c>
      <c r="W140">
        <v>304</v>
      </c>
      <c r="X140">
        <v>0</v>
      </c>
      <c r="Y140">
        <v>0</v>
      </c>
      <c r="Z140">
        <v>13</v>
      </c>
      <c r="AA140">
        <f>SUM(B140:T140)</f>
        <v>14372</v>
      </c>
      <c r="AB140">
        <f>SUM(U140:Z140)</f>
        <v>728</v>
      </c>
      <c r="AC140">
        <f>AB140*AA140</f>
        <v>10462816</v>
      </c>
      <c r="AD140" t="str">
        <f>IF(AC140 &gt; 0, "BOTH", 0)</f>
        <v>BOTH</v>
      </c>
      <c r="AE140" t="str">
        <f>A140</f>
        <v>d__Bacteria;p__Proteobacteria;c__Gammaproteobacteria;o__Cellvibrionales;f__Porticoccaceae;g__Porticoccus</v>
      </c>
      <c r="AF140" t="s">
        <v>771</v>
      </c>
    </row>
    <row r="141" spans="1:32" x14ac:dyDescent="0.2">
      <c r="A141" t="s">
        <v>158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522</v>
      </c>
      <c r="I141">
        <v>0</v>
      </c>
      <c r="J141">
        <v>1961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35</v>
      </c>
      <c r="Y141">
        <v>30</v>
      </c>
      <c r="Z141">
        <v>0</v>
      </c>
      <c r="AA141">
        <f>SUM(B141:T141)</f>
        <v>2483</v>
      </c>
      <c r="AB141">
        <f>SUM(U141:Z141)</f>
        <v>71</v>
      </c>
      <c r="AC141">
        <f>AB141*AA141</f>
        <v>176293</v>
      </c>
      <c r="AD141" t="str">
        <f>IF(AC141 &gt; 0, "BOTH", 0)</f>
        <v>BOTH</v>
      </c>
      <c r="AE141" t="str">
        <f>A141</f>
        <v>d__Bacteria;p__Proteobacteria;c__Gammaproteobacteria;o__Ga0077536;f__Ga0077536;g__Ga0077536</v>
      </c>
      <c r="AF141" t="s">
        <v>771</v>
      </c>
    </row>
    <row r="142" spans="1:32" x14ac:dyDescent="0.2">
      <c r="A142" t="s">
        <v>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681</v>
      </c>
      <c r="I142">
        <v>95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2123</v>
      </c>
      <c r="V142">
        <v>703</v>
      </c>
      <c r="W142">
        <v>640</v>
      </c>
      <c r="X142">
        <v>877</v>
      </c>
      <c r="Y142">
        <v>332</v>
      </c>
      <c r="Z142">
        <v>3232</v>
      </c>
      <c r="AA142">
        <f>SUM(B142:T142)</f>
        <v>776</v>
      </c>
      <c r="AB142">
        <f>SUM(U142:Z142)</f>
        <v>7907</v>
      </c>
      <c r="AC142">
        <f>AB142*AA142</f>
        <v>6135832</v>
      </c>
      <c r="AD142" t="str">
        <f>IF(AC142 &gt; 0, "BOTH", 0)</f>
        <v>BOTH</v>
      </c>
      <c r="AE142" t="str">
        <f>A142</f>
        <v>d__Bacteria;p__Proteobacteria;c__Gammaproteobacteria;o__Gammaproteobacteria_Incertae_Sedis;f__Unknown_Family;g__Marinicella</v>
      </c>
      <c r="AF142" t="s">
        <v>771</v>
      </c>
    </row>
    <row r="143" spans="1:32" x14ac:dyDescent="0.2">
      <c r="A143" t="s">
        <v>84</v>
      </c>
      <c r="B143">
        <v>462</v>
      </c>
      <c r="C143">
        <v>461</v>
      </c>
      <c r="D143">
        <v>908</v>
      </c>
      <c r="E143">
        <v>730</v>
      </c>
      <c r="F143">
        <v>935</v>
      </c>
      <c r="G143">
        <v>226</v>
      </c>
      <c r="H143">
        <v>3</v>
      </c>
      <c r="I143">
        <v>0</v>
      </c>
      <c r="J143">
        <v>0</v>
      </c>
      <c r="K143">
        <v>0</v>
      </c>
      <c r="L143">
        <v>1904</v>
      </c>
      <c r="M143">
        <v>236</v>
      </c>
      <c r="N143">
        <v>1052</v>
      </c>
      <c r="O143">
        <v>1389</v>
      </c>
      <c r="P143">
        <v>202</v>
      </c>
      <c r="Q143">
        <v>1667</v>
      </c>
      <c r="R143">
        <v>277</v>
      </c>
      <c r="S143">
        <v>0</v>
      </c>
      <c r="T143">
        <v>142</v>
      </c>
      <c r="U143">
        <v>0</v>
      </c>
      <c r="V143">
        <v>0</v>
      </c>
      <c r="W143">
        <v>11</v>
      </c>
      <c r="X143">
        <v>24</v>
      </c>
      <c r="Y143">
        <v>0</v>
      </c>
      <c r="Z143">
        <v>0</v>
      </c>
      <c r="AA143">
        <f>SUM(B143:T143)</f>
        <v>10594</v>
      </c>
      <c r="AB143">
        <f>SUM(U143:Z143)</f>
        <v>35</v>
      </c>
      <c r="AC143">
        <f>AB143*AA143</f>
        <v>370790</v>
      </c>
      <c r="AD143" t="str">
        <f>IF(AC143 &gt; 0, "BOTH", 0)</f>
        <v>BOTH</v>
      </c>
      <c r="AE143" t="str">
        <f>A143</f>
        <v>d__Bacteria;p__Proteobacteria;c__Gammaproteobacteria;o__Nitrosococcales;f__Methylophagaceae;g__Methylophaga</v>
      </c>
      <c r="AF143" t="s">
        <v>771</v>
      </c>
    </row>
    <row r="144" spans="1:32" x14ac:dyDescent="0.2">
      <c r="A144" t="s">
        <v>300</v>
      </c>
      <c r="B144">
        <v>25</v>
      </c>
      <c r="C144">
        <v>12190</v>
      </c>
      <c r="D144">
        <v>24347</v>
      </c>
      <c r="E144">
        <v>15040</v>
      </c>
      <c r="F144">
        <v>8611</v>
      </c>
      <c r="G144">
        <v>7433</v>
      </c>
      <c r="H144">
        <v>9874</v>
      </c>
      <c r="I144">
        <v>6662</v>
      </c>
      <c r="J144">
        <v>0</v>
      </c>
      <c r="K144">
        <v>18</v>
      </c>
      <c r="L144">
        <v>1340</v>
      </c>
      <c r="M144">
        <v>37598</v>
      </c>
      <c r="N144">
        <v>30252</v>
      </c>
      <c r="O144">
        <v>3818</v>
      </c>
      <c r="P144">
        <v>4045</v>
      </c>
      <c r="Q144">
        <v>53371</v>
      </c>
      <c r="R144">
        <v>7792</v>
      </c>
      <c r="S144">
        <v>93671</v>
      </c>
      <c r="T144">
        <v>6861</v>
      </c>
      <c r="U144">
        <v>0</v>
      </c>
      <c r="V144">
        <v>0</v>
      </c>
      <c r="W144">
        <v>0</v>
      </c>
      <c r="X144">
        <v>14</v>
      </c>
      <c r="Y144">
        <v>2</v>
      </c>
      <c r="Z144">
        <v>18</v>
      </c>
      <c r="AA144">
        <f>SUM(B144:T144)</f>
        <v>322948</v>
      </c>
      <c r="AB144">
        <f>SUM(U144:Z144)</f>
        <v>34</v>
      </c>
      <c r="AC144">
        <f>AB144*AA144</f>
        <v>10980232</v>
      </c>
      <c r="AD144" t="str">
        <f>IF(AC144 &gt; 0, "BOTH", 0)</f>
        <v>BOTH</v>
      </c>
      <c r="AE144" t="str">
        <f>A144</f>
        <v>d__Bacteria;p__Proteobacteria;c__Gammaproteobacteria;o__Oceanospirillales;f__Alcanivoracaceae1;g__Alcanivorax</v>
      </c>
      <c r="AF144" t="s">
        <v>771</v>
      </c>
    </row>
    <row r="145" spans="1:32" x14ac:dyDescent="0.2">
      <c r="A145" t="s">
        <v>182</v>
      </c>
      <c r="B145">
        <v>1795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184</v>
      </c>
      <c r="X145">
        <v>0</v>
      </c>
      <c r="Y145">
        <v>16</v>
      </c>
      <c r="Z145">
        <v>11</v>
      </c>
      <c r="AA145">
        <f>SUM(B145:T145)</f>
        <v>1795</v>
      </c>
      <c r="AB145">
        <f>SUM(U145:Z145)</f>
        <v>211</v>
      </c>
      <c r="AC145">
        <f>AB145*AA145</f>
        <v>378745</v>
      </c>
      <c r="AD145" t="str">
        <f>IF(AC145 &gt; 0, "BOTH", 0)</f>
        <v>BOTH</v>
      </c>
      <c r="AE145" t="str">
        <f>A145</f>
        <v>d__Bacteria;p__Proteobacteria;c__Gammaproteobacteria;o__Oceanospirillales;f__Halomonadaceae;g__Halomonas</v>
      </c>
      <c r="AF145" t="s">
        <v>771</v>
      </c>
    </row>
    <row r="146" spans="1:32" x14ac:dyDescent="0.2">
      <c r="A146" t="s">
        <v>532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223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8</v>
      </c>
      <c r="U146">
        <v>392</v>
      </c>
      <c r="V146">
        <v>55</v>
      </c>
      <c r="W146">
        <v>1883</v>
      </c>
      <c r="X146">
        <v>250</v>
      </c>
      <c r="Y146">
        <v>89</v>
      </c>
      <c r="Z146">
        <v>311</v>
      </c>
      <c r="AA146">
        <f>SUM(B146:T146)</f>
        <v>234</v>
      </c>
      <c r="AB146">
        <f>SUM(U146:Z146)</f>
        <v>2980</v>
      </c>
      <c r="AC146">
        <f>AB146*AA146</f>
        <v>697320</v>
      </c>
      <c r="AD146" t="str">
        <f>IF(AC146 &gt; 0, "BOTH", 0)</f>
        <v>BOTH</v>
      </c>
      <c r="AE146" t="str">
        <f>A146</f>
        <v>d__Bacteria;p__Proteobacteria;c__Gammaproteobacteria;o__Oceanospirillales;f__Kangiellaceae;g__Aliikangiella</v>
      </c>
      <c r="AF146" t="s">
        <v>771</v>
      </c>
    </row>
    <row r="147" spans="1:32" x14ac:dyDescent="0.2">
      <c r="A147" t="s">
        <v>75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1607</v>
      </c>
      <c r="I147">
        <v>2031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169</v>
      </c>
      <c r="X147">
        <v>24</v>
      </c>
      <c r="Y147">
        <v>0</v>
      </c>
      <c r="Z147">
        <v>170</v>
      </c>
      <c r="AA147">
        <f>SUM(B147:T147)</f>
        <v>3638</v>
      </c>
      <c r="AB147">
        <f>SUM(U147:Z147)</f>
        <v>363</v>
      </c>
      <c r="AC147">
        <f>AB147*AA147</f>
        <v>1320594</v>
      </c>
      <c r="AD147" t="str">
        <f>IF(AC147 &gt; 0, "BOTH", 0)</f>
        <v>BOTH</v>
      </c>
      <c r="AE147" t="str">
        <f>A147</f>
        <v>d__Bacteria;p__Proteobacteria;c__Gammaproteobacteria;o__Oceanospirillales;f__Nitrincolaceae;__</v>
      </c>
      <c r="AF147" t="s">
        <v>771</v>
      </c>
    </row>
    <row r="148" spans="1:32" x14ac:dyDescent="0.2">
      <c r="A148" t="s">
        <v>30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3232</v>
      </c>
      <c r="I148">
        <v>1350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6</v>
      </c>
      <c r="X148">
        <v>8</v>
      </c>
      <c r="Y148">
        <v>0</v>
      </c>
      <c r="Z148">
        <v>30</v>
      </c>
      <c r="AA148">
        <f>SUM(B148:T148)</f>
        <v>4582</v>
      </c>
      <c r="AB148">
        <f>SUM(U148:Z148)</f>
        <v>44</v>
      </c>
      <c r="AC148">
        <f>AB148*AA148</f>
        <v>201608</v>
      </c>
      <c r="AD148" t="str">
        <f>IF(AC148 &gt; 0, "BOTH", 0)</f>
        <v>BOTH</v>
      </c>
      <c r="AE148" t="str">
        <f>A148</f>
        <v>d__Bacteria;p__Proteobacteria;c__Gammaproteobacteria;o__Oceanospirillales;f__Nitrincolaceae;g__Amphritea</v>
      </c>
      <c r="AF148" t="s">
        <v>771</v>
      </c>
    </row>
    <row r="149" spans="1:32" x14ac:dyDescent="0.2">
      <c r="A149" t="s">
        <v>466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113</v>
      </c>
      <c r="W149">
        <v>0</v>
      </c>
      <c r="X149">
        <v>0</v>
      </c>
      <c r="Y149">
        <v>60</v>
      </c>
      <c r="Z149">
        <v>111</v>
      </c>
      <c r="AA149">
        <f>SUM(B149:T149)</f>
        <v>11</v>
      </c>
      <c r="AB149">
        <f>SUM(U149:Z149)</f>
        <v>284</v>
      </c>
      <c r="AC149">
        <f>AB149*AA149</f>
        <v>3124</v>
      </c>
      <c r="AD149" t="str">
        <f>IF(AC149 &gt; 0, "BOTH", 0)</f>
        <v>BOTH</v>
      </c>
      <c r="AE149" t="str">
        <f>A149</f>
        <v>d__Bacteria;p__Proteobacteria;c__Gammaproteobacteria;o__Oceanospirillales;f__Nitrincolaceae;g__Marinobacterium</v>
      </c>
      <c r="AF149" t="s">
        <v>771</v>
      </c>
    </row>
    <row r="150" spans="1:32" x14ac:dyDescent="0.2">
      <c r="A150" t="s">
        <v>559</v>
      </c>
      <c r="B150">
        <v>4</v>
      </c>
      <c r="C150">
        <v>0</v>
      </c>
      <c r="D150">
        <v>0</v>
      </c>
      <c r="E150">
        <v>0</v>
      </c>
      <c r="F150">
        <v>0</v>
      </c>
      <c r="G150">
        <v>9</v>
      </c>
      <c r="H150">
        <v>31281</v>
      </c>
      <c r="I150">
        <v>28476</v>
      </c>
      <c r="J150">
        <v>0</v>
      </c>
      <c r="K150">
        <v>0</v>
      </c>
      <c r="L150">
        <v>18551</v>
      </c>
      <c r="M150">
        <v>6263</v>
      </c>
      <c r="N150">
        <v>25335</v>
      </c>
      <c r="O150">
        <v>11934</v>
      </c>
      <c r="P150">
        <v>16080</v>
      </c>
      <c r="Q150">
        <v>3</v>
      </c>
      <c r="R150">
        <v>2721</v>
      </c>
      <c r="S150">
        <v>0</v>
      </c>
      <c r="T150">
        <v>4653</v>
      </c>
      <c r="U150">
        <v>0</v>
      </c>
      <c r="V150">
        <v>0</v>
      </c>
      <c r="W150">
        <v>181</v>
      </c>
      <c r="X150">
        <v>39</v>
      </c>
      <c r="Y150">
        <v>10</v>
      </c>
      <c r="Z150">
        <v>376</v>
      </c>
      <c r="AA150">
        <f>SUM(B150:T150)</f>
        <v>145310</v>
      </c>
      <c r="AB150">
        <f>SUM(U150:Z150)</f>
        <v>606</v>
      </c>
      <c r="AC150">
        <f>AB150*AA150</f>
        <v>88057860</v>
      </c>
      <c r="AD150" t="str">
        <f>IF(AC150 &gt; 0, "BOTH", 0)</f>
        <v>BOTH</v>
      </c>
      <c r="AE150" t="str">
        <f>A150</f>
        <v>d__Bacteria;p__Proteobacteria;c__Gammaproteobacteria;o__Oceanospirillales;f__Nitrincolaceae;g__Neptuniibacter</v>
      </c>
      <c r="AF150" t="s">
        <v>771</v>
      </c>
    </row>
    <row r="151" spans="1:32" x14ac:dyDescent="0.2">
      <c r="A151" t="s">
        <v>357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270</v>
      </c>
      <c r="X151">
        <v>29</v>
      </c>
      <c r="Y151">
        <v>28</v>
      </c>
      <c r="Z151">
        <v>61</v>
      </c>
      <c r="AA151">
        <f>SUM(B151:T151)</f>
        <v>4</v>
      </c>
      <c r="AB151">
        <f>SUM(U151:Z151)</f>
        <v>388</v>
      </c>
      <c r="AC151">
        <f>AB151*AA151</f>
        <v>1552</v>
      </c>
      <c r="AD151" t="str">
        <f>IF(AC151 &gt; 0, "BOTH", 0)</f>
        <v>BOTH</v>
      </c>
      <c r="AE151" t="str">
        <f>A151</f>
        <v>d__Bacteria;p__Proteobacteria;c__Gammaproteobacteria;o__Oceanospirillales;f__Oceanospirillaceae;g__Oceanospirillum</v>
      </c>
      <c r="AF151" t="s">
        <v>771</v>
      </c>
    </row>
    <row r="152" spans="1:32" x14ac:dyDescent="0.2">
      <c r="A152" t="s">
        <v>76</v>
      </c>
      <c r="B152">
        <v>0</v>
      </c>
      <c r="C152">
        <v>56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510</v>
      </c>
      <c r="X152">
        <v>643</v>
      </c>
      <c r="Y152">
        <v>950</v>
      </c>
      <c r="Z152">
        <v>171</v>
      </c>
      <c r="AA152">
        <f>SUM(B152:T152)</f>
        <v>56</v>
      </c>
      <c r="AB152">
        <f>SUM(U152:Z152)</f>
        <v>2274</v>
      </c>
      <c r="AC152">
        <f>AB152*AA152</f>
        <v>127344</v>
      </c>
      <c r="AD152" t="str">
        <f>IF(AC152 &gt; 0, "BOTH", 0)</f>
        <v>BOTH</v>
      </c>
      <c r="AE152" t="str">
        <f>A152</f>
        <v>d__Bacteria;p__Proteobacteria;c__Gammaproteobacteria;o__Oceanospirillales;f__Oleiphilaceae;g__Oleiphilus</v>
      </c>
      <c r="AF152" t="s">
        <v>771</v>
      </c>
    </row>
    <row r="153" spans="1:32" x14ac:dyDescent="0.2">
      <c r="A153" t="s">
        <v>136</v>
      </c>
      <c r="B153">
        <v>10</v>
      </c>
      <c r="C153">
        <v>0</v>
      </c>
      <c r="D153">
        <v>147</v>
      </c>
      <c r="E153">
        <v>66</v>
      </c>
      <c r="F153">
        <v>258</v>
      </c>
      <c r="G153">
        <v>429</v>
      </c>
      <c r="H153">
        <v>810</v>
      </c>
      <c r="I153">
        <v>416</v>
      </c>
      <c r="J153">
        <v>392</v>
      </c>
      <c r="K153">
        <v>41</v>
      </c>
      <c r="L153">
        <v>111</v>
      </c>
      <c r="M153">
        <v>3394</v>
      </c>
      <c r="N153">
        <v>0</v>
      </c>
      <c r="O153">
        <v>47</v>
      </c>
      <c r="P153">
        <v>0</v>
      </c>
      <c r="Q153">
        <v>0</v>
      </c>
      <c r="R153">
        <v>56</v>
      </c>
      <c r="S153">
        <v>0</v>
      </c>
      <c r="T153">
        <v>54</v>
      </c>
      <c r="U153">
        <v>0</v>
      </c>
      <c r="V153">
        <v>7</v>
      </c>
      <c r="W153">
        <v>200</v>
      </c>
      <c r="X153">
        <v>36</v>
      </c>
      <c r="Y153">
        <v>68</v>
      </c>
      <c r="Z153">
        <v>0</v>
      </c>
      <c r="AA153">
        <f>SUM(B153:T153)</f>
        <v>6231</v>
      </c>
      <c r="AB153">
        <f>SUM(U153:Z153)</f>
        <v>311</v>
      </c>
      <c r="AC153">
        <f>AB153*AA153</f>
        <v>1937841</v>
      </c>
      <c r="AD153" t="str">
        <f>IF(AC153 &gt; 0, "BOTH", 0)</f>
        <v>BOTH</v>
      </c>
      <c r="AE153" t="str">
        <f>A153</f>
        <v>d__Bacteria;p__Proteobacteria;c__Gammaproteobacteria;o__Oceanospirillales;f__Pseudohongiellaceae;g__Pseudohongiella</v>
      </c>
      <c r="AF153" t="s">
        <v>771</v>
      </c>
    </row>
    <row r="154" spans="1:32" x14ac:dyDescent="0.2">
      <c r="A154" t="s">
        <v>38</v>
      </c>
      <c r="B154">
        <v>0</v>
      </c>
      <c r="C154">
        <v>10</v>
      </c>
      <c r="D154">
        <v>0</v>
      </c>
      <c r="E154">
        <v>0</v>
      </c>
      <c r="F154">
        <v>0</v>
      </c>
      <c r="G154">
        <v>0</v>
      </c>
      <c r="H154">
        <v>401</v>
      </c>
      <c r="I154">
        <v>118</v>
      </c>
      <c r="J154">
        <v>0</v>
      </c>
      <c r="K154">
        <v>6</v>
      </c>
      <c r="L154">
        <v>0</v>
      </c>
      <c r="M154">
        <v>50</v>
      </c>
      <c r="N154">
        <v>0</v>
      </c>
      <c r="O154">
        <v>0</v>
      </c>
      <c r="P154">
        <v>0</v>
      </c>
      <c r="Q154">
        <v>53</v>
      </c>
      <c r="R154">
        <v>342</v>
      </c>
      <c r="S154">
        <v>294</v>
      </c>
      <c r="T154">
        <v>369</v>
      </c>
      <c r="U154">
        <v>14</v>
      </c>
      <c r="V154">
        <v>0</v>
      </c>
      <c r="W154">
        <v>37</v>
      </c>
      <c r="X154">
        <v>44</v>
      </c>
      <c r="Y154">
        <v>49</v>
      </c>
      <c r="Z154">
        <v>92</v>
      </c>
      <c r="AA154">
        <f>SUM(B154:T154)</f>
        <v>1643</v>
      </c>
      <c r="AB154">
        <f>SUM(U154:Z154)</f>
        <v>236</v>
      </c>
      <c r="AC154">
        <f>AB154*AA154</f>
        <v>387748</v>
      </c>
      <c r="AD154" t="str">
        <f>IF(AC154 &gt; 0, "BOTH", 0)</f>
        <v>BOTH</v>
      </c>
      <c r="AE154" t="str">
        <f>A154</f>
        <v>d__Bacteria;p__Proteobacteria;c__Gammaproteobacteria;o__OM182_clade;f__OM182_clade;g__OM182_clade</v>
      </c>
      <c r="AF154" t="s">
        <v>771</v>
      </c>
    </row>
    <row r="155" spans="1:32" x14ac:dyDescent="0.2">
      <c r="A155" t="s">
        <v>333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318</v>
      </c>
      <c r="M155">
        <v>0</v>
      </c>
      <c r="N155">
        <v>0</v>
      </c>
      <c r="O155">
        <v>54</v>
      </c>
      <c r="P155">
        <v>0</v>
      </c>
      <c r="Q155">
        <v>0</v>
      </c>
      <c r="R155">
        <v>62</v>
      </c>
      <c r="S155">
        <v>0</v>
      </c>
      <c r="T155">
        <v>0</v>
      </c>
      <c r="U155">
        <v>70</v>
      </c>
      <c r="V155">
        <v>40</v>
      </c>
      <c r="W155">
        <v>19</v>
      </c>
      <c r="X155">
        <v>166</v>
      </c>
      <c r="Y155">
        <v>66</v>
      </c>
      <c r="Z155">
        <v>13</v>
      </c>
      <c r="AA155">
        <f>SUM(B155:T155)</f>
        <v>434</v>
      </c>
      <c r="AB155">
        <f>SUM(U155:Z155)</f>
        <v>374</v>
      </c>
      <c r="AC155">
        <f>AB155*AA155</f>
        <v>162316</v>
      </c>
      <c r="AD155" t="str">
        <f>IF(AC155 &gt; 0, "BOTH", 0)</f>
        <v>BOTH</v>
      </c>
      <c r="AE155" t="str">
        <f>A155</f>
        <v>d__Bacteria;p__Proteobacteria;c__Gammaproteobacteria;o__Pseudomonadales;f__Pseudomonadaceae;g__Pseudomonas</v>
      </c>
      <c r="AF155" t="s">
        <v>771</v>
      </c>
    </row>
    <row r="156" spans="1:32" x14ac:dyDescent="0.2">
      <c r="A156" t="s">
        <v>397</v>
      </c>
      <c r="B156">
        <v>0</v>
      </c>
      <c r="C156">
        <v>0</v>
      </c>
      <c r="D156">
        <v>0</v>
      </c>
      <c r="E156">
        <v>254</v>
      </c>
      <c r="F156">
        <v>3</v>
      </c>
      <c r="G156">
        <v>763</v>
      </c>
      <c r="H156">
        <v>672</v>
      </c>
      <c r="I156">
        <v>323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f>SUM(B156:T156)</f>
        <v>2015</v>
      </c>
      <c r="AB156">
        <f>SUM(U156:Z156)</f>
        <v>5</v>
      </c>
      <c r="AC156">
        <f>AB156*AA156</f>
        <v>10075</v>
      </c>
      <c r="AD156" t="str">
        <f>IF(AC156 &gt; 0, "BOTH", 0)</f>
        <v>BOTH</v>
      </c>
      <c r="AE156" t="str">
        <f>A156</f>
        <v>d__Bacteria;p__Proteobacteria;c__Gammaproteobacteria;o__Salinisphaerales;f__Salinisphaeraceae;g__Salinisphaera</v>
      </c>
      <c r="AF156" t="s">
        <v>771</v>
      </c>
    </row>
    <row r="157" spans="1:32" x14ac:dyDescent="0.2">
      <c r="A157" t="s">
        <v>98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19</v>
      </c>
      <c r="I157">
        <v>11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20</v>
      </c>
      <c r="V157">
        <v>14</v>
      </c>
      <c r="W157">
        <v>95</v>
      </c>
      <c r="X157">
        <v>57</v>
      </c>
      <c r="Y157">
        <v>41</v>
      </c>
      <c r="Z157">
        <v>6</v>
      </c>
      <c r="AA157">
        <f>SUM(B157:T157)</f>
        <v>30</v>
      </c>
      <c r="AB157">
        <f>SUM(U157:Z157)</f>
        <v>233</v>
      </c>
      <c r="AC157">
        <f>AB157*AA157</f>
        <v>6990</v>
      </c>
      <c r="AD157" t="str">
        <f>IF(AC157 &gt; 0, "BOTH", 0)</f>
        <v>BOTH</v>
      </c>
      <c r="AE157" t="str">
        <f>A157</f>
        <v>d__Bacteria;p__Proteobacteria;c__Gammaproteobacteria;o__Tenderiales;f__Tenderiaceae;g__Candidatus_Tenderia</v>
      </c>
      <c r="AF157" t="s">
        <v>771</v>
      </c>
    </row>
    <row r="158" spans="1:32" x14ac:dyDescent="0.2">
      <c r="A158" t="s">
        <v>289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47</v>
      </c>
      <c r="I158">
        <v>85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>
        <v>30</v>
      </c>
      <c r="X158">
        <v>0</v>
      </c>
      <c r="Y158">
        <v>23</v>
      </c>
      <c r="Z158">
        <v>0</v>
      </c>
      <c r="AA158">
        <f>SUM(B158:T158)</f>
        <v>132</v>
      </c>
      <c r="AB158">
        <f>SUM(U158:Z158)</f>
        <v>62</v>
      </c>
      <c r="AC158">
        <f>AB158*AA158</f>
        <v>8184</v>
      </c>
      <c r="AD158" t="str">
        <f>IF(AC158 &gt; 0, "BOTH", 0)</f>
        <v>BOTH</v>
      </c>
      <c r="AE158" t="str">
        <f>A158</f>
        <v>d__Bacteria;p__Proteobacteria;c__Gammaproteobacteria;o__UBA4486;f__UBA4486;g__UBA4486</v>
      </c>
      <c r="AF158" t="s">
        <v>771</v>
      </c>
    </row>
    <row r="159" spans="1:32" x14ac:dyDescent="0.2">
      <c r="A159" t="s">
        <v>277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17</v>
      </c>
      <c r="Y159">
        <v>0</v>
      </c>
      <c r="Z159">
        <v>7</v>
      </c>
      <c r="AA159">
        <f>SUM(B159:T159)</f>
        <v>19</v>
      </c>
      <c r="AB159">
        <f>SUM(U159:Z159)</f>
        <v>24</v>
      </c>
      <c r="AC159">
        <f>AB159*AA159</f>
        <v>456</v>
      </c>
      <c r="AD159" t="str">
        <f>IF(AC159 &gt; 0, "BOTH", 0)</f>
        <v>BOTH</v>
      </c>
      <c r="AE159" t="str">
        <f>A159</f>
        <v>d__Bacteria;p__Sumerlaeota;c__Sumerlaeia;o__Sumerlaeales;f__Sumerlaeaceae;g__Sumerlaea</v>
      </c>
      <c r="AF159" t="s">
        <v>771</v>
      </c>
    </row>
    <row r="160" spans="1:32" x14ac:dyDescent="0.2">
      <c r="A160" t="s">
        <v>258</v>
      </c>
      <c r="B160">
        <v>26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64</v>
      </c>
      <c r="S160">
        <v>0</v>
      </c>
      <c r="T160">
        <v>0</v>
      </c>
      <c r="U160">
        <v>0</v>
      </c>
      <c r="V160">
        <v>0</v>
      </c>
      <c r="W160">
        <v>2</v>
      </c>
      <c r="X160">
        <v>2</v>
      </c>
      <c r="Y160">
        <v>0</v>
      </c>
      <c r="Z160">
        <v>0</v>
      </c>
      <c r="AA160">
        <f>SUM(B160:T160)</f>
        <v>90</v>
      </c>
      <c r="AB160">
        <f>SUM(U160:Z160)</f>
        <v>4</v>
      </c>
      <c r="AC160">
        <f>AB160*AA160</f>
        <v>360</v>
      </c>
      <c r="AD160" t="str">
        <f>IF(AC160 &gt; 0, "BOTH", 0)</f>
        <v>BOTH</v>
      </c>
      <c r="AE160" t="str">
        <f>A160</f>
        <v>d__Bacteria;p__Verrucomicrobiota;c__Verrucomicrobiae;o__Opitutales;f__Opitutaceae;g__Cephaloticoccus</v>
      </c>
      <c r="AF160" t="s">
        <v>771</v>
      </c>
    </row>
    <row r="161" spans="1:32" x14ac:dyDescent="0.2">
      <c r="A161" t="s">
        <v>547</v>
      </c>
      <c r="B161">
        <v>34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62</v>
      </c>
      <c r="S161">
        <v>71</v>
      </c>
      <c r="T161">
        <v>72</v>
      </c>
      <c r="U161">
        <v>0</v>
      </c>
      <c r="V161">
        <v>0</v>
      </c>
      <c r="W161">
        <v>0</v>
      </c>
      <c r="X161">
        <v>0</v>
      </c>
      <c r="Y161">
        <v>10</v>
      </c>
      <c r="Z161">
        <v>0</v>
      </c>
      <c r="AA161">
        <f>SUM(B161:T161)</f>
        <v>239</v>
      </c>
      <c r="AB161">
        <f>SUM(U161:Z161)</f>
        <v>10</v>
      </c>
      <c r="AC161">
        <f>AB161*AA161</f>
        <v>2390</v>
      </c>
      <c r="AD161" t="str">
        <f>IF(AC161 &gt; 0, "BOTH", 0)</f>
        <v>BOTH</v>
      </c>
      <c r="AE161" t="str">
        <f>A161</f>
        <v>d__Bacteria;p__Verrucomicrobiota;c__Verrucomicrobiae;o__Opitutales;f__Opitutaceae;g__Diplosphaera</v>
      </c>
      <c r="AF161" t="s">
        <v>771</v>
      </c>
    </row>
    <row r="162" spans="1:32" x14ac:dyDescent="0.2">
      <c r="A162" t="s">
        <v>44</v>
      </c>
      <c r="B162">
        <v>0</v>
      </c>
      <c r="C162">
        <v>0</v>
      </c>
      <c r="D162">
        <v>0</v>
      </c>
      <c r="E162">
        <v>227</v>
      </c>
      <c r="F162">
        <v>0</v>
      </c>
      <c r="G162">
        <v>0</v>
      </c>
      <c r="H162">
        <v>460</v>
      </c>
      <c r="I162">
        <v>324</v>
      </c>
      <c r="J162">
        <v>0</v>
      </c>
      <c r="K162">
        <v>0</v>
      </c>
      <c r="L162">
        <v>442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638</v>
      </c>
      <c r="X162">
        <v>87</v>
      </c>
      <c r="Y162">
        <v>57</v>
      </c>
      <c r="Z162">
        <v>130</v>
      </c>
      <c r="AA162">
        <f>SUM(B162:T162)</f>
        <v>1453</v>
      </c>
      <c r="AB162">
        <f>SUM(U162:Z162)</f>
        <v>912</v>
      </c>
      <c r="AC162">
        <f>AB162*AA162</f>
        <v>1325136</v>
      </c>
      <c r="AD162" t="str">
        <f>IF(AC162 &gt; 0, "BOTH", 0)</f>
        <v>BOTH</v>
      </c>
      <c r="AE162" t="str">
        <f>A162</f>
        <v>d__Bacteria;p__Verrucomicrobiota;c__Verrucomicrobiae;o__Verrucomicrobiales;f__DEV007;g__DEV007</v>
      </c>
      <c r="AF162" t="s">
        <v>771</v>
      </c>
    </row>
    <row r="163" spans="1:32" x14ac:dyDescent="0.2">
      <c r="A163" t="s">
        <v>445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3</v>
      </c>
      <c r="U163">
        <v>0</v>
      </c>
      <c r="V163">
        <v>0</v>
      </c>
      <c r="W163">
        <v>49</v>
      </c>
      <c r="X163">
        <v>13</v>
      </c>
      <c r="Y163">
        <v>14</v>
      </c>
      <c r="Z163">
        <v>43</v>
      </c>
      <c r="AA163">
        <f>SUM(B163:T163)</f>
        <v>3</v>
      </c>
      <c r="AB163">
        <f>SUM(U163:Z163)</f>
        <v>119</v>
      </c>
      <c r="AC163">
        <f>AB163*AA163</f>
        <v>357</v>
      </c>
      <c r="AD163" t="str">
        <f>IF(AC163 &gt; 0, "BOTH", 0)</f>
        <v>BOTH</v>
      </c>
      <c r="AE163" t="str">
        <f>A163</f>
        <v>d__Bacteria;p__WPS-2;c__WPS-2;o__WPS-2;f__WPS-2;g__WPS-2</v>
      </c>
      <c r="AF163" t="s">
        <v>771</v>
      </c>
    </row>
    <row r="164" spans="1:32" x14ac:dyDescent="0.2">
      <c r="A164" s="1" t="s">
        <v>720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2478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f>SUM(B164:T164)</f>
        <v>2478</v>
      </c>
      <c r="AB164" s="1">
        <f>SUM(U164:Z164)</f>
        <v>0</v>
      </c>
      <c r="AC164" s="1">
        <f>AB164*AA164</f>
        <v>0</v>
      </c>
      <c r="AD164" s="1">
        <f>IF(AC164 &gt; 0, "BOTH", 0)</f>
        <v>0</v>
      </c>
      <c r="AE164" s="1" t="str">
        <f>A164</f>
        <v>d__Bacteria;p__Actinobacteriota;__;__;__;__</v>
      </c>
      <c r="AF164" s="1" t="s">
        <v>772</v>
      </c>
    </row>
    <row r="165" spans="1:32" x14ac:dyDescent="0.2">
      <c r="A165" s="1" t="s">
        <v>476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4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f>SUM(B165:T165)</f>
        <v>4</v>
      </c>
      <c r="AB165" s="1">
        <f>SUM(U165:Z165)</f>
        <v>0</v>
      </c>
      <c r="AC165" s="1">
        <f>AB165*AA165</f>
        <v>0</v>
      </c>
      <c r="AD165" s="1">
        <f>IF(AC165 &gt; 0, "BOTH", 0)</f>
        <v>0</v>
      </c>
      <c r="AE165" s="1" t="str">
        <f>A165</f>
        <v>d__Bacteria;p__Actinobacteriota;c__Actinobacteria;o__Propionibacteriales;f__Propionibacteriaceae;g__Cutibacterium</v>
      </c>
      <c r="AF165" s="1" t="s">
        <v>772</v>
      </c>
    </row>
    <row r="166" spans="1:32" x14ac:dyDescent="0.2">
      <c r="A166" s="1" t="s">
        <v>562</v>
      </c>
      <c r="B166" s="1">
        <v>0</v>
      </c>
      <c r="C166" s="1">
        <v>4860</v>
      </c>
      <c r="D166" s="1">
        <v>4</v>
      </c>
      <c r="E166" s="1">
        <v>0</v>
      </c>
      <c r="F166" s="1">
        <v>0</v>
      </c>
      <c r="G166" s="1">
        <v>150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f>SUM(B166:T166)</f>
        <v>5014</v>
      </c>
      <c r="AB166" s="1">
        <f>SUM(U166:Z166)</f>
        <v>0</v>
      </c>
      <c r="AC166" s="1">
        <f>AB166*AA166</f>
        <v>0</v>
      </c>
      <c r="AD166" s="1">
        <f>IF(AC166 &gt; 0, "BOTH", 0)</f>
        <v>0</v>
      </c>
      <c r="AE166" s="1" t="str">
        <f>A166</f>
        <v>d__Bacteria;p__Bacteroidota;c__Bacteroidia;o__Flavobacteriales;f__Flavobacteriaceae;g__Aestuariibaculum</v>
      </c>
      <c r="AF166" s="1" t="s">
        <v>772</v>
      </c>
    </row>
    <row r="167" spans="1:32" x14ac:dyDescent="0.2">
      <c r="A167" s="1" t="s">
        <v>694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42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f>SUM(B167:T167)</f>
        <v>42</v>
      </c>
      <c r="AB167" s="1">
        <f>SUM(U167:Z167)</f>
        <v>0</v>
      </c>
      <c r="AC167" s="1">
        <f>AB167*AA167</f>
        <v>0</v>
      </c>
      <c r="AD167" s="1">
        <f>IF(AC167 &gt; 0, "BOTH", 0)</f>
        <v>0</v>
      </c>
      <c r="AE167" s="1" t="str">
        <f>A167</f>
        <v>d__Bacteria;p__Bacteroidota;c__Bacteroidia;o__Flavobacteriales;f__Flavobacteriaceae;g__Arenibacter</v>
      </c>
      <c r="AF167" s="1" t="s">
        <v>772</v>
      </c>
    </row>
    <row r="168" spans="1:32" x14ac:dyDescent="0.2">
      <c r="A168" s="1" t="s">
        <v>587</v>
      </c>
      <c r="B168" s="1">
        <v>159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f>SUM(B168:T168)</f>
        <v>159</v>
      </c>
      <c r="AB168" s="1">
        <f>SUM(U168:Z168)</f>
        <v>0</v>
      </c>
      <c r="AC168" s="1">
        <f>AB168*AA168</f>
        <v>0</v>
      </c>
      <c r="AD168" s="1">
        <f>IF(AC168 &gt; 0, "BOTH", 0)</f>
        <v>0</v>
      </c>
      <c r="AE168" s="1" t="str">
        <f>A168</f>
        <v>d__Bacteria;p__Elusimicrobiota;c__Elusimicrobia;o__Elusimicrobiales;f__Elusimicrobiaceae;g__Elusimicrobium</v>
      </c>
      <c r="AF168" s="1" t="s">
        <v>772</v>
      </c>
    </row>
    <row r="169" spans="1:32" x14ac:dyDescent="0.2">
      <c r="A169" s="1" t="s">
        <v>648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1634</v>
      </c>
      <c r="I169" s="1">
        <v>345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f>SUM(B169:T169)</f>
        <v>1979</v>
      </c>
      <c r="AB169" s="1">
        <f>SUM(U169:Z169)</f>
        <v>0</v>
      </c>
      <c r="AC169" s="1">
        <f>AB169*AA169</f>
        <v>0</v>
      </c>
      <c r="AD169" s="1">
        <f>IF(AC169 &gt; 0, "BOTH", 0)</f>
        <v>0</v>
      </c>
      <c r="AE169" s="1" t="str">
        <f>A169</f>
        <v>d__Bacteria;p__Firmicutes;c__Bacilli;o__Bacillales;f__Bacillaceae;__</v>
      </c>
      <c r="AF169" s="1" t="s">
        <v>772</v>
      </c>
    </row>
    <row r="170" spans="1:32" x14ac:dyDescent="0.2">
      <c r="A170" s="1" t="s">
        <v>618</v>
      </c>
      <c r="B170" s="1">
        <v>0</v>
      </c>
      <c r="C170" s="1">
        <v>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f>SUM(B170:T170)</f>
        <v>4</v>
      </c>
      <c r="AB170" s="1">
        <f>SUM(U170:Z170)</f>
        <v>0</v>
      </c>
      <c r="AC170" s="1">
        <f>AB170*AA170</f>
        <v>0</v>
      </c>
      <c r="AD170" s="1">
        <f>IF(AC170 &gt; 0, "BOTH", 0)</f>
        <v>0</v>
      </c>
      <c r="AE170" s="1" t="str">
        <f>A170</f>
        <v>d__Bacteria;p__Firmicutes;c__Bacilli;o__Bacillales;f__Bacillaceae;g__Bacillus</v>
      </c>
      <c r="AF170" s="1" t="s">
        <v>772</v>
      </c>
    </row>
    <row r="171" spans="1:32" x14ac:dyDescent="0.2">
      <c r="A171" s="1" t="s">
        <v>500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3</v>
      </c>
      <c r="H171" s="1">
        <v>0</v>
      </c>
      <c r="I171" s="1">
        <v>0</v>
      </c>
      <c r="J171" s="1">
        <v>7</v>
      </c>
      <c r="K171" s="1">
        <v>0</v>
      </c>
      <c r="L171" s="1">
        <v>0</v>
      </c>
      <c r="M171" s="1">
        <v>0</v>
      </c>
      <c r="N171" s="1">
        <v>3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f>SUM(B171:T171)</f>
        <v>13</v>
      </c>
      <c r="AB171" s="1">
        <f>SUM(U171:Z171)</f>
        <v>0</v>
      </c>
      <c r="AC171" s="1">
        <f>AB171*AA171</f>
        <v>0</v>
      </c>
      <c r="AD171" s="1">
        <f>IF(AC171 &gt; 0, "BOTH", 0)</f>
        <v>0</v>
      </c>
      <c r="AE171" s="1" t="str">
        <f>A171</f>
        <v>d__Bacteria;p__Firmicutes;c__Bacilli;o__Staphylococcales;f__Staphylococcaceae;g__Staphylococcus</v>
      </c>
      <c r="AF171" s="1" t="s">
        <v>772</v>
      </c>
    </row>
    <row r="172" spans="1:32" x14ac:dyDescent="0.2">
      <c r="A172" s="1" t="s">
        <v>203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2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f>SUM(B172:T172)</f>
        <v>2</v>
      </c>
      <c r="AB172" s="1">
        <f>SUM(U172:Z172)</f>
        <v>0</v>
      </c>
      <c r="AC172" s="1">
        <f>AB172*AA172</f>
        <v>0</v>
      </c>
      <c r="AD172" s="1">
        <f>IF(AC172 &gt; 0, "BOTH", 0)</f>
        <v>0</v>
      </c>
      <c r="AE172" s="1" t="str">
        <f>A172</f>
        <v>d__Bacteria;p__Firmicutes;c__Clostridia;o__Clostridia_vadinBB60_group;f__Clostridia_vadinBB60_group;g__Clostridia_vadinBB60_group</v>
      </c>
      <c r="AF172" s="1" t="s">
        <v>772</v>
      </c>
    </row>
    <row r="173" spans="1:32" x14ac:dyDescent="0.2">
      <c r="A173" s="1" t="s">
        <v>632</v>
      </c>
      <c r="B173" s="1">
        <v>0</v>
      </c>
      <c r="C173" s="1">
        <v>0</v>
      </c>
      <c r="D173" s="1">
        <v>0</v>
      </c>
      <c r="E173" s="1">
        <v>2</v>
      </c>
      <c r="F173" s="1">
        <v>0</v>
      </c>
      <c r="G173" s="1">
        <v>3</v>
      </c>
      <c r="H173" s="1">
        <v>4</v>
      </c>
      <c r="I173" s="1">
        <v>6</v>
      </c>
      <c r="J173" s="1">
        <v>9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f>SUM(B173:T173)</f>
        <v>24</v>
      </c>
      <c r="AB173" s="1">
        <f>SUM(U173:Z173)</f>
        <v>0</v>
      </c>
      <c r="AC173" s="1">
        <f>AB173*AA173</f>
        <v>0</v>
      </c>
      <c r="AD173" s="1">
        <f>IF(AC173 &gt; 0, "BOTH", 0)</f>
        <v>0</v>
      </c>
      <c r="AE173" s="1" t="str">
        <f>A173</f>
        <v>d__Bacteria;p__Proteobacteria;c__Alphaproteobacteria;o__Caulobacterales;f__Caulobacteraceae;g__uncultured</v>
      </c>
      <c r="AF173" s="1" t="s">
        <v>772</v>
      </c>
    </row>
    <row r="174" spans="1:32" x14ac:dyDescent="0.2">
      <c r="A174" s="1" t="s">
        <v>402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262</v>
      </c>
      <c r="I174" s="1">
        <v>526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f>SUM(B174:T174)</f>
        <v>788</v>
      </c>
      <c r="AB174" s="1">
        <f>SUM(U174:Z174)</f>
        <v>0</v>
      </c>
      <c r="AC174" s="1">
        <f>AB174*AA174</f>
        <v>0</v>
      </c>
      <c r="AD174" s="1">
        <f>IF(AC174 &gt; 0, "BOTH", 0)</f>
        <v>0</v>
      </c>
      <c r="AE174" s="1" t="str">
        <f>A174</f>
        <v>d__Bacteria;p__Proteobacteria;c__Alphaproteobacteria;o__Kiloniellales;f__Kiloniellaceae;g__Tistlia</v>
      </c>
      <c r="AF174" s="1" t="s">
        <v>772</v>
      </c>
    </row>
    <row r="175" spans="1:32" x14ac:dyDescent="0.2">
      <c r="A175" s="1" t="s">
        <v>730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5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f>SUM(B175:T175)</f>
        <v>5</v>
      </c>
      <c r="AB175" s="1">
        <f>SUM(U175:Z175)</f>
        <v>0</v>
      </c>
      <c r="AC175" s="1">
        <f>AB175*AA175</f>
        <v>0</v>
      </c>
      <c r="AD175" s="1">
        <f>IF(AC175 &gt; 0, "BOTH", 0)</f>
        <v>0</v>
      </c>
      <c r="AE175" s="1" t="str">
        <f>A175</f>
        <v>d__Bacteria;p__Proteobacteria;c__Alphaproteobacteria;o__Rhizobiales;f__Rhizobiaceae;g__Allorhizobium-Neorhizobium-Pararhizobium-Rhizobium</v>
      </c>
      <c r="AF175" s="1" t="s">
        <v>772</v>
      </c>
    </row>
    <row r="176" spans="1:32" x14ac:dyDescent="0.2">
      <c r="A176" s="1" t="s">
        <v>94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58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f>SUM(B176:T176)</f>
        <v>58</v>
      </c>
      <c r="AB176" s="1">
        <f>SUM(U176:Z176)</f>
        <v>0</v>
      </c>
      <c r="AC176" s="1">
        <f>AB176*AA176</f>
        <v>0</v>
      </c>
      <c r="AD176" s="1">
        <f>IF(AC176 &gt; 0, "BOTH", 0)</f>
        <v>0</v>
      </c>
      <c r="AE176" s="1" t="str">
        <f>A176</f>
        <v>d__Bacteria;p__Proteobacteria;c__Alphaproteobacteria;o__Rhizobiales;f__Stappiaceae;g__Stappia</v>
      </c>
      <c r="AF176" s="1" t="s">
        <v>772</v>
      </c>
    </row>
    <row r="177" spans="1:32" x14ac:dyDescent="0.2">
      <c r="A177" s="1" t="s">
        <v>119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27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f>SUM(B177:T177)</f>
        <v>27</v>
      </c>
      <c r="AB177" s="1">
        <f>SUM(U177:Z177)</f>
        <v>0</v>
      </c>
      <c r="AC177" s="1">
        <f>AB177*AA177</f>
        <v>0</v>
      </c>
      <c r="AD177" s="1">
        <f>IF(AC177 &gt; 0, "BOTH", 0)</f>
        <v>0</v>
      </c>
      <c r="AE177" s="1" t="str">
        <f>A177</f>
        <v>d__Bacteria;p__Proteobacteria;c__Alphaproteobacteria;o__Rhodobacterales;f__Rhodobacteraceae;g__Cognatishimia</v>
      </c>
      <c r="AF177" s="1" t="s">
        <v>772</v>
      </c>
    </row>
    <row r="178" spans="1:32" x14ac:dyDescent="0.2">
      <c r="A178" s="1" t="s">
        <v>208</v>
      </c>
      <c r="B178" s="1">
        <v>0</v>
      </c>
      <c r="C178" s="1">
        <v>0</v>
      </c>
      <c r="D178" s="1">
        <v>0</v>
      </c>
      <c r="E178" s="1">
        <v>2804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f>SUM(B178:T178)</f>
        <v>2804</v>
      </c>
      <c r="AB178" s="1">
        <f>SUM(U178:Z178)</f>
        <v>0</v>
      </c>
      <c r="AC178" s="1">
        <f>AB178*AA178</f>
        <v>0</v>
      </c>
      <c r="AD178" s="1">
        <f>IF(AC178 &gt; 0, "BOTH", 0)</f>
        <v>0</v>
      </c>
      <c r="AE178" s="1" t="str">
        <f>A178</f>
        <v>d__Bacteria;p__Proteobacteria;c__Alphaproteobacteria;o__Rhodobacterales;f__Rhodobacteraceae;g__Roseobacter_clade_NAC11-7_lineage</v>
      </c>
      <c r="AF178" s="1" t="s">
        <v>772</v>
      </c>
    </row>
    <row r="179" spans="1:32" x14ac:dyDescent="0.2">
      <c r="A179" s="1" t="s">
        <v>698</v>
      </c>
      <c r="B179" s="1">
        <v>0</v>
      </c>
      <c r="C179" s="1">
        <v>65</v>
      </c>
      <c r="D179" s="1">
        <v>713</v>
      </c>
      <c r="E179" s="1">
        <v>22</v>
      </c>
      <c r="F179" s="1">
        <v>116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f>SUM(B179:T179)</f>
        <v>916</v>
      </c>
      <c r="AB179" s="1">
        <f>SUM(U179:Z179)</f>
        <v>0</v>
      </c>
      <c r="AC179" s="1">
        <f>AB179*AA179</f>
        <v>0</v>
      </c>
      <c r="AD179" s="1">
        <f>IF(AC179 &gt; 0, "BOTH", 0)</f>
        <v>0</v>
      </c>
      <c r="AE179" s="1" t="str">
        <f>A179</f>
        <v>d__Bacteria;p__Proteobacteria;c__Alphaproteobacteria;o__Rhodobacterales;f__Rhodobacteraceae;g__Sedimentitalea</v>
      </c>
      <c r="AF179" s="1" t="s">
        <v>772</v>
      </c>
    </row>
    <row r="180" spans="1:32" x14ac:dyDescent="0.2">
      <c r="A180" s="1" t="s">
        <v>128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70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f>SUM(B180:T180)</f>
        <v>70</v>
      </c>
      <c r="AB180" s="1">
        <f>SUM(U180:Z180)</f>
        <v>0</v>
      </c>
      <c r="AC180" s="1">
        <f>AB180*AA180</f>
        <v>0</v>
      </c>
      <c r="AD180" s="1">
        <f>IF(AC180 &gt; 0, "BOTH", 0)</f>
        <v>0</v>
      </c>
      <c r="AE180" s="1" t="str">
        <f>A180</f>
        <v>d__Bacteria;p__Proteobacteria;c__Alphaproteobacteria;o__Rhodospirillales;f__Rhodospirillaceae;g__uncultured</v>
      </c>
      <c r="AF180" s="1" t="s">
        <v>772</v>
      </c>
    </row>
    <row r="181" spans="1:32" x14ac:dyDescent="0.2">
      <c r="A181" s="1" t="s">
        <v>586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5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f>SUM(B181:T181)</f>
        <v>5</v>
      </c>
      <c r="AB181" s="1">
        <f>SUM(U181:Z181)</f>
        <v>0</v>
      </c>
      <c r="AC181" s="1">
        <f>AB181*AA181</f>
        <v>0</v>
      </c>
      <c r="AD181" s="1">
        <f>IF(AC181 &gt; 0, "BOTH", 0)</f>
        <v>0</v>
      </c>
      <c r="AE181" s="1" t="str">
        <f>A181</f>
        <v>d__Bacteria;p__Proteobacteria;c__Gammaproteobacteria;o__Burkholderiales;f__Burkholderiaceae;g__Cupriavidus</v>
      </c>
      <c r="AF181" s="1" t="s">
        <v>772</v>
      </c>
    </row>
    <row r="182" spans="1:32" x14ac:dyDescent="0.2">
      <c r="A182" s="1" t="s">
        <v>505</v>
      </c>
      <c r="B182" s="1">
        <v>0</v>
      </c>
      <c r="C182" s="1">
        <v>2836</v>
      </c>
      <c r="D182" s="1">
        <v>1226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1924</v>
      </c>
      <c r="K182" s="1">
        <v>0</v>
      </c>
      <c r="L182" s="1">
        <v>1702</v>
      </c>
      <c r="M182" s="1">
        <v>71</v>
      </c>
      <c r="N182" s="1">
        <v>1454</v>
      </c>
      <c r="O182" s="1">
        <v>1141</v>
      </c>
      <c r="P182" s="1">
        <v>297</v>
      </c>
      <c r="Q182" s="1">
        <v>1893</v>
      </c>
      <c r="R182" s="1">
        <v>2091</v>
      </c>
      <c r="S182" s="1">
        <v>5033</v>
      </c>
      <c r="T182" s="1">
        <v>1003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f>SUM(B182:T182)</f>
        <v>20671</v>
      </c>
      <c r="AB182" s="1">
        <f>SUM(U182:Z182)</f>
        <v>0</v>
      </c>
      <c r="AC182" s="1">
        <f>AB182*AA182</f>
        <v>0</v>
      </c>
      <c r="AD182" s="1">
        <f>IF(AC182 &gt; 0, "BOTH", 0)</f>
        <v>0</v>
      </c>
      <c r="AE182" s="1" t="str">
        <f>A182</f>
        <v>d__Bacteria;p__Proteobacteria;c__Gammaproteobacteria;o__Cellvibrionales;f__Spongiibacteraceae;g__Spongiibacter</v>
      </c>
      <c r="AF182" s="1" t="s">
        <v>772</v>
      </c>
    </row>
    <row r="183" spans="1:32" x14ac:dyDescent="0.2">
      <c r="A183" s="1" t="s">
        <v>224</v>
      </c>
      <c r="B183" s="1">
        <v>1594</v>
      </c>
      <c r="C183" s="1">
        <v>0</v>
      </c>
      <c r="D183" s="1">
        <v>0</v>
      </c>
      <c r="E183" s="1">
        <v>202</v>
      </c>
      <c r="F183" s="1">
        <v>0</v>
      </c>
      <c r="G183" s="1">
        <v>474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f>SUM(B183:T183)</f>
        <v>2270</v>
      </c>
      <c r="AB183" s="1">
        <f>SUM(U183:Z183)</f>
        <v>0</v>
      </c>
      <c r="AC183" s="1">
        <f>AB183*AA183</f>
        <v>0</v>
      </c>
      <c r="AD183" s="1">
        <f>IF(AC183 &gt; 0, "BOTH", 0)</f>
        <v>0</v>
      </c>
      <c r="AE183" s="1" t="str">
        <f>A183</f>
        <v>d__Bacteria;p__Proteobacteria;c__Gammaproteobacteria;o__Cellvibrionales;f__Spongiibacteraceae;g__Zhongshania</v>
      </c>
      <c r="AF183" s="1" t="s">
        <v>772</v>
      </c>
    </row>
    <row r="184" spans="1:32" x14ac:dyDescent="0.2">
      <c r="A184" s="1" t="s">
        <v>314</v>
      </c>
      <c r="B184" s="1">
        <v>0</v>
      </c>
      <c r="C184" s="1">
        <v>0</v>
      </c>
      <c r="D184" s="1">
        <v>155</v>
      </c>
      <c r="E184" s="1">
        <v>416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f>SUM(B184:T184)</f>
        <v>571</v>
      </c>
      <c r="AB184" s="1">
        <f>SUM(U184:Z184)</f>
        <v>0</v>
      </c>
      <c r="AC184" s="1">
        <f>AB184*AA184</f>
        <v>0</v>
      </c>
      <c r="AD184" s="1">
        <f>IF(AC184 &gt; 0, "BOTH", 0)</f>
        <v>0</v>
      </c>
      <c r="AE184" s="1" t="str">
        <f>A184</f>
        <v>d__Bacteria;p__Proteobacteria;c__Gammaproteobacteria;o__Salinisphaerales;f__Solimonadaceae;g__Oceanococcus</v>
      </c>
      <c r="AF184" s="1" t="s">
        <v>772</v>
      </c>
    </row>
    <row r="185" spans="1:32" x14ac:dyDescent="0.2">
      <c r="A185" s="1" t="s">
        <v>159</v>
      </c>
      <c r="B185" s="1">
        <v>0</v>
      </c>
      <c r="C185" s="1">
        <v>0</v>
      </c>
      <c r="D185" s="1">
        <v>0</v>
      </c>
      <c r="E185" s="1">
        <v>478</v>
      </c>
      <c r="F185" s="1">
        <v>870</v>
      </c>
      <c r="G185" s="1">
        <v>1137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f>SUM(B185:T185)</f>
        <v>2485</v>
      </c>
      <c r="AB185" s="1">
        <f>SUM(U185:Z185)</f>
        <v>0</v>
      </c>
      <c r="AC185" s="1">
        <f>AB185*AA185</f>
        <v>0</v>
      </c>
      <c r="AD185" s="1">
        <f>IF(AC185 &gt; 0, "BOTH", 0)</f>
        <v>0</v>
      </c>
      <c r="AE185" s="1" t="str">
        <f>A185</f>
        <v>d__Bacteria;p__Proteobacteria;c__Gammaproteobacteria;o__Salinisphaerales;f__Solimonadaceae;g__Polycyclovorans</v>
      </c>
      <c r="AF185" s="1" t="s">
        <v>772</v>
      </c>
    </row>
    <row r="186" spans="1:32" x14ac:dyDescent="0.2">
      <c r="A186" t="s">
        <v>473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12</v>
      </c>
      <c r="X186">
        <v>0</v>
      </c>
      <c r="Y186">
        <v>0</v>
      </c>
      <c r="Z186">
        <v>0</v>
      </c>
      <c r="AA186">
        <f>SUM(B186:T186)</f>
        <v>0</v>
      </c>
      <c r="AB186">
        <f>SUM(U186:Z186)</f>
        <v>12</v>
      </c>
      <c r="AC186">
        <f>AB186*AA186</f>
        <v>0</v>
      </c>
      <c r="AD186">
        <f>IF(AC186 &gt; 0, "BOTH", 0)</f>
        <v>0</v>
      </c>
      <c r="AE186" t="str">
        <f>A186</f>
        <v>d__Archaea;p__Halobacterota;c__Halobacteria;o__Halobacterales;f__Haloferacaceae;g__Halogeometricum</v>
      </c>
      <c r="AF186" t="s">
        <v>768</v>
      </c>
    </row>
    <row r="187" spans="1:32" x14ac:dyDescent="0.2">
      <c r="A187" t="s">
        <v>90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0</v>
      </c>
      <c r="Y187">
        <v>0</v>
      </c>
      <c r="Z187">
        <v>0</v>
      </c>
      <c r="AA187">
        <f>SUM(B187:T187)</f>
        <v>0</v>
      </c>
      <c r="AB187">
        <f>SUM(U187:Z187)</f>
        <v>5</v>
      </c>
      <c r="AC187">
        <f>AB187*AA187</f>
        <v>0</v>
      </c>
      <c r="AD187">
        <f>IF(AC187 &gt; 0, "BOTH", 0)</f>
        <v>0</v>
      </c>
      <c r="AE187" t="str">
        <f>A187</f>
        <v>d__Archaea;p__Halobacterota;c__Halobacteria;o__Halobacterales;f__Halomicrobiaceae;g__Halomarina</v>
      </c>
      <c r="AF187" t="s">
        <v>768</v>
      </c>
    </row>
    <row r="188" spans="1:32" x14ac:dyDescent="0.2">
      <c r="A188" t="s">
        <v>495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12</v>
      </c>
      <c r="X188">
        <v>6</v>
      </c>
      <c r="Y188">
        <v>0</v>
      </c>
      <c r="Z188">
        <v>0</v>
      </c>
      <c r="AA188">
        <f>SUM(B188:T188)</f>
        <v>0</v>
      </c>
      <c r="AB188">
        <f>SUM(U188:Z188)</f>
        <v>18</v>
      </c>
      <c r="AC188">
        <f>AB188*AA188</f>
        <v>0</v>
      </c>
      <c r="AD188">
        <f>IF(AC188 &gt; 0, "BOTH", 0)</f>
        <v>0</v>
      </c>
      <c r="AE188" t="str">
        <f>A188</f>
        <v>d__Archaea;p__Nanoarchaeota;c__Nanoarchaeia;o__Woesearchaeales;f__SCGC_AAA011-D5;g__SCGC_AAA011-D5</v>
      </c>
      <c r="AF188" t="s">
        <v>768</v>
      </c>
    </row>
    <row r="189" spans="1:32" x14ac:dyDescent="0.2">
      <c r="A189" t="s">
        <v>263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12</v>
      </c>
      <c r="X189">
        <v>8</v>
      </c>
      <c r="Y189">
        <v>0</v>
      </c>
      <c r="Z189">
        <v>64</v>
      </c>
      <c r="AA189">
        <f>SUM(B189:T189)</f>
        <v>0</v>
      </c>
      <c r="AB189">
        <f>SUM(U189:Z189)</f>
        <v>84</v>
      </c>
      <c r="AC189">
        <f>AB189*AA189</f>
        <v>0</v>
      </c>
      <c r="AD189">
        <f>IF(AC189 &gt; 0, "BOTH", 0)</f>
        <v>0</v>
      </c>
      <c r="AE189" t="str">
        <f>A189</f>
        <v>d__Archaea;p__Nanoarchaeota;c__Nanoarchaeia;o__Woesearchaeales;f__SCGC_AAA286-E23;g__SCGC_AAA286-E23</v>
      </c>
      <c r="AF189" t="s">
        <v>768</v>
      </c>
    </row>
    <row r="190" spans="1:32" x14ac:dyDescent="0.2">
      <c r="A190" t="s">
        <v>179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  <c r="Y190">
        <v>0</v>
      </c>
      <c r="Z190">
        <v>0</v>
      </c>
      <c r="AA190">
        <f>SUM(B190:T190)</f>
        <v>0</v>
      </c>
      <c r="AB190">
        <f>SUM(U190:Z190)</f>
        <v>7</v>
      </c>
      <c r="AC190">
        <f>AB190*AA190</f>
        <v>0</v>
      </c>
      <c r="AD190">
        <f>IF(AC190 &gt; 0, "BOTH", 0)</f>
        <v>0</v>
      </c>
      <c r="AE190" t="str">
        <f>A190</f>
        <v>d__Bacteria;p__Acidobacteriota;__;__;__;__</v>
      </c>
      <c r="AF190" t="s">
        <v>768</v>
      </c>
    </row>
    <row r="191" spans="1:32" x14ac:dyDescent="0.2">
      <c r="A191" t="s">
        <v>404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13</v>
      </c>
      <c r="Y191">
        <v>11</v>
      </c>
      <c r="Z191">
        <v>0</v>
      </c>
      <c r="AA191">
        <f>SUM(B191:T191)</f>
        <v>0</v>
      </c>
      <c r="AB191">
        <f>SUM(U191:Z191)</f>
        <v>26</v>
      </c>
      <c r="AC191">
        <f>AB191*AA191</f>
        <v>0</v>
      </c>
      <c r="AD191">
        <f>IF(AC191 &gt; 0, "BOTH", 0)</f>
        <v>0</v>
      </c>
      <c r="AE191" t="str">
        <f>A191</f>
        <v>d__Bacteria;p__Acidobacteriota;c__Acidobacteriae;o__PAUC26f;f__PAUC26f;g__PAUC26f</v>
      </c>
      <c r="AF191" t="s">
        <v>768</v>
      </c>
    </row>
    <row r="192" spans="1:32" x14ac:dyDescent="0.2">
      <c r="A192" t="s">
        <v>483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</v>
      </c>
      <c r="X192">
        <v>0</v>
      </c>
      <c r="Y192">
        <v>0</v>
      </c>
      <c r="Z192">
        <v>0</v>
      </c>
      <c r="AA192">
        <f>SUM(B192:T192)</f>
        <v>0</v>
      </c>
      <c r="AB192">
        <f>SUM(U192:Z192)</f>
        <v>3</v>
      </c>
      <c r="AC192">
        <f>AB192*AA192</f>
        <v>0</v>
      </c>
      <c r="AD192">
        <f>IF(AC192 &gt; 0, "BOTH", 0)</f>
        <v>0</v>
      </c>
      <c r="AE192" t="str">
        <f>A192</f>
        <v>d__Bacteria;p__Acidobacteriota;c__Aminicenantia;o__Aminicenantales;f__Aminicenantales;g__Aminicenantales</v>
      </c>
      <c r="AF192" t="s">
        <v>768</v>
      </c>
    </row>
    <row r="193" spans="1:32" x14ac:dyDescent="0.2">
      <c r="A193" t="s">
        <v>15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270</v>
      </c>
      <c r="X193">
        <v>2646</v>
      </c>
      <c r="Y193">
        <v>44</v>
      </c>
      <c r="Z193">
        <v>0</v>
      </c>
      <c r="AA193">
        <f>SUM(B193:T193)</f>
        <v>0</v>
      </c>
      <c r="AB193">
        <f>SUM(U193:Z193)</f>
        <v>2960</v>
      </c>
      <c r="AC193">
        <f>AB193*AA193</f>
        <v>0</v>
      </c>
      <c r="AD193">
        <f>IF(AC193 &gt; 0, "BOTH", 0)</f>
        <v>0</v>
      </c>
      <c r="AE193" t="str">
        <f>A193</f>
        <v>d__Bacteria;p__Acidobacteriota;c__Blastocatellia;o__Blastocatellales;f__Blastocatellaceae;g__Blastocatella</v>
      </c>
      <c r="AF193" t="s">
        <v>768</v>
      </c>
    </row>
    <row r="194" spans="1:32" x14ac:dyDescent="0.2">
      <c r="A194" t="s">
        <v>79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112</v>
      </c>
      <c r="V194">
        <v>0</v>
      </c>
      <c r="W194">
        <v>2091</v>
      </c>
      <c r="X194">
        <v>134</v>
      </c>
      <c r="Y194">
        <v>184</v>
      </c>
      <c r="Z194">
        <v>64</v>
      </c>
      <c r="AA194">
        <f>SUM(B194:T194)</f>
        <v>0</v>
      </c>
      <c r="AB194">
        <f>SUM(U194:Z194)</f>
        <v>2585</v>
      </c>
      <c r="AC194">
        <f>AB194*AA194</f>
        <v>0</v>
      </c>
      <c r="AD194">
        <f>IF(AC194 &gt; 0, "BOTH", 0)</f>
        <v>0</v>
      </c>
      <c r="AE194" t="str">
        <f>A194</f>
        <v>d__Bacteria;p__Acidobacteriota;c__Holophagae;o__Acanthopleuribacterales;f__Acanthopleuribacteraceae;g__Acanthopleuribacter</v>
      </c>
      <c r="AF194" t="s">
        <v>768</v>
      </c>
    </row>
    <row r="195" spans="1:32" x14ac:dyDescent="0.2">
      <c r="A195" t="s">
        <v>696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9</v>
      </c>
      <c r="V195">
        <v>5</v>
      </c>
      <c r="W195">
        <v>0</v>
      </c>
      <c r="X195">
        <v>0</v>
      </c>
      <c r="Y195">
        <v>0</v>
      </c>
      <c r="Z195">
        <v>0</v>
      </c>
      <c r="AA195">
        <f>SUM(B195:T195)</f>
        <v>0</v>
      </c>
      <c r="AB195">
        <f>SUM(U195:Z195)</f>
        <v>14</v>
      </c>
      <c r="AC195">
        <f>AB195*AA195</f>
        <v>0</v>
      </c>
      <c r="AD195">
        <f>IF(AC195 &gt; 0, "BOTH", 0)</f>
        <v>0</v>
      </c>
      <c r="AE195" t="str">
        <f>A195</f>
        <v>d__Bacteria;p__Acidobacteriota;c__Holophagae;o__Holophagales;f__Holophagaceae;__</v>
      </c>
      <c r="AF195" t="s">
        <v>768</v>
      </c>
    </row>
    <row r="196" spans="1:32" x14ac:dyDescent="0.2">
      <c r="A196" t="s">
        <v>684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6</v>
      </c>
      <c r="Y196">
        <v>0</v>
      </c>
      <c r="Z196">
        <v>2</v>
      </c>
      <c r="AA196">
        <f>SUM(B196:T196)</f>
        <v>0</v>
      </c>
      <c r="AB196">
        <f>SUM(U196:Z196)</f>
        <v>8</v>
      </c>
      <c r="AC196">
        <f>AB196*AA196</f>
        <v>0</v>
      </c>
      <c r="AD196">
        <f>IF(AC196 &gt; 0, "BOTH", 0)</f>
        <v>0</v>
      </c>
      <c r="AE196" t="str">
        <f>A196</f>
        <v>d__Bacteria;p__Acidobacteriota;c__Subgroup_26;o__Subgroup_26;f__Subgroup_26;g__Subgroup_26</v>
      </c>
      <c r="AF196" t="s">
        <v>768</v>
      </c>
    </row>
    <row r="197" spans="1:32" x14ac:dyDescent="0.2">
      <c r="A197" t="s">
        <v>26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46</v>
      </c>
      <c r="V197">
        <v>281</v>
      </c>
      <c r="W197">
        <v>2776</v>
      </c>
      <c r="X197">
        <v>1332</v>
      </c>
      <c r="Y197">
        <v>3031</v>
      </c>
      <c r="Z197">
        <v>515</v>
      </c>
      <c r="AA197">
        <f>SUM(B197:T197)</f>
        <v>0</v>
      </c>
      <c r="AB197">
        <f>SUM(U197:Z197)</f>
        <v>7981</v>
      </c>
      <c r="AC197">
        <f>AB197*AA197</f>
        <v>0</v>
      </c>
      <c r="AD197">
        <f>IF(AC197 &gt; 0, "BOTH", 0)</f>
        <v>0</v>
      </c>
      <c r="AE197" t="str">
        <f>A197</f>
        <v>d__Bacteria;p__Acidobacteriota;c__Thermoanaerobaculia;o__Thermoanaerobaculales;f__Thermoanaerobaculaceae;g__Subgroup_10</v>
      </c>
      <c r="AF197" t="s">
        <v>768</v>
      </c>
    </row>
    <row r="198" spans="1:32" x14ac:dyDescent="0.2">
      <c r="A198" t="s">
        <v>651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f>SUM(B198:T198)</f>
        <v>0</v>
      </c>
      <c r="AB198">
        <f>SUM(U198:Z198)</f>
        <v>4</v>
      </c>
      <c r="AC198">
        <f>AB198*AA198</f>
        <v>0</v>
      </c>
      <c r="AD198">
        <f>IF(AC198 &gt; 0, "BOTH", 0)</f>
        <v>0</v>
      </c>
      <c r="AE198" t="str">
        <f>A198</f>
        <v>d__Bacteria;p__Acidobacteriota;c__Vicinamibacteria;o__Subgroup_9;f__Subgroup_9;g__Subgroup_9</v>
      </c>
      <c r="AF198" t="s">
        <v>768</v>
      </c>
    </row>
    <row r="199" spans="1:32" x14ac:dyDescent="0.2">
      <c r="A199" t="s">
        <v>384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18</v>
      </c>
      <c r="V199">
        <v>6</v>
      </c>
      <c r="W199">
        <v>35</v>
      </c>
      <c r="X199">
        <v>24</v>
      </c>
      <c r="Y199">
        <v>11</v>
      </c>
      <c r="Z199">
        <v>0</v>
      </c>
      <c r="AA199">
        <f>SUM(B199:T199)</f>
        <v>0</v>
      </c>
      <c r="AB199">
        <f>SUM(U199:Z199)</f>
        <v>94</v>
      </c>
      <c r="AC199">
        <f>AB199*AA199</f>
        <v>0</v>
      </c>
      <c r="AD199">
        <f>IF(AC199 &gt; 0, "BOTH", 0)</f>
        <v>0</v>
      </c>
      <c r="AE199" t="str">
        <f>A199</f>
        <v>d__Bacteria;p__Actinobacteriota;c__Acidimicrobiia;o__Actinomarinales;f__uncultured;g__uncultured</v>
      </c>
      <c r="AF199" t="s">
        <v>768</v>
      </c>
    </row>
    <row r="200" spans="1:32" x14ac:dyDescent="0.2">
      <c r="A200" t="s">
        <v>713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18</v>
      </c>
      <c r="X200">
        <v>4</v>
      </c>
      <c r="Y200">
        <v>0</v>
      </c>
      <c r="Z200">
        <v>0</v>
      </c>
      <c r="AA200">
        <f>SUM(B200:T200)</f>
        <v>0</v>
      </c>
      <c r="AB200">
        <f>SUM(U200:Z200)</f>
        <v>22</v>
      </c>
      <c r="AC200">
        <f>AB200*AA200</f>
        <v>0</v>
      </c>
      <c r="AD200">
        <f>IF(AC200 &gt; 0, "BOTH", 0)</f>
        <v>0</v>
      </c>
      <c r="AE200" t="str">
        <f>A200</f>
        <v>d__Bacteria;p__Actinobacteriota;c__Acidimicrobiia;o__Microtrichales;f__Iamiaceae;g__Iamia</v>
      </c>
      <c r="AF200" t="s">
        <v>768</v>
      </c>
    </row>
    <row r="201" spans="1:32" x14ac:dyDescent="0.2">
      <c r="A201" t="s">
        <v>641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12</v>
      </c>
      <c r="V201">
        <v>33</v>
      </c>
      <c r="W201">
        <v>0</v>
      </c>
      <c r="X201">
        <v>0</v>
      </c>
      <c r="Y201">
        <v>97</v>
      </c>
      <c r="Z201">
        <v>0</v>
      </c>
      <c r="AA201">
        <f>SUM(B201:T201)</f>
        <v>0</v>
      </c>
      <c r="AB201">
        <f>SUM(U201:Z201)</f>
        <v>142</v>
      </c>
      <c r="AC201">
        <f>AB201*AA201</f>
        <v>0</v>
      </c>
      <c r="AD201">
        <f>IF(AC201 &gt; 0, "BOTH", 0)</f>
        <v>0</v>
      </c>
      <c r="AE201" t="str">
        <f>A201</f>
        <v>d__Bacteria;p__Actinobacteriota;c__Acidimicrobiia;o__Microtrichales;f__Ilumatobacteraceae;__</v>
      </c>
      <c r="AF201" t="s">
        <v>768</v>
      </c>
    </row>
    <row r="202" spans="1:32" x14ac:dyDescent="0.2">
      <c r="A202" t="s">
        <v>206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7</v>
      </c>
      <c r="Y202">
        <v>0</v>
      </c>
      <c r="Z202">
        <v>0</v>
      </c>
      <c r="AA202">
        <f>SUM(B202:T202)</f>
        <v>0</v>
      </c>
      <c r="AB202">
        <f>SUM(U202:Z202)</f>
        <v>7</v>
      </c>
      <c r="AC202">
        <f>AB202*AA202</f>
        <v>0</v>
      </c>
      <c r="AD202">
        <f>IF(AC202 &gt; 0, "BOTH", 0)</f>
        <v>0</v>
      </c>
      <c r="AE202" t="str">
        <f>A202</f>
        <v>d__Bacteria;p__Actinobacteriota;c__Acidimicrobiia;o__Microtrichales;f__Ilumatobacteraceae;g__uncultured</v>
      </c>
      <c r="AF202" t="s">
        <v>768</v>
      </c>
    </row>
    <row r="203" spans="1:32" x14ac:dyDescent="0.2">
      <c r="A203" t="s">
        <v>229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4</v>
      </c>
      <c r="X203">
        <v>0</v>
      </c>
      <c r="Y203">
        <v>3</v>
      </c>
      <c r="Z203">
        <v>0</v>
      </c>
      <c r="AA203">
        <f>SUM(B203:T203)</f>
        <v>0</v>
      </c>
      <c r="AB203">
        <f>SUM(U203:Z203)</f>
        <v>7</v>
      </c>
      <c r="AC203">
        <f>AB203*AA203</f>
        <v>0</v>
      </c>
      <c r="AD203">
        <f>IF(AC203 &gt; 0, "BOTH", 0)</f>
        <v>0</v>
      </c>
      <c r="AE203" t="str">
        <f>A203</f>
        <v>d__Bacteria;p__Actinobacteriota;c__Acidimicrobiia;o__Microtrichales;f__Microtrichaceae;g__IMCC26207</v>
      </c>
      <c r="AF203" t="s">
        <v>768</v>
      </c>
    </row>
    <row r="204" spans="1:32" x14ac:dyDescent="0.2">
      <c r="A204" t="s">
        <v>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21</v>
      </c>
      <c r="W204">
        <v>65</v>
      </c>
      <c r="X204">
        <v>313</v>
      </c>
      <c r="Y204">
        <v>618</v>
      </c>
      <c r="Z204">
        <v>21</v>
      </c>
      <c r="AA204">
        <f>SUM(B204:T204)</f>
        <v>0</v>
      </c>
      <c r="AB204">
        <f>SUM(U204:Z204)</f>
        <v>1038</v>
      </c>
      <c r="AC204">
        <f>AB204*AA204</f>
        <v>0</v>
      </c>
      <c r="AD204">
        <f>IF(AC204 &gt; 0, "BOTH", 0)</f>
        <v>0</v>
      </c>
      <c r="AE204" t="str">
        <f>A204</f>
        <v>d__Bacteria;p__Actinobacteriota;c__Acidimicrobiia;o__Microtrichales;f__Microtrichaceae;g__Sva0996_marine_group</v>
      </c>
      <c r="AF204" t="s">
        <v>768</v>
      </c>
    </row>
    <row r="205" spans="1:32" x14ac:dyDescent="0.2">
      <c r="A205" t="s">
        <v>215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56</v>
      </c>
      <c r="X205">
        <v>481</v>
      </c>
      <c r="Y205">
        <v>115</v>
      </c>
      <c r="Z205">
        <v>0</v>
      </c>
      <c r="AA205">
        <f>SUM(B205:T205)</f>
        <v>0</v>
      </c>
      <c r="AB205">
        <f>SUM(U205:Z205)</f>
        <v>652</v>
      </c>
      <c r="AC205">
        <f>AB205*AA205</f>
        <v>0</v>
      </c>
      <c r="AD205">
        <f>IF(AC205 &gt; 0, "BOTH", 0)</f>
        <v>0</v>
      </c>
      <c r="AE205" t="str">
        <f>A205</f>
        <v>d__Bacteria;p__Actinobacteriota;c__Acidimicrobiia;o__Microtrichales;f__Microtrichaceae;g__uncultured</v>
      </c>
      <c r="AF205" t="s">
        <v>768</v>
      </c>
    </row>
    <row r="206" spans="1:32" x14ac:dyDescent="0.2">
      <c r="A206" t="s">
        <v>697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3</v>
      </c>
      <c r="Y206">
        <v>0</v>
      </c>
      <c r="Z206">
        <v>0</v>
      </c>
      <c r="AA206">
        <f>SUM(B206:T206)</f>
        <v>0</v>
      </c>
      <c r="AB206">
        <f>SUM(U206:Z206)</f>
        <v>3</v>
      </c>
      <c r="AC206">
        <f>AB206*AA206</f>
        <v>0</v>
      </c>
      <c r="AD206">
        <f>IF(AC206 &gt; 0, "BOTH", 0)</f>
        <v>0</v>
      </c>
      <c r="AE206" t="str">
        <f>A206</f>
        <v>d__Bacteria;p__Actinobacteriota;c__Acidimicrobiia;o__Microtrichales;f__uncultured;g__uncultured</v>
      </c>
      <c r="AF206" t="s">
        <v>768</v>
      </c>
    </row>
    <row r="207" spans="1:32" x14ac:dyDescent="0.2">
      <c r="A207" t="s">
        <v>691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619</v>
      </c>
      <c r="W207">
        <v>9</v>
      </c>
      <c r="X207">
        <v>0</v>
      </c>
      <c r="Y207">
        <v>0</v>
      </c>
      <c r="Z207">
        <v>0</v>
      </c>
      <c r="AA207">
        <f>SUM(B207:T207)</f>
        <v>0</v>
      </c>
      <c r="AB207">
        <f>SUM(U207:Z207)</f>
        <v>628</v>
      </c>
      <c r="AC207">
        <f>AB207*AA207</f>
        <v>0</v>
      </c>
      <c r="AD207">
        <f>IF(AC207 &gt; 0, "BOTH", 0)</f>
        <v>0</v>
      </c>
      <c r="AE207" t="str">
        <f>A207</f>
        <v>d__Bacteria;p__Actinobacteriota;c__Actinobacteria;__;__;__</v>
      </c>
      <c r="AF207" t="s">
        <v>768</v>
      </c>
    </row>
    <row r="208" spans="1:32" x14ac:dyDescent="0.2">
      <c r="A208" t="s">
        <v>475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4</v>
      </c>
      <c r="X208">
        <v>0</v>
      </c>
      <c r="Y208">
        <v>0</v>
      </c>
      <c r="Z208">
        <v>6</v>
      </c>
      <c r="AA208">
        <f>SUM(B208:T208)</f>
        <v>0</v>
      </c>
      <c r="AB208">
        <f>SUM(U208:Z208)</f>
        <v>10</v>
      </c>
      <c r="AC208">
        <f>AB208*AA208</f>
        <v>0</v>
      </c>
      <c r="AD208">
        <f>IF(AC208 &gt; 0, "BOTH", 0)</f>
        <v>0</v>
      </c>
      <c r="AE208" t="str">
        <f>A208</f>
        <v>d__Bacteria;p__Actinobacteriota;c__Actinobacteria;o__Bifidobacteriales;f__Bifidobacteriaceae;g__Bifidobacterium</v>
      </c>
      <c r="AF208" t="s">
        <v>768</v>
      </c>
    </row>
    <row r="209" spans="1:32" x14ac:dyDescent="0.2">
      <c r="A209" t="s">
        <v>643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3</v>
      </c>
      <c r="Z209">
        <v>0</v>
      </c>
      <c r="AA209">
        <f>SUM(B209:T209)</f>
        <v>0</v>
      </c>
      <c r="AB209">
        <f>SUM(U209:Z209)</f>
        <v>3</v>
      </c>
      <c r="AC209">
        <f>AB209*AA209</f>
        <v>0</v>
      </c>
      <c r="AD209">
        <f>IF(AC209 &gt; 0, "BOTH", 0)</f>
        <v>0</v>
      </c>
      <c r="AE209" t="str">
        <f>A209</f>
        <v>d__Bacteria;p__Actinobacteriota;c__Actinobacteria;o__Corynebacteriales;f__Corynebacteriaceae;g__Corynebacterium</v>
      </c>
      <c r="AF209" t="s">
        <v>768</v>
      </c>
    </row>
    <row r="210" spans="1:32" x14ac:dyDescent="0.2">
      <c r="A210" t="s">
        <v>456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8</v>
      </c>
      <c r="X210">
        <v>0</v>
      </c>
      <c r="Y210">
        <v>0</v>
      </c>
      <c r="Z210">
        <v>0</v>
      </c>
      <c r="AA210">
        <f>SUM(B210:T210)</f>
        <v>0</v>
      </c>
      <c r="AB210">
        <f>SUM(U210:Z210)</f>
        <v>8</v>
      </c>
      <c r="AC210">
        <f>AB210*AA210</f>
        <v>0</v>
      </c>
      <c r="AD210">
        <f>IF(AC210 &gt; 0, "BOTH", 0)</f>
        <v>0</v>
      </c>
      <c r="AE210" t="str">
        <f>A210</f>
        <v>d__Bacteria;p__Actinobacteriota;c__Actinobacteria;o__Corynebacteriales;f__Dietziaceae;g__Dietzia</v>
      </c>
      <c r="AF210" t="s">
        <v>768</v>
      </c>
    </row>
    <row r="211" spans="1:32" x14ac:dyDescent="0.2">
      <c r="A211" t="s">
        <v>666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8</v>
      </c>
      <c r="X211">
        <v>0</v>
      </c>
      <c r="Y211">
        <v>0</v>
      </c>
      <c r="Z211">
        <v>0</v>
      </c>
      <c r="AA211">
        <f>SUM(B211:T211)</f>
        <v>0</v>
      </c>
      <c r="AB211">
        <f>SUM(U211:Z211)</f>
        <v>8</v>
      </c>
      <c r="AC211">
        <f>AB211*AA211</f>
        <v>0</v>
      </c>
      <c r="AD211">
        <f>IF(AC211 &gt; 0, "BOTH", 0)</f>
        <v>0</v>
      </c>
      <c r="AE211" t="str">
        <f>A211</f>
        <v>d__Bacteria;p__Actinobacteriota;c__Actinobacteria;o__Corynebacteriales;f__Mycobacteriaceae;g__Mycobacterium</v>
      </c>
      <c r="AF211" t="s">
        <v>768</v>
      </c>
    </row>
    <row r="212" spans="1:32" x14ac:dyDescent="0.2">
      <c r="A212" t="s">
        <v>148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25</v>
      </c>
      <c r="V212">
        <v>21</v>
      </c>
      <c r="W212">
        <v>0</v>
      </c>
      <c r="X212">
        <v>8</v>
      </c>
      <c r="Y212">
        <v>477</v>
      </c>
      <c r="Z212">
        <v>7</v>
      </c>
      <c r="AA212">
        <f>SUM(B212:T212)</f>
        <v>0</v>
      </c>
      <c r="AB212">
        <f>SUM(U212:Z212)</f>
        <v>538</v>
      </c>
      <c r="AC212">
        <f>AB212*AA212</f>
        <v>0</v>
      </c>
      <c r="AD212">
        <f>IF(AC212 &gt; 0, "BOTH", 0)</f>
        <v>0</v>
      </c>
      <c r="AE212" t="str">
        <f>A212</f>
        <v>d__Bacteria;p__Actinobacteriota;c__Actinobacteria;o__Euzebyales;f__Euzebyaceae;g__Euzebya</v>
      </c>
      <c r="AF212" t="s">
        <v>768</v>
      </c>
    </row>
    <row r="213" spans="1:32" x14ac:dyDescent="0.2">
      <c r="A213" t="s">
        <v>187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1913</v>
      </c>
      <c r="V213">
        <v>1354</v>
      </c>
      <c r="W213">
        <v>30</v>
      </c>
      <c r="X213">
        <v>77</v>
      </c>
      <c r="Y213">
        <v>2805</v>
      </c>
      <c r="Z213">
        <v>27</v>
      </c>
      <c r="AA213">
        <f>SUM(B213:T213)</f>
        <v>0</v>
      </c>
      <c r="AB213">
        <f>SUM(U213:Z213)</f>
        <v>6206</v>
      </c>
      <c r="AC213">
        <f>AB213*AA213</f>
        <v>0</v>
      </c>
      <c r="AD213">
        <f>IF(AC213 &gt; 0, "BOTH", 0)</f>
        <v>0</v>
      </c>
      <c r="AE213" t="str">
        <f>A213</f>
        <v>d__Bacteria;p__Actinobacteriota;c__Actinobacteria;o__Kineosporiales;f__Kineosporiaceae;__</v>
      </c>
      <c r="AF213" t="s">
        <v>768</v>
      </c>
    </row>
    <row r="214" spans="1:32" x14ac:dyDescent="0.2">
      <c r="A214" t="s">
        <v>663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4</v>
      </c>
      <c r="Y214">
        <v>0</v>
      </c>
      <c r="Z214">
        <v>0</v>
      </c>
      <c r="AA214">
        <f>SUM(B214:T214)</f>
        <v>0</v>
      </c>
      <c r="AB214">
        <f>SUM(U214:Z214)</f>
        <v>4</v>
      </c>
      <c r="AC214">
        <f>AB214*AA214</f>
        <v>0</v>
      </c>
      <c r="AD214">
        <f>IF(AC214 &gt; 0, "BOTH", 0)</f>
        <v>0</v>
      </c>
      <c r="AE214" t="str">
        <f>A214</f>
        <v>d__Bacteria;p__Actinobacteriota;c__Actinobacteria;o__Micrococcales;f__Dermacoccaceae;__</v>
      </c>
      <c r="AF214" t="s">
        <v>768</v>
      </c>
    </row>
    <row r="215" spans="1:32" x14ac:dyDescent="0.2">
      <c r="A215" t="s">
        <v>375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85</v>
      </c>
      <c r="V215">
        <v>121</v>
      </c>
      <c r="W215">
        <v>0</v>
      </c>
      <c r="X215">
        <v>0</v>
      </c>
      <c r="Y215">
        <v>0</v>
      </c>
      <c r="Z215">
        <v>0</v>
      </c>
      <c r="AA215">
        <f>SUM(B215:T215)</f>
        <v>0</v>
      </c>
      <c r="AB215">
        <f>SUM(U215:Z215)</f>
        <v>206</v>
      </c>
      <c r="AC215">
        <f>AB215*AA215</f>
        <v>0</v>
      </c>
      <c r="AD215">
        <f>IF(AC215 &gt; 0, "BOTH", 0)</f>
        <v>0</v>
      </c>
      <c r="AE215" t="str">
        <f>A215</f>
        <v>d__Bacteria;p__Actinobacteriota;c__Actinobacteria;o__Micrococcales;f__Microbacteriaceae;g__Leucobacter</v>
      </c>
      <c r="AF215" t="s">
        <v>768</v>
      </c>
    </row>
    <row r="216" spans="1:32" x14ac:dyDescent="0.2">
      <c r="A216" t="s">
        <v>646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13</v>
      </c>
      <c r="Z216">
        <v>0</v>
      </c>
      <c r="AA216">
        <f>SUM(B216:T216)</f>
        <v>0</v>
      </c>
      <c r="AB216">
        <f>SUM(U216:Z216)</f>
        <v>13</v>
      </c>
      <c r="AC216">
        <f>AB216*AA216</f>
        <v>0</v>
      </c>
      <c r="AD216">
        <f>IF(AC216 &gt; 0, "BOTH", 0)</f>
        <v>0</v>
      </c>
      <c r="AE216" t="str">
        <f>A216</f>
        <v>d__Bacteria;p__Actinobacteriota;c__Actinobacteria;o__Micrococcales;f__Micrococcaceae;g__Kocuria</v>
      </c>
      <c r="AF216" t="s">
        <v>768</v>
      </c>
    </row>
    <row r="217" spans="1:32" x14ac:dyDescent="0.2">
      <c r="A217" t="s">
        <v>652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7</v>
      </c>
      <c r="W217">
        <v>0</v>
      </c>
      <c r="X217">
        <v>0</v>
      </c>
      <c r="Y217">
        <v>0</v>
      </c>
      <c r="Z217">
        <v>0</v>
      </c>
      <c r="AA217">
        <f>SUM(B217:T217)</f>
        <v>0</v>
      </c>
      <c r="AB217">
        <f>SUM(U217:Z217)</f>
        <v>7</v>
      </c>
      <c r="AC217">
        <f>AB217*AA217</f>
        <v>0</v>
      </c>
      <c r="AD217">
        <f>IF(AC217 &gt; 0, "BOTH", 0)</f>
        <v>0</v>
      </c>
      <c r="AE217" t="str">
        <f>A217</f>
        <v>d__Bacteria;p__Actinobacteriota;c__Actinobacteria;o__Micrococcales;f__Micrococcaceae;g__Paenarthrobacter</v>
      </c>
      <c r="AF217" t="s">
        <v>768</v>
      </c>
    </row>
    <row r="218" spans="1:32" x14ac:dyDescent="0.2">
      <c r="A218" t="s">
        <v>707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12</v>
      </c>
      <c r="Z218">
        <v>0</v>
      </c>
      <c r="AA218">
        <f>SUM(B218:T218)</f>
        <v>0</v>
      </c>
      <c r="AB218">
        <f>SUM(U218:Z218)</f>
        <v>12</v>
      </c>
      <c r="AC218">
        <f>AB218*AA218</f>
        <v>0</v>
      </c>
      <c r="AD218">
        <f>IF(AC218 &gt; 0, "BOTH", 0)</f>
        <v>0</v>
      </c>
      <c r="AE218" t="str">
        <f>A218</f>
        <v>d__Bacteria;p__Actinobacteriota;c__Actinobacteria;o__Micrococcales;f__Micrococcaceae;g__Rothia</v>
      </c>
      <c r="AF218" t="s">
        <v>768</v>
      </c>
    </row>
    <row r="219" spans="1:32" x14ac:dyDescent="0.2">
      <c r="A219" t="s">
        <v>301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16</v>
      </c>
      <c r="Y219">
        <v>5</v>
      </c>
      <c r="Z219">
        <v>0</v>
      </c>
      <c r="AA219">
        <f>SUM(B219:T219)</f>
        <v>0</v>
      </c>
      <c r="AB219">
        <f>SUM(U219:Z219)</f>
        <v>21</v>
      </c>
      <c r="AC219">
        <f>AB219*AA219</f>
        <v>0</v>
      </c>
      <c r="AD219">
        <f>IF(AC219 &gt; 0, "BOTH", 0)</f>
        <v>0</v>
      </c>
      <c r="AE219" t="str">
        <f>A219</f>
        <v>d__Bacteria;p__Actinobacteriota;c__Actinobacteria;o__Streptomycetales;f__Streptomycetaceae;g__Streptomyces</v>
      </c>
      <c r="AF219" t="s">
        <v>768</v>
      </c>
    </row>
    <row r="220" spans="1:32" x14ac:dyDescent="0.2">
      <c r="A220" t="s">
        <v>511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3</v>
      </c>
      <c r="Z220">
        <v>0</v>
      </c>
      <c r="AA220">
        <f>SUM(B220:T220)</f>
        <v>0</v>
      </c>
      <c r="AB220">
        <f>SUM(U220:Z220)</f>
        <v>3</v>
      </c>
      <c r="AC220">
        <f>AB220*AA220</f>
        <v>0</v>
      </c>
      <c r="AD220">
        <f>IF(AC220 &gt; 0, "BOTH", 0)</f>
        <v>0</v>
      </c>
      <c r="AE220" t="str">
        <f>A220</f>
        <v>d__Bacteria;p__Actinobacteriota;c__Coriobacteriia;o__Coriobacteriales;f__Coriobacteriaceae;g__Collinsella</v>
      </c>
      <c r="AF220" t="s">
        <v>768</v>
      </c>
    </row>
    <row r="221" spans="1:32" x14ac:dyDescent="0.2">
      <c r="A221" t="s">
        <v>254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32</v>
      </c>
      <c r="V221">
        <v>326</v>
      </c>
      <c r="W221">
        <v>0</v>
      </c>
      <c r="X221">
        <v>0</v>
      </c>
      <c r="Y221">
        <v>53</v>
      </c>
      <c r="Z221">
        <v>0</v>
      </c>
      <c r="AA221">
        <f>SUM(B221:T221)</f>
        <v>0</v>
      </c>
      <c r="AB221">
        <f>SUM(U221:Z221)</f>
        <v>411</v>
      </c>
      <c r="AC221">
        <f>AB221*AA221</f>
        <v>0</v>
      </c>
      <c r="AD221">
        <f>IF(AC221 &gt; 0, "BOTH", 0)</f>
        <v>0</v>
      </c>
      <c r="AE221" t="str">
        <f>A221</f>
        <v>d__Bacteria;p__Actinobacteriota;c__Thermoleophilia;o__Gaiellales;f__uncultured;g__uncultured</v>
      </c>
      <c r="AF221" t="s">
        <v>768</v>
      </c>
    </row>
    <row r="222" spans="1:32" x14ac:dyDescent="0.2">
      <c r="A222" t="s">
        <v>462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f>SUM(B222:T222)</f>
        <v>0</v>
      </c>
      <c r="AB222">
        <f>SUM(U222:Z222)</f>
        <v>10</v>
      </c>
      <c r="AC222">
        <f>AB222*AA222</f>
        <v>0</v>
      </c>
      <c r="AD222">
        <f>IF(AC222 &gt; 0, "BOTH", 0)</f>
        <v>0</v>
      </c>
      <c r="AE222" t="str">
        <f>A222</f>
        <v>d__Bacteria;p__Actinobacteriota;c__Thermoleophilia;o__Solirubrobacterales;f__Solirubrobacteraceae;g__Conexibacter</v>
      </c>
      <c r="AF222" t="s">
        <v>768</v>
      </c>
    </row>
    <row r="223" spans="1:32" x14ac:dyDescent="0.2">
      <c r="A223" t="s">
        <v>700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9</v>
      </c>
      <c r="V223">
        <v>0</v>
      </c>
      <c r="W223">
        <v>39</v>
      </c>
      <c r="X223">
        <v>7</v>
      </c>
      <c r="Y223">
        <v>0</v>
      </c>
      <c r="Z223">
        <v>882</v>
      </c>
      <c r="AA223">
        <f>SUM(B223:T223)</f>
        <v>0</v>
      </c>
      <c r="AB223">
        <f>SUM(U223:Z223)</f>
        <v>937</v>
      </c>
      <c r="AC223">
        <f>AB223*AA223</f>
        <v>0</v>
      </c>
      <c r="AD223">
        <f>IF(AC223 &gt; 0, "BOTH", 0)</f>
        <v>0</v>
      </c>
      <c r="AE223" t="str">
        <f>A223</f>
        <v>d__Bacteria;p__Bacteroidota;c__Bacteroidia;o__Bacteroidales;__;__</v>
      </c>
      <c r="AF223" t="s">
        <v>768</v>
      </c>
    </row>
    <row r="224" spans="1:32" x14ac:dyDescent="0.2">
      <c r="A224" t="s">
        <v>398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7</v>
      </c>
      <c r="X224">
        <v>19</v>
      </c>
      <c r="Y224">
        <v>26</v>
      </c>
      <c r="Z224">
        <v>12</v>
      </c>
      <c r="AA224">
        <f>SUM(B224:T224)</f>
        <v>0</v>
      </c>
      <c r="AB224">
        <f>SUM(U224:Z224)</f>
        <v>64</v>
      </c>
      <c r="AC224">
        <f>AB224*AA224</f>
        <v>0</v>
      </c>
      <c r="AD224">
        <f>IF(AC224 &gt; 0, "BOTH", 0)</f>
        <v>0</v>
      </c>
      <c r="AE224" t="str">
        <f>A224</f>
        <v>d__Bacteria;p__Bacteroidota;c__Bacteroidia;o__Bacteroidales;f__Bacteroidaceae;g__Bacteroides</v>
      </c>
      <c r="AF224" t="s">
        <v>768</v>
      </c>
    </row>
    <row r="225" spans="1:32" x14ac:dyDescent="0.2">
      <c r="A225" t="s">
        <v>67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20</v>
      </c>
      <c r="V225">
        <v>55</v>
      </c>
      <c r="W225">
        <v>43</v>
      </c>
      <c r="X225">
        <v>12</v>
      </c>
      <c r="Y225">
        <v>4</v>
      </c>
      <c r="Z225">
        <v>100</v>
      </c>
      <c r="AA225">
        <f>SUM(B225:T225)</f>
        <v>0</v>
      </c>
      <c r="AB225">
        <f>SUM(U225:Z225)</f>
        <v>234</v>
      </c>
      <c r="AC225">
        <f>AB225*AA225</f>
        <v>0</v>
      </c>
      <c r="AD225">
        <f>IF(AC225 &gt; 0, "BOTH", 0)</f>
        <v>0</v>
      </c>
      <c r="AE225" t="str">
        <f>A225</f>
        <v>d__Bacteria;p__Bacteroidota;c__Bacteroidia;o__Bacteroidales;f__Bacteroidetes_BD2-2;g__Bacteroidetes_BD2-2</v>
      </c>
      <c r="AF225" t="s">
        <v>768</v>
      </c>
    </row>
    <row r="226" spans="1:32" x14ac:dyDescent="0.2">
      <c r="A226" t="s">
        <v>674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>
        <v>0</v>
      </c>
      <c r="X226">
        <v>13</v>
      </c>
      <c r="Y226">
        <v>0</v>
      </c>
      <c r="Z226">
        <v>0</v>
      </c>
      <c r="AA226">
        <f>SUM(B226:T226)</f>
        <v>0</v>
      </c>
      <c r="AB226">
        <f>SUM(U226:Z226)</f>
        <v>20</v>
      </c>
      <c r="AC226">
        <f>AB226*AA226</f>
        <v>0</v>
      </c>
      <c r="AD226">
        <f>IF(AC226 &gt; 0, "BOTH", 0)</f>
        <v>0</v>
      </c>
      <c r="AE226" t="str">
        <f>A226</f>
        <v>d__Bacteria;p__Bacteroidota;c__Bacteroidia;o__Bacteroidales;f__Dysgonomonadaceae;__</v>
      </c>
      <c r="AF226" t="s">
        <v>768</v>
      </c>
    </row>
    <row r="227" spans="1:32" x14ac:dyDescent="0.2">
      <c r="A227" t="s">
        <v>450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7</v>
      </c>
      <c r="X227">
        <v>15</v>
      </c>
      <c r="Y227">
        <v>0</v>
      </c>
      <c r="Z227">
        <v>232</v>
      </c>
      <c r="AA227">
        <f>SUM(B227:T227)</f>
        <v>0</v>
      </c>
      <c r="AB227">
        <f>SUM(U227:Z227)</f>
        <v>254</v>
      </c>
      <c r="AC227">
        <f>AB227*AA227</f>
        <v>0</v>
      </c>
      <c r="AD227">
        <f>IF(AC227 &gt; 0, "BOTH", 0)</f>
        <v>0</v>
      </c>
      <c r="AE227" t="str">
        <f>A227</f>
        <v>d__Bacteria;p__Bacteroidota;c__Bacteroidia;o__Bacteroidales;f__Dysgonomonadaceae;g__Proteiniphilum</v>
      </c>
      <c r="AF227" t="s">
        <v>768</v>
      </c>
    </row>
    <row r="228" spans="1:32" x14ac:dyDescent="0.2">
      <c r="A228" t="s">
        <v>194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108</v>
      </c>
      <c r="V228">
        <v>65</v>
      </c>
      <c r="W228">
        <v>224</v>
      </c>
      <c r="X228">
        <v>44</v>
      </c>
      <c r="Y228">
        <v>29</v>
      </c>
      <c r="Z228">
        <v>5037</v>
      </c>
      <c r="AA228">
        <f>SUM(B228:T228)</f>
        <v>0</v>
      </c>
      <c r="AB228">
        <f>SUM(U228:Z228)</f>
        <v>5507</v>
      </c>
      <c r="AC228">
        <f>AB228*AA228</f>
        <v>0</v>
      </c>
      <c r="AD228">
        <f>IF(AC228 &gt; 0, "BOTH", 0)</f>
        <v>0</v>
      </c>
      <c r="AE228" t="str">
        <f>A228</f>
        <v>d__Bacteria;p__Bacteroidota;c__Bacteroidia;o__Bacteroidales;f__Marinifilaceae;g__Marinifilum</v>
      </c>
      <c r="AF228" t="s">
        <v>768</v>
      </c>
    </row>
    <row r="229" spans="1:32" x14ac:dyDescent="0.2">
      <c r="A229" t="s">
        <v>380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92</v>
      </c>
      <c r="X229">
        <v>0</v>
      </c>
      <c r="Y229">
        <v>0</v>
      </c>
      <c r="Z229">
        <v>4</v>
      </c>
      <c r="AA229">
        <f>SUM(B229:T229)</f>
        <v>0</v>
      </c>
      <c r="AB229">
        <f>SUM(U229:Z229)</f>
        <v>96</v>
      </c>
      <c r="AC229">
        <f>AB229*AA229</f>
        <v>0</v>
      </c>
      <c r="AD229">
        <f>IF(AC229 &gt; 0, "BOTH", 0)</f>
        <v>0</v>
      </c>
      <c r="AE229" t="str">
        <f>A229</f>
        <v>d__Bacteria;p__Bacteroidota;c__Bacteroidia;o__Bacteroidales;f__Marinifilaceae;g__uncultured</v>
      </c>
      <c r="AF229" t="s">
        <v>768</v>
      </c>
    </row>
    <row r="230" spans="1:32" x14ac:dyDescent="0.2">
      <c r="A230" t="s">
        <v>226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68</v>
      </c>
      <c r="X230">
        <v>3</v>
      </c>
      <c r="Y230">
        <v>3</v>
      </c>
      <c r="Z230">
        <v>4</v>
      </c>
      <c r="AA230">
        <f>SUM(B230:T230)</f>
        <v>0</v>
      </c>
      <c r="AB230">
        <f>SUM(U230:Z230)</f>
        <v>78</v>
      </c>
      <c r="AC230">
        <f>AB230*AA230</f>
        <v>0</v>
      </c>
      <c r="AD230">
        <f>IF(AC230 &gt; 0, "BOTH", 0)</f>
        <v>0</v>
      </c>
      <c r="AE230" t="str">
        <f>A230</f>
        <v>d__Bacteria;p__Bacteroidota;c__Bacteroidia;o__Bacteroidales;f__Marinilabiliaceae;g__Carboxylicivirga</v>
      </c>
      <c r="AF230" t="s">
        <v>768</v>
      </c>
    </row>
    <row r="231" spans="1:32" x14ac:dyDescent="0.2">
      <c r="A231" t="s">
        <v>556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9</v>
      </c>
      <c r="AA231">
        <f>SUM(B231:T231)</f>
        <v>0</v>
      </c>
      <c r="AB231">
        <f>SUM(U231:Z231)</f>
        <v>9</v>
      </c>
      <c r="AC231">
        <f>AB231*AA231</f>
        <v>0</v>
      </c>
      <c r="AD231">
        <f>IF(AC231 &gt; 0, "BOTH", 0)</f>
        <v>0</v>
      </c>
      <c r="AE231" t="str">
        <f>A231</f>
        <v>d__Bacteria;p__Bacteroidota;c__Bacteroidia;o__Bacteroidales;f__Marinilabiliaceae;g__Labilibacter</v>
      </c>
      <c r="AF231" t="s">
        <v>768</v>
      </c>
    </row>
    <row r="232" spans="1:32" x14ac:dyDescent="0.2">
      <c r="A232" t="s">
        <v>723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5</v>
      </c>
      <c r="X232">
        <v>0</v>
      </c>
      <c r="Y232">
        <v>0</v>
      </c>
      <c r="Z232">
        <v>0</v>
      </c>
      <c r="AA232">
        <f>SUM(B232:T232)</f>
        <v>0</v>
      </c>
      <c r="AB232">
        <f>SUM(U232:Z232)</f>
        <v>5</v>
      </c>
      <c r="AC232">
        <f>AB232*AA232</f>
        <v>0</v>
      </c>
      <c r="AD232">
        <f>IF(AC232 &gt; 0, "BOTH", 0)</f>
        <v>0</v>
      </c>
      <c r="AE232" t="str">
        <f>A232</f>
        <v>d__Bacteria;p__Bacteroidota;c__Bacteroidia;o__Bacteroidales;f__Marinilabiliaceae;g__uncultured</v>
      </c>
      <c r="AF232" t="s">
        <v>768</v>
      </c>
    </row>
    <row r="233" spans="1:32" x14ac:dyDescent="0.2">
      <c r="A233" t="s">
        <v>433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5</v>
      </c>
      <c r="W233">
        <v>0</v>
      </c>
      <c r="X233">
        <v>0</v>
      </c>
      <c r="Y233">
        <v>0</v>
      </c>
      <c r="Z233">
        <v>0</v>
      </c>
      <c r="AA233">
        <f>SUM(B233:T233)</f>
        <v>0</v>
      </c>
      <c r="AB233">
        <f>SUM(U233:Z233)</f>
        <v>5</v>
      </c>
      <c r="AC233">
        <f>AB233*AA233</f>
        <v>0</v>
      </c>
      <c r="AD233">
        <f>IF(AC233 &gt; 0, "BOTH", 0)</f>
        <v>0</v>
      </c>
      <c r="AE233" t="str">
        <f>A233</f>
        <v>d__Bacteria;p__Bacteroidota;c__Bacteroidia;o__Bacteroidales;f__Paludibacteraceae;g__uncultured</v>
      </c>
      <c r="AF233" t="s">
        <v>768</v>
      </c>
    </row>
    <row r="234" spans="1:32" x14ac:dyDescent="0.2">
      <c r="A234" t="s">
        <v>534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</v>
      </c>
      <c r="Y234">
        <v>0</v>
      </c>
      <c r="Z234">
        <v>0</v>
      </c>
      <c r="AA234">
        <f>SUM(B234:T234)</f>
        <v>0</v>
      </c>
      <c r="AB234">
        <f>SUM(U234:Z234)</f>
        <v>2</v>
      </c>
      <c r="AC234">
        <f>AB234*AA234</f>
        <v>0</v>
      </c>
      <c r="AD234">
        <f>IF(AC234 &gt; 0, "BOTH", 0)</f>
        <v>0</v>
      </c>
      <c r="AE234" t="str">
        <f>A234</f>
        <v>d__Bacteria;p__Bacteroidota;c__Bacteroidia;o__Bacteroidales;f__Prevotellaceae;g__Prevotellaceae_Ga6A1_group</v>
      </c>
      <c r="AF234" t="s">
        <v>768</v>
      </c>
    </row>
    <row r="235" spans="1:32" x14ac:dyDescent="0.2">
      <c r="A235" t="s">
        <v>137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6</v>
      </c>
      <c r="Y235">
        <v>0</v>
      </c>
      <c r="Z235">
        <v>0</v>
      </c>
      <c r="AA235">
        <f>SUM(B235:T235)</f>
        <v>0</v>
      </c>
      <c r="AB235">
        <f>SUM(U235:Z235)</f>
        <v>6</v>
      </c>
      <c r="AC235">
        <f>AB235*AA235</f>
        <v>0</v>
      </c>
      <c r="AD235">
        <f>IF(AC235 &gt; 0, "BOTH", 0)</f>
        <v>0</v>
      </c>
      <c r="AE235" t="str">
        <f>A235</f>
        <v>d__Bacteria;p__Bacteroidota;c__Bacteroidia;o__Bacteroidales;f__Prolixibacteraceae;__</v>
      </c>
      <c r="AF235" t="s">
        <v>768</v>
      </c>
    </row>
    <row r="236" spans="1:32" x14ac:dyDescent="0.2">
      <c r="A236" t="s">
        <v>580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19</v>
      </c>
      <c r="W236">
        <v>27</v>
      </c>
      <c r="X236">
        <v>0</v>
      </c>
      <c r="Y236">
        <v>0</v>
      </c>
      <c r="Z236">
        <v>0</v>
      </c>
      <c r="AA236">
        <f>SUM(B236:T236)</f>
        <v>0</v>
      </c>
      <c r="AB236">
        <f>SUM(U236:Z236)</f>
        <v>46</v>
      </c>
      <c r="AC236">
        <f>AB236*AA236</f>
        <v>0</v>
      </c>
      <c r="AD236">
        <f>IF(AC236 &gt; 0, "BOTH", 0)</f>
        <v>0</v>
      </c>
      <c r="AE236" t="str">
        <f>A236</f>
        <v>d__Bacteria;p__Bacteroidota;c__Bacteroidia;o__Bacteroidales;f__Prolixibacteraceae;g__Draconibacterium</v>
      </c>
      <c r="AF236" t="s">
        <v>768</v>
      </c>
    </row>
    <row r="237" spans="1:32" x14ac:dyDescent="0.2">
      <c r="A237" t="s">
        <v>385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4</v>
      </c>
      <c r="Y237">
        <v>0</v>
      </c>
      <c r="Z237">
        <v>0</v>
      </c>
      <c r="AA237">
        <f>SUM(B237:T237)</f>
        <v>0</v>
      </c>
      <c r="AB237">
        <f>SUM(U237:Z237)</f>
        <v>4</v>
      </c>
      <c r="AC237">
        <f>AB237*AA237</f>
        <v>0</v>
      </c>
      <c r="AD237">
        <f>IF(AC237 &gt; 0, "BOTH", 0)</f>
        <v>0</v>
      </c>
      <c r="AE237" t="str">
        <f>A237</f>
        <v>d__Bacteria;p__Bacteroidota;c__Bacteroidia;o__Bacteroidales;f__Prolixibacteraceae;g__Prolixibacteraceae</v>
      </c>
      <c r="AF237" t="s">
        <v>768</v>
      </c>
    </row>
    <row r="238" spans="1:32" x14ac:dyDescent="0.2">
      <c r="A238" t="s">
        <v>140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5</v>
      </c>
      <c r="X238">
        <v>7</v>
      </c>
      <c r="Y238">
        <v>0</v>
      </c>
      <c r="Z238">
        <v>0</v>
      </c>
      <c r="AA238">
        <f>SUM(B238:T238)</f>
        <v>0</v>
      </c>
      <c r="AB238">
        <f>SUM(U238:Z238)</f>
        <v>12</v>
      </c>
      <c r="AC238">
        <f>AB238*AA238</f>
        <v>0</v>
      </c>
      <c r="AD238">
        <f>IF(AC238 &gt; 0, "BOTH", 0)</f>
        <v>0</v>
      </c>
      <c r="AE238" t="str">
        <f>A238</f>
        <v>d__Bacteria;p__Bacteroidota;c__Bacteroidia;o__Bacteroidales;f__Prolixibacteraceae;g__Sunxiuqinia</v>
      </c>
      <c r="AF238" t="s">
        <v>768</v>
      </c>
    </row>
    <row r="239" spans="1:32" x14ac:dyDescent="0.2">
      <c r="A239" t="s">
        <v>515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24</v>
      </c>
      <c r="V239">
        <v>77</v>
      </c>
      <c r="W239">
        <v>0</v>
      </c>
      <c r="X239">
        <v>0</v>
      </c>
      <c r="Y239">
        <v>37</v>
      </c>
      <c r="Z239">
        <v>0</v>
      </c>
      <c r="AA239">
        <f>SUM(B239:T239)</f>
        <v>0</v>
      </c>
      <c r="AB239">
        <f>SUM(U239:Z239)</f>
        <v>138</v>
      </c>
      <c r="AC239">
        <f>AB239*AA239</f>
        <v>0</v>
      </c>
      <c r="AD239">
        <f>IF(AC239 &gt; 0, "BOTH", 0)</f>
        <v>0</v>
      </c>
      <c r="AE239" t="str">
        <f>A239</f>
        <v>d__Bacteria;p__Bacteroidota;c__Bacteroidia;o__Bacteroidales;f__Prolixibacteraceae;g__uncultured</v>
      </c>
      <c r="AF239" t="s">
        <v>768</v>
      </c>
    </row>
    <row r="240" spans="1:32" x14ac:dyDescent="0.2">
      <c r="A240" t="s">
        <v>492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6</v>
      </c>
      <c r="Y240">
        <v>11</v>
      </c>
      <c r="Z240">
        <v>0</v>
      </c>
      <c r="AA240">
        <f>SUM(B240:T240)</f>
        <v>0</v>
      </c>
      <c r="AB240">
        <f>SUM(U240:Z240)</f>
        <v>17</v>
      </c>
      <c r="AC240">
        <f>AB240*AA240</f>
        <v>0</v>
      </c>
      <c r="AD240">
        <f>IF(AC240 &gt; 0, "BOTH", 0)</f>
        <v>0</v>
      </c>
      <c r="AE240" t="str">
        <f>A240</f>
        <v>d__Bacteria;p__Bacteroidota;c__Bacteroidia;o__Bacteroidales;f__Rikenellaceae;g__dgA-11_gut_group</v>
      </c>
      <c r="AF240" t="s">
        <v>768</v>
      </c>
    </row>
    <row r="241" spans="1:32" x14ac:dyDescent="0.2">
      <c r="A241" t="s">
        <v>576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73</v>
      </c>
      <c r="V241">
        <v>6</v>
      </c>
      <c r="W241">
        <v>0</v>
      </c>
      <c r="X241">
        <v>0</v>
      </c>
      <c r="Y241">
        <v>0</v>
      </c>
      <c r="Z241">
        <v>0</v>
      </c>
      <c r="AA241">
        <f>SUM(B241:T241)</f>
        <v>0</v>
      </c>
      <c r="AB241">
        <f>SUM(U241:Z241)</f>
        <v>79</v>
      </c>
      <c r="AC241">
        <f>AB241*AA241</f>
        <v>0</v>
      </c>
      <c r="AD241">
        <f>IF(AC241 &gt; 0, "BOTH", 0)</f>
        <v>0</v>
      </c>
      <c r="AE241" t="str">
        <f>A241</f>
        <v>d__Bacteria;p__Bacteroidota;c__Bacteroidia;o__Bacteroidales;f__Rikenellaceae;g__Rikenellaceae_RC9_gut_group</v>
      </c>
      <c r="AF241" t="s">
        <v>768</v>
      </c>
    </row>
    <row r="242" spans="1:32" x14ac:dyDescent="0.2">
      <c r="A242" t="s">
        <v>209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3</v>
      </c>
      <c r="AA242">
        <f>SUM(B242:T242)</f>
        <v>0</v>
      </c>
      <c r="AB242">
        <f>SUM(U242:Z242)</f>
        <v>3</v>
      </c>
      <c r="AC242">
        <f>AB242*AA242</f>
        <v>0</v>
      </c>
      <c r="AD242">
        <f>IF(AC242 &gt; 0, "BOTH", 0)</f>
        <v>0</v>
      </c>
      <c r="AE242" t="str">
        <f>A242</f>
        <v>d__Bacteria;p__Bacteroidota;c__Bacteroidia;o__Bacteroidales;f__Tannerellaceae;g__Parabacteroides</v>
      </c>
      <c r="AF242" t="s">
        <v>768</v>
      </c>
    </row>
    <row r="243" spans="1:32" x14ac:dyDescent="0.2">
      <c r="A243" t="s">
        <v>518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15</v>
      </c>
      <c r="Z243">
        <v>4</v>
      </c>
      <c r="AA243">
        <f>SUM(B243:T243)</f>
        <v>0</v>
      </c>
      <c r="AB243">
        <f>SUM(U243:Z243)</f>
        <v>19</v>
      </c>
      <c r="AC243">
        <f>AB243*AA243</f>
        <v>0</v>
      </c>
      <c r="AD243">
        <f>IF(AC243 &gt; 0, "BOTH", 0)</f>
        <v>0</v>
      </c>
      <c r="AE243" t="str">
        <f>A243</f>
        <v>d__Bacteria;p__Bacteroidota;c__Bacteroidia;o__Bacteroidales;f__uncultured;g__uncultured</v>
      </c>
      <c r="AF243" t="s">
        <v>768</v>
      </c>
    </row>
    <row r="244" spans="1:32" x14ac:dyDescent="0.2">
      <c r="A244" t="s">
        <v>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55</v>
      </c>
      <c r="X244">
        <v>10</v>
      </c>
      <c r="Y244">
        <v>0</v>
      </c>
      <c r="Z244">
        <v>54</v>
      </c>
      <c r="AA244">
        <f>SUM(B244:T244)</f>
        <v>0</v>
      </c>
      <c r="AB244">
        <f>SUM(U244:Z244)</f>
        <v>119</v>
      </c>
      <c r="AC244">
        <f>AB244*AA244</f>
        <v>0</v>
      </c>
      <c r="AD244">
        <f>IF(AC244 &gt; 0, "BOTH", 0)</f>
        <v>0</v>
      </c>
      <c r="AE244" t="str">
        <f>A244</f>
        <v>d__Bacteria;p__Bacteroidota;c__Bacteroidia;o__Bacteroidetes_VC2.1_Bac22;f__Bacteroidetes_VC2.1_Bac22;g__Bacteroidetes_VC2.1_Bac22</v>
      </c>
      <c r="AF244" t="s">
        <v>768</v>
      </c>
    </row>
    <row r="245" spans="1:32" x14ac:dyDescent="0.2">
      <c r="A245" t="s">
        <v>411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8</v>
      </c>
      <c r="Z245">
        <v>9</v>
      </c>
      <c r="AA245">
        <f>SUM(B245:T245)</f>
        <v>0</v>
      </c>
      <c r="AB245">
        <f>SUM(U245:Z245)</f>
        <v>17</v>
      </c>
      <c r="AC245">
        <f>AB245*AA245</f>
        <v>0</v>
      </c>
      <c r="AD245">
        <f>IF(AC245 &gt; 0, "BOTH", 0)</f>
        <v>0</v>
      </c>
      <c r="AE245" t="str">
        <f>A245</f>
        <v>d__Bacteria;p__Bacteroidota;c__Bacteroidia;o__Chitinophagales;f__37-13;g__37-13</v>
      </c>
      <c r="AF245" t="s">
        <v>768</v>
      </c>
    </row>
    <row r="246" spans="1:32" x14ac:dyDescent="0.2">
      <c r="A246" t="s">
        <v>53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76</v>
      </c>
      <c r="X246">
        <v>6</v>
      </c>
      <c r="Y246">
        <v>0</v>
      </c>
      <c r="Z246">
        <v>12</v>
      </c>
      <c r="AA246">
        <f>SUM(B246:T246)</f>
        <v>0</v>
      </c>
      <c r="AB246">
        <f>SUM(U246:Z246)</f>
        <v>94</v>
      </c>
      <c r="AC246">
        <f>AB246*AA246</f>
        <v>0</v>
      </c>
      <c r="AD246">
        <f>IF(AC246 &gt; 0, "BOTH", 0)</f>
        <v>0</v>
      </c>
      <c r="AE246" t="str">
        <f>A246</f>
        <v>d__Bacteria;p__Bacteroidota;c__Bacteroidia;o__Chitinophagales;f__Chitinophagaceae;g__Edaphobaculum</v>
      </c>
      <c r="AF246" t="s">
        <v>768</v>
      </c>
    </row>
    <row r="247" spans="1:32" x14ac:dyDescent="0.2">
      <c r="A247" t="s">
        <v>359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7</v>
      </c>
      <c r="Y247">
        <v>22</v>
      </c>
      <c r="Z247">
        <v>8</v>
      </c>
      <c r="AA247">
        <f>SUM(B247:T247)</f>
        <v>0</v>
      </c>
      <c r="AB247">
        <f>SUM(U247:Z247)</f>
        <v>37</v>
      </c>
      <c r="AC247">
        <f>AB247*AA247</f>
        <v>0</v>
      </c>
      <c r="AD247">
        <f>IF(AC247 &gt; 0, "BOTH", 0)</f>
        <v>0</v>
      </c>
      <c r="AE247" t="str">
        <f>A247</f>
        <v>d__Bacteria;p__Bacteroidota;c__Bacteroidia;o__Chitinophagales;f__Chitinophagaceae;g__Taibaiella</v>
      </c>
      <c r="AF247" t="s">
        <v>768</v>
      </c>
    </row>
    <row r="248" spans="1:32" x14ac:dyDescent="0.2">
      <c r="A248" t="s">
        <v>176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136</v>
      </c>
      <c r="V248">
        <v>213</v>
      </c>
      <c r="W248">
        <v>499</v>
      </c>
      <c r="X248">
        <v>553</v>
      </c>
      <c r="Y248">
        <v>2698</v>
      </c>
      <c r="Z248">
        <v>88</v>
      </c>
      <c r="AA248">
        <f>SUM(B248:T248)</f>
        <v>0</v>
      </c>
      <c r="AB248">
        <f>SUM(U248:Z248)</f>
        <v>4187</v>
      </c>
      <c r="AC248">
        <f>AB248*AA248</f>
        <v>0</v>
      </c>
      <c r="AD248">
        <f>IF(AC248 &gt; 0, "BOTH", 0)</f>
        <v>0</v>
      </c>
      <c r="AE248" t="str">
        <f>A248</f>
        <v>d__Bacteria;p__Bacteroidota;c__Bacteroidia;o__Chitinophagales;f__Saprospiraceae;__</v>
      </c>
      <c r="AF248" t="s">
        <v>768</v>
      </c>
    </row>
    <row r="249" spans="1:32" x14ac:dyDescent="0.2">
      <c r="A249" t="s">
        <v>161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53</v>
      </c>
      <c r="V249">
        <v>177</v>
      </c>
      <c r="W249">
        <v>410</v>
      </c>
      <c r="X249">
        <v>92</v>
      </c>
      <c r="Y249">
        <v>554</v>
      </c>
      <c r="Z249">
        <v>220</v>
      </c>
      <c r="AA249">
        <f>SUM(B249:T249)</f>
        <v>0</v>
      </c>
      <c r="AB249">
        <f>SUM(U249:Z249)</f>
        <v>1506</v>
      </c>
      <c r="AC249">
        <f>AB249*AA249</f>
        <v>0</v>
      </c>
      <c r="AD249">
        <f>IF(AC249 &gt; 0, "BOTH", 0)</f>
        <v>0</v>
      </c>
      <c r="AE249" t="str">
        <f>A249</f>
        <v>d__Bacteria;p__Bacteroidota;c__Bacteroidia;o__Chitinophagales;f__Saprospiraceae;g__Portibacter</v>
      </c>
      <c r="AF249" t="s">
        <v>768</v>
      </c>
    </row>
    <row r="250" spans="1:32" x14ac:dyDescent="0.2">
      <c r="A250" t="s">
        <v>196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4</v>
      </c>
      <c r="W250">
        <v>8</v>
      </c>
      <c r="X250">
        <v>19</v>
      </c>
      <c r="Y250">
        <v>40</v>
      </c>
      <c r="Z250">
        <v>25</v>
      </c>
      <c r="AA250">
        <f>SUM(B250:T250)</f>
        <v>0</v>
      </c>
      <c r="AB250">
        <f>SUM(U250:Z250)</f>
        <v>96</v>
      </c>
      <c r="AC250">
        <f>AB250*AA250</f>
        <v>0</v>
      </c>
      <c r="AD250">
        <f>IF(AC250 &gt; 0, "BOTH", 0)</f>
        <v>0</v>
      </c>
      <c r="AE250" t="str">
        <f>A250</f>
        <v>d__Bacteria;p__Bacteroidota;c__Bacteroidia;o__Chitinophagales;f__Saprospiraceae;g__Rubidimonas</v>
      </c>
      <c r="AF250" t="s">
        <v>768</v>
      </c>
    </row>
    <row r="251" spans="1:32" x14ac:dyDescent="0.2">
      <c r="A251" t="s">
        <v>474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40</v>
      </c>
      <c r="V251">
        <v>18</v>
      </c>
      <c r="W251">
        <v>33</v>
      </c>
      <c r="X251">
        <v>2</v>
      </c>
      <c r="Y251">
        <v>2</v>
      </c>
      <c r="Z251">
        <v>58</v>
      </c>
      <c r="AA251">
        <f>SUM(B251:T251)</f>
        <v>0</v>
      </c>
      <c r="AB251">
        <f>SUM(U251:Z251)</f>
        <v>153</v>
      </c>
      <c r="AC251">
        <f>AB251*AA251</f>
        <v>0</v>
      </c>
      <c r="AD251">
        <f>IF(AC251 &gt; 0, "BOTH", 0)</f>
        <v>0</v>
      </c>
      <c r="AE251" t="str">
        <f>A251</f>
        <v>d__Bacteria;p__Bacteroidota;c__Bacteroidia;o__Chitinophagales;f__Saprospiraceae;g__Saprospira</v>
      </c>
      <c r="AF251" t="s">
        <v>768</v>
      </c>
    </row>
    <row r="252" spans="1:32" x14ac:dyDescent="0.2">
      <c r="A252" t="s">
        <v>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212</v>
      </c>
      <c r="V252">
        <v>1376</v>
      </c>
      <c r="W252">
        <v>1135</v>
      </c>
      <c r="X252">
        <v>1599</v>
      </c>
      <c r="Y252">
        <v>9121</v>
      </c>
      <c r="Z252">
        <v>630</v>
      </c>
      <c r="AA252">
        <f>SUM(B252:T252)</f>
        <v>0</v>
      </c>
      <c r="AB252">
        <f>SUM(U252:Z252)</f>
        <v>14073</v>
      </c>
      <c r="AC252">
        <f>AB252*AA252</f>
        <v>0</v>
      </c>
      <c r="AD252">
        <f>IF(AC252 &gt; 0, "BOTH", 0)</f>
        <v>0</v>
      </c>
      <c r="AE252" t="str">
        <f>A252</f>
        <v>d__Bacteria;p__Bacteroidota;c__Bacteroidia;o__Chitinophagales;f__Saprospiraceae;g__uncultured</v>
      </c>
      <c r="AF252" t="s">
        <v>768</v>
      </c>
    </row>
    <row r="253" spans="1:32" x14ac:dyDescent="0.2">
      <c r="A253" t="s">
        <v>82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20</v>
      </c>
      <c r="V253">
        <v>92</v>
      </c>
      <c r="W253">
        <v>236</v>
      </c>
      <c r="X253">
        <v>157</v>
      </c>
      <c r="Y253">
        <v>367</v>
      </c>
      <c r="Z253">
        <v>161</v>
      </c>
      <c r="AA253">
        <f>SUM(B253:T253)</f>
        <v>0</v>
      </c>
      <c r="AB253">
        <f>SUM(U253:Z253)</f>
        <v>1033</v>
      </c>
      <c r="AC253">
        <f>AB253*AA253</f>
        <v>0</v>
      </c>
      <c r="AD253">
        <f>IF(AC253 &gt; 0, "BOTH", 0)</f>
        <v>0</v>
      </c>
      <c r="AE253" t="str">
        <f>A253</f>
        <v>d__Bacteria;p__Bacteroidota;c__Bacteroidia;o__Chitinophagales;f__uncultured;g__uncultured</v>
      </c>
      <c r="AF253" t="s">
        <v>768</v>
      </c>
    </row>
    <row r="254" spans="1:32" x14ac:dyDescent="0.2">
      <c r="A254" t="s">
        <v>205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38</v>
      </c>
      <c r="X254">
        <v>13</v>
      </c>
      <c r="Y254">
        <v>0</v>
      </c>
      <c r="Z254">
        <v>64</v>
      </c>
      <c r="AA254">
        <f>SUM(B254:T254)</f>
        <v>0</v>
      </c>
      <c r="AB254">
        <f>SUM(U254:Z254)</f>
        <v>115</v>
      </c>
      <c r="AC254">
        <f>AB254*AA254</f>
        <v>0</v>
      </c>
      <c r="AD254">
        <f>IF(AC254 &gt; 0, "BOTH", 0)</f>
        <v>0</v>
      </c>
      <c r="AE254" t="str">
        <f>A254</f>
        <v>d__Bacteria;p__Bacteroidota;c__Bacteroidia;o__Cytophagales;__;__</v>
      </c>
      <c r="AF254" t="s">
        <v>768</v>
      </c>
    </row>
    <row r="255" spans="1:32" x14ac:dyDescent="0.2">
      <c r="A255" t="s">
        <v>523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40</v>
      </c>
      <c r="X255">
        <v>5</v>
      </c>
      <c r="Y255">
        <v>9</v>
      </c>
      <c r="Z255">
        <v>19</v>
      </c>
      <c r="AA255">
        <f>SUM(B255:T255)</f>
        <v>0</v>
      </c>
      <c r="AB255">
        <f>SUM(U255:Z255)</f>
        <v>73</v>
      </c>
      <c r="AC255">
        <f>AB255*AA255</f>
        <v>0</v>
      </c>
      <c r="AD255">
        <f>IF(AC255 &gt; 0, "BOTH", 0)</f>
        <v>0</v>
      </c>
      <c r="AE255" t="str">
        <f>A255</f>
        <v>d__Bacteria;p__Bacteroidota;c__Bacteroidia;o__Cytophagales;f__Amoebophilaceae;g__Candidatus_Amoebophilus</v>
      </c>
      <c r="AF255" t="s">
        <v>768</v>
      </c>
    </row>
    <row r="256" spans="1:32" x14ac:dyDescent="0.2">
      <c r="A256" t="s">
        <v>464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124</v>
      </c>
      <c r="X256">
        <v>35</v>
      </c>
      <c r="Y256">
        <v>3</v>
      </c>
      <c r="Z256">
        <v>0</v>
      </c>
      <c r="AA256">
        <f>SUM(B256:T256)</f>
        <v>0</v>
      </c>
      <c r="AB256">
        <f>SUM(U256:Z256)</f>
        <v>162</v>
      </c>
      <c r="AC256">
        <f>AB256*AA256</f>
        <v>0</v>
      </c>
      <c r="AD256">
        <f>IF(AC256 &gt; 0, "BOTH", 0)</f>
        <v>0</v>
      </c>
      <c r="AE256" t="str">
        <f>A256</f>
        <v>d__Bacteria;p__Bacteroidota;c__Bacteroidia;o__Cytophagales;f__Amoebophilaceae;g__uncultured</v>
      </c>
      <c r="AF256" t="s">
        <v>768</v>
      </c>
    </row>
    <row r="257" spans="1:32" x14ac:dyDescent="0.2">
      <c r="A257" t="s">
        <v>513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5</v>
      </c>
      <c r="X257">
        <v>0</v>
      </c>
      <c r="Y257">
        <v>0</v>
      </c>
      <c r="Z257">
        <v>15</v>
      </c>
      <c r="AA257">
        <f>SUM(B257:T257)</f>
        <v>0</v>
      </c>
      <c r="AB257">
        <f>SUM(U257:Z257)</f>
        <v>20</v>
      </c>
      <c r="AC257">
        <f>AB257*AA257</f>
        <v>0</v>
      </c>
      <c r="AD257">
        <f>IF(AC257 &gt; 0, "BOTH", 0)</f>
        <v>0</v>
      </c>
      <c r="AE257" t="str">
        <f>A257</f>
        <v>d__Bacteria;p__Bacteroidota;c__Bacteroidia;o__Cytophagales;f__Bernardetiaceae;g__Bernardetia</v>
      </c>
      <c r="AF257" t="s">
        <v>768</v>
      </c>
    </row>
    <row r="258" spans="1:32" x14ac:dyDescent="0.2">
      <c r="A258" t="s">
        <v>207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37</v>
      </c>
      <c r="X258">
        <v>0</v>
      </c>
      <c r="Y258">
        <v>0</v>
      </c>
      <c r="Z258">
        <v>13</v>
      </c>
      <c r="AA258">
        <f>SUM(B258:T258)</f>
        <v>0</v>
      </c>
      <c r="AB258">
        <f>SUM(U258:Z258)</f>
        <v>50</v>
      </c>
      <c r="AC258">
        <f>AB258*AA258</f>
        <v>0</v>
      </c>
      <c r="AD258">
        <f>IF(AC258 &gt; 0, "BOTH", 0)</f>
        <v>0</v>
      </c>
      <c r="AE258" t="str">
        <f>A258</f>
        <v>d__Bacteria;p__Bacteroidota;c__Bacteroidia;o__Cytophagales;f__Bernardetiaceae;g__Garritya</v>
      </c>
      <c r="AF258" t="s">
        <v>768</v>
      </c>
    </row>
    <row r="259" spans="1:32" x14ac:dyDescent="0.2">
      <c r="A259" t="s">
        <v>416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7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f>SUM(B259:T259)</f>
        <v>0</v>
      </c>
      <c r="AB259">
        <f>SUM(U259:Z259)</f>
        <v>7</v>
      </c>
      <c r="AC259">
        <f>AB259*AA259</f>
        <v>0</v>
      </c>
      <c r="AD259">
        <f>IF(AC259 &gt; 0, "BOTH", 0)</f>
        <v>0</v>
      </c>
      <c r="AE259" t="str">
        <f>A259</f>
        <v>d__Bacteria;p__Bacteroidota;c__Bacteroidia;o__Cytophagales;f__Bernardetiaceae;g__uncultured</v>
      </c>
      <c r="AF259" t="s">
        <v>768</v>
      </c>
    </row>
    <row r="260" spans="1:32" x14ac:dyDescent="0.2">
      <c r="A260" t="s">
        <v>114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149</v>
      </c>
      <c r="V260">
        <v>39</v>
      </c>
      <c r="W260">
        <v>965</v>
      </c>
      <c r="X260">
        <v>667</v>
      </c>
      <c r="Y260">
        <v>99</v>
      </c>
      <c r="Z260">
        <v>145</v>
      </c>
      <c r="AA260">
        <f>SUM(B260:T260)</f>
        <v>0</v>
      </c>
      <c r="AB260">
        <f>SUM(U260:Z260)</f>
        <v>2064</v>
      </c>
      <c r="AC260">
        <f>AB260*AA260</f>
        <v>0</v>
      </c>
      <c r="AD260">
        <f>IF(AC260 &gt; 0, "BOTH", 0)</f>
        <v>0</v>
      </c>
      <c r="AE260" t="str">
        <f>A260</f>
        <v>d__Bacteria;p__Bacteroidota;c__Bacteroidia;o__Cytophagales;f__Cyclobacteriaceae;g__Fulvivirga</v>
      </c>
      <c r="AF260" t="s">
        <v>768</v>
      </c>
    </row>
    <row r="261" spans="1:32" x14ac:dyDescent="0.2">
      <c r="A261" t="s">
        <v>727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14</v>
      </c>
      <c r="X261">
        <v>0</v>
      </c>
      <c r="Y261">
        <v>0</v>
      </c>
      <c r="Z261">
        <v>0</v>
      </c>
      <c r="AA261">
        <f>SUM(B261:T261)</f>
        <v>0</v>
      </c>
      <c r="AB261">
        <f>SUM(U261:Z261)</f>
        <v>14</v>
      </c>
      <c r="AC261">
        <f>AB261*AA261</f>
        <v>0</v>
      </c>
      <c r="AD261">
        <f>IF(AC261 &gt; 0, "BOTH", 0)</f>
        <v>0</v>
      </c>
      <c r="AE261" t="str">
        <f>A261</f>
        <v>d__Bacteria;p__Bacteroidota;c__Bacteroidia;o__Cytophagales;f__Cyclobacteriaceae;g__Marivirga</v>
      </c>
      <c r="AF261" t="s">
        <v>768</v>
      </c>
    </row>
    <row r="262" spans="1:32" x14ac:dyDescent="0.2">
      <c r="A262" t="s">
        <v>11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15</v>
      </c>
      <c r="V262">
        <v>0</v>
      </c>
      <c r="W262">
        <v>261</v>
      </c>
      <c r="X262">
        <v>0</v>
      </c>
      <c r="Y262">
        <v>3</v>
      </c>
      <c r="Z262">
        <v>80</v>
      </c>
      <c r="AA262">
        <f>SUM(B262:T262)</f>
        <v>0</v>
      </c>
      <c r="AB262">
        <f>SUM(U262:Z262)</f>
        <v>359</v>
      </c>
      <c r="AC262">
        <f>AB262*AA262</f>
        <v>0</v>
      </c>
      <c r="AD262">
        <f>IF(AC262 &gt; 0, "BOTH", 0)</f>
        <v>0</v>
      </c>
      <c r="AE262" t="str">
        <f>A262</f>
        <v>d__Bacteria;p__Bacteroidota;c__Bacteroidia;o__Cytophagales;f__Cyclobacteriaceae;g__Tunicatimonas</v>
      </c>
      <c r="AF262" t="s">
        <v>768</v>
      </c>
    </row>
    <row r="263" spans="1:32" x14ac:dyDescent="0.2">
      <c r="A263" t="s">
        <v>594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18</v>
      </c>
      <c r="AA263">
        <f>SUM(B263:T263)</f>
        <v>0</v>
      </c>
      <c r="AB263">
        <f>SUM(U263:Z263)</f>
        <v>18</v>
      </c>
      <c r="AC263">
        <f>AB263*AA263</f>
        <v>0</v>
      </c>
      <c r="AD263">
        <f>IF(AC263 &gt; 0, "BOTH", 0)</f>
        <v>0</v>
      </c>
      <c r="AE263" t="str">
        <f>A263</f>
        <v>d__Bacteria;p__Bacteroidota;c__Bacteroidia;o__Cytophagales;f__Flammeovirgaceae;g__Flammeovirga</v>
      </c>
      <c r="AF263" t="s">
        <v>768</v>
      </c>
    </row>
    <row r="264" spans="1:32" x14ac:dyDescent="0.2">
      <c r="A264" t="s">
        <v>10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47</v>
      </c>
      <c r="AA264">
        <f>SUM(B264:T264)</f>
        <v>0</v>
      </c>
      <c r="AB264">
        <f>SUM(U264:Z264)</f>
        <v>47</v>
      </c>
      <c r="AC264">
        <f>AB264*AA264</f>
        <v>0</v>
      </c>
      <c r="AD264">
        <f>IF(AC264 &gt; 0, "BOTH", 0)</f>
        <v>0</v>
      </c>
      <c r="AE264" t="str">
        <f>A264</f>
        <v>d__Bacteria;p__Bacteroidota;c__Bacteroidia;o__Cytophagales;f__Flammeovirgaceae;g__Flammeovirgaceae</v>
      </c>
      <c r="AF264" t="s">
        <v>768</v>
      </c>
    </row>
    <row r="265" spans="1:32" x14ac:dyDescent="0.2">
      <c r="A265" t="s">
        <v>139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8</v>
      </c>
      <c r="V265">
        <v>0</v>
      </c>
      <c r="W265">
        <v>255</v>
      </c>
      <c r="X265">
        <v>19</v>
      </c>
      <c r="Y265">
        <v>36</v>
      </c>
      <c r="Z265">
        <v>137</v>
      </c>
      <c r="AA265">
        <f>SUM(B265:T265)</f>
        <v>0</v>
      </c>
      <c r="AB265">
        <f>SUM(U265:Z265)</f>
        <v>455</v>
      </c>
      <c r="AC265">
        <f>AB265*AA265</f>
        <v>0</v>
      </c>
      <c r="AD265">
        <f>IF(AC265 &gt; 0, "BOTH", 0)</f>
        <v>0</v>
      </c>
      <c r="AE265" t="str">
        <f>A265</f>
        <v>d__Bacteria;p__Bacteroidota;c__Bacteroidia;o__Cytophagales;f__Flammeovirgaceae;g__Flexithrix</v>
      </c>
      <c r="AF265" t="s">
        <v>768</v>
      </c>
    </row>
    <row r="266" spans="1:32" x14ac:dyDescent="0.2">
      <c r="A266" t="s">
        <v>536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4</v>
      </c>
      <c r="AA266">
        <f>SUM(B266:T266)</f>
        <v>0</v>
      </c>
      <c r="AB266">
        <f>SUM(U266:Z266)</f>
        <v>4</v>
      </c>
      <c r="AC266">
        <f>AB266*AA266</f>
        <v>0</v>
      </c>
      <c r="AD266">
        <f>IF(AC266 &gt; 0, "BOTH", 0)</f>
        <v>0</v>
      </c>
      <c r="AE266" t="str">
        <f>A266</f>
        <v>d__Bacteria;p__Bacteroidota;c__Bacteroidia;o__Cytophagales;f__Flammeovirgaceae;g__Rapidithrix</v>
      </c>
      <c r="AF266" t="s">
        <v>768</v>
      </c>
    </row>
    <row r="267" spans="1:32" x14ac:dyDescent="0.2">
      <c r="A267" t="s">
        <v>358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41</v>
      </c>
      <c r="X267">
        <v>4</v>
      </c>
      <c r="Y267">
        <v>0</v>
      </c>
      <c r="Z267">
        <v>5</v>
      </c>
      <c r="AA267">
        <f>SUM(B267:T267)</f>
        <v>0</v>
      </c>
      <c r="AB267">
        <f>SUM(U267:Z267)</f>
        <v>50</v>
      </c>
      <c r="AC267">
        <f>AB267*AA267</f>
        <v>0</v>
      </c>
      <c r="AD267">
        <f>IF(AC267 &gt; 0, "BOTH", 0)</f>
        <v>0</v>
      </c>
      <c r="AE267" t="str">
        <f>A267</f>
        <v>d__Bacteria;p__Bacteroidota;c__Bacteroidia;o__Cytophagales;f__Flammeovirgaceae;g__uncultured</v>
      </c>
      <c r="AF267" t="s">
        <v>768</v>
      </c>
    </row>
    <row r="268" spans="1:32" x14ac:dyDescent="0.2">
      <c r="A268" t="s">
        <v>195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139</v>
      </c>
      <c r="X268">
        <v>4</v>
      </c>
      <c r="Y268">
        <v>4</v>
      </c>
      <c r="Z268">
        <v>168</v>
      </c>
      <c r="AA268">
        <f>SUM(B268:T268)</f>
        <v>0</v>
      </c>
      <c r="AB268">
        <f>SUM(U268:Z268)</f>
        <v>315</v>
      </c>
      <c r="AC268">
        <f>AB268*AA268</f>
        <v>0</v>
      </c>
      <c r="AD268">
        <f>IF(AC268 &gt; 0, "BOTH", 0)</f>
        <v>0</v>
      </c>
      <c r="AE268" t="str">
        <f>A268</f>
        <v>d__Bacteria;p__Bacteroidota;c__Bacteroidia;o__Cytophagales;f__Microscillaceae;g__Microscilla</v>
      </c>
      <c r="AF268" t="s">
        <v>768</v>
      </c>
    </row>
    <row r="269" spans="1:32" x14ac:dyDescent="0.2">
      <c r="A269" t="s">
        <v>430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6</v>
      </c>
      <c r="X269">
        <v>92</v>
      </c>
      <c r="Y269">
        <v>38</v>
      </c>
      <c r="Z269">
        <v>91</v>
      </c>
      <c r="AA269">
        <f>SUM(B269:T269)</f>
        <v>0</v>
      </c>
      <c r="AB269">
        <f>SUM(U269:Z269)</f>
        <v>227</v>
      </c>
      <c r="AC269">
        <f>AB269*AA269</f>
        <v>0</v>
      </c>
      <c r="AD269">
        <f>IF(AC269 &gt; 0, "BOTH", 0)</f>
        <v>0</v>
      </c>
      <c r="AE269" t="str">
        <f>A269</f>
        <v>d__Bacteria;p__Bacteroidota;c__Bacteroidia;o__Flavobacteriales;__;__</v>
      </c>
      <c r="AF269" t="s">
        <v>768</v>
      </c>
    </row>
    <row r="270" spans="1:32" x14ac:dyDescent="0.2">
      <c r="A270" t="s">
        <v>407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9</v>
      </c>
      <c r="X270">
        <v>0</v>
      </c>
      <c r="Y270">
        <v>0</v>
      </c>
      <c r="Z270">
        <v>4</v>
      </c>
      <c r="AA270">
        <f>SUM(B270:T270)</f>
        <v>0</v>
      </c>
      <c r="AB270">
        <f>SUM(U270:Z270)</f>
        <v>13</v>
      </c>
      <c r="AC270">
        <f>AB270*AA270</f>
        <v>0</v>
      </c>
      <c r="AD270">
        <f>IF(AC270 &gt; 0, "BOTH", 0)</f>
        <v>0</v>
      </c>
      <c r="AE270" t="str">
        <f>A270</f>
        <v>d__Bacteria;p__Bacteroidota;c__Bacteroidia;o__Flavobacteriales;f__Crocinitomicaceae;__</v>
      </c>
      <c r="AF270" t="s">
        <v>768</v>
      </c>
    </row>
    <row r="271" spans="1:32" x14ac:dyDescent="0.2">
      <c r="A271" t="s">
        <v>596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18</v>
      </c>
      <c r="X271">
        <v>0</v>
      </c>
      <c r="Y271">
        <v>0</v>
      </c>
      <c r="Z271">
        <v>0</v>
      </c>
      <c r="AA271">
        <f>SUM(B271:T271)</f>
        <v>0</v>
      </c>
      <c r="AB271">
        <f>SUM(U271:Z271)</f>
        <v>18</v>
      </c>
      <c r="AC271">
        <f>AB271*AA271</f>
        <v>0</v>
      </c>
      <c r="AD271">
        <f>IF(AC271 &gt; 0, "BOTH", 0)</f>
        <v>0</v>
      </c>
      <c r="AE271" t="str">
        <f>A271</f>
        <v>d__Bacteria;p__Bacteroidota;c__Bacteroidia;o__Flavobacteriales;f__Crocinitomicaceae;g__Salinirepens</v>
      </c>
      <c r="AF271" t="s">
        <v>768</v>
      </c>
    </row>
    <row r="272" spans="1:32" x14ac:dyDescent="0.2">
      <c r="A272" t="s">
        <v>256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12</v>
      </c>
      <c r="W272">
        <v>67</v>
      </c>
      <c r="X272">
        <v>4</v>
      </c>
      <c r="Y272">
        <v>4</v>
      </c>
      <c r="Z272">
        <v>17</v>
      </c>
      <c r="AA272">
        <f>SUM(B272:T272)</f>
        <v>0</v>
      </c>
      <c r="AB272">
        <f>SUM(U272:Z272)</f>
        <v>104</v>
      </c>
      <c r="AC272">
        <f>AB272*AA272</f>
        <v>0</v>
      </c>
      <c r="AD272">
        <f>IF(AC272 &gt; 0, "BOTH", 0)</f>
        <v>0</v>
      </c>
      <c r="AE272" t="str">
        <f>A272</f>
        <v>d__Bacteria;p__Bacteroidota;c__Bacteroidia;o__Flavobacteriales;f__Cryomorphaceae;__</v>
      </c>
      <c r="AF272" t="s">
        <v>768</v>
      </c>
    </row>
    <row r="273" spans="1:32" x14ac:dyDescent="0.2">
      <c r="A273" t="s">
        <v>312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37</v>
      </c>
      <c r="X273">
        <v>6</v>
      </c>
      <c r="Y273">
        <v>0</v>
      </c>
      <c r="Z273">
        <v>0</v>
      </c>
      <c r="AA273">
        <f>SUM(B273:T273)</f>
        <v>0</v>
      </c>
      <c r="AB273">
        <f>SUM(U273:Z273)</f>
        <v>43</v>
      </c>
      <c r="AC273">
        <f>AB273*AA273</f>
        <v>0</v>
      </c>
      <c r="AD273">
        <f>IF(AC273 &gt; 0, "BOTH", 0)</f>
        <v>0</v>
      </c>
      <c r="AE273" t="str">
        <f>A273</f>
        <v>d__Bacteria;p__Bacteroidota;c__Bacteroidia;o__Flavobacteriales;f__Cryomorphaceae;g__Cryomorpha</v>
      </c>
      <c r="AF273" t="s">
        <v>768</v>
      </c>
    </row>
    <row r="274" spans="1:32" x14ac:dyDescent="0.2">
      <c r="A274" t="s">
        <v>337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6</v>
      </c>
      <c r="W274">
        <v>3</v>
      </c>
      <c r="X274">
        <v>6</v>
      </c>
      <c r="Y274">
        <v>0</v>
      </c>
      <c r="Z274">
        <v>3</v>
      </c>
      <c r="AA274">
        <f>SUM(B274:T274)</f>
        <v>0</v>
      </c>
      <c r="AB274">
        <f>SUM(U274:Z274)</f>
        <v>18</v>
      </c>
      <c r="AC274">
        <f>AB274*AA274</f>
        <v>0</v>
      </c>
      <c r="AD274">
        <f>IF(AC274 &gt; 0, "BOTH", 0)</f>
        <v>0</v>
      </c>
      <c r="AE274" t="str">
        <f>A274</f>
        <v>d__Bacteria;p__Bacteroidota;c__Bacteroidia;o__Flavobacteriales;f__Cryomorphaceae;g__NS10_marine_group</v>
      </c>
      <c r="AF274" t="s">
        <v>768</v>
      </c>
    </row>
    <row r="275" spans="1:32" x14ac:dyDescent="0.2">
      <c r="A275" t="s">
        <v>378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23</v>
      </c>
      <c r="V275">
        <v>45</v>
      </c>
      <c r="W275">
        <v>0</v>
      </c>
      <c r="X275">
        <v>0</v>
      </c>
      <c r="Y275">
        <v>0</v>
      </c>
      <c r="Z275">
        <v>77</v>
      </c>
      <c r="AA275">
        <f>SUM(B275:T275)</f>
        <v>0</v>
      </c>
      <c r="AB275">
        <f>SUM(U275:Z275)</f>
        <v>145</v>
      </c>
      <c r="AC275">
        <f>AB275*AA275</f>
        <v>0</v>
      </c>
      <c r="AD275">
        <f>IF(AC275 &gt; 0, "BOTH", 0)</f>
        <v>0</v>
      </c>
      <c r="AE275" t="str">
        <f>A275</f>
        <v>d__Bacteria;p__Bacteroidota;c__Bacteroidia;o__Flavobacteriales;f__Flavobacteriaceae;g__Actibacter</v>
      </c>
      <c r="AF275" t="s">
        <v>768</v>
      </c>
    </row>
    <row r="276" spans="1:32" x14ac:dyDescent="0.2">
      <c r="A276" t="s">
        <v>575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10</v>
      </c>
      <c r="X276">
        <v>16</v>
      </c>
      <c r="Y276">
        <v>0</v>
      </c>
      <c r="Z276">
        <v>7</v>
      </c>
      <c r="AA276">
        <f>SUM(B276:T276)</f>
        <v>0</v>
      </c>
      <c r="AB276">
        <f>SUM(U276:Z276)</f>
        <v>33</v>
      </c>
      <c r="AC276">
        <f>AB276*AA276</f>
        <v>0</v>
      </c>
      <c r="AD276">
        <f>IF(AC276 &gt; 0, "BOTH", 0)</f>
        <v>0</v>
      </c>
      <c r="AE276" t="str">
        <f>A276</f>
        <v>d__Bacteria;p__Bacteroidota;c__Bacteroidia;o__Flavobacteriales;f__Flavobacteriaceae;g__Aequorivita</v>
      </c>
      <c r="AF276" t="s">
        <v>768</v>
      </c>
    </row>
    <row r="277" spans="1:32" x14ac:dyDescent="0.2">
      <c r="A277" t="s">
        <v>185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29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f>SUM(B277:T277)</f>
        <v>0</v>
      </c>
      <c r="AB277">
        <f>SUM(U277:Z277)</f>
        <v>29</v>
      </c>
      <c r="AC277">
        <f>AB277*AA277</f>
        <v>0</v>
      </c>
      <c r="AD277">
        <f>IF(AC277 &gt; 0, "BOTH", 0)</f>
        <v>0</v>
      </c>
      <c r="AE277" t="str">
        <f>A277</f>
        <v>d__Bacteria;p__Bacteroidota;c__Bacteroidia;o__Flavobacteriales;f__Flavobacteriaceae;g__Algibacter</v>
      </c>
      <c r="AF277" t="s">
        <v>768</v>
      </c>
    </row>
    <row r="278" spans="1:32" x14ac:dyDescent="0.2">
      <c r="A278" t="s">
        <v>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19</v>
      </c>
      <c r="V278">
        <v>0</v>
      </c>
      <c r="W278">
        <v>2945</v>
      </c>
      <c r="X278">
        <v>0</v>
      </c>
      <c r="Y278">
        <v>0</v>
      </c>
      <c r="Z278">
        <v>24</v>
      </c>
      <c r="AA278">
        <f>SUM(B278:T278)</f>
        <v>0</v>
      </c>
      <c r="AB278">
        <f>SUM(U278:Z278)</f>
        <v>2988</v>
      </c>
      <c r="AC278">
        <f>AB278*AA278</f>
        <v>0</v>
      </c>
      <c r="AD278">
        <f>IF(AC278 &gt; 0, "BOTH", 0)</f>
        <v>0</v>
      </c>
      <c r="AE278" t="str">
        <f>A278</f>
        <v>d__Bacteria;p__Bacteroidota;c__Bacteroidia;o__Flavobacteriales;f__Flavobacteriaceae;g__Algitalea</v>
      </c>
      <c r="AF278" t="s">
        <v>768</v>
      </c>
    </row>
    <row r="279" spans="1:32" x14ac:dyDescent="0.2">
      <c r="A279" t="s">
        <v>19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4148</v>
      </c>
      <c r="V279">
        <v>699</v>
      </c>
      <c r="W279">
        <v>7366</v>
      </c>
      <c r="X279">
        <v>5234</v>
      </c>
      <c r="Y279">
        <v>174</v>
      </c>
      <c r="Z279">
        <v>165</v>
      </c>
      <c r="AA279">
        <f>SUM(B279:T279)</f>
        <v>0</v>
      </c>
      <c r="AB279">
        <f>SUM(U279:Z279)</f>
        <v>17786</v>
      </c>
      <c r="AC279">
        <f>AB279*AA279</f>
        <v>0</v>
      </c>
      <c r="AD279">
        <f>IF(AC279 &gt; 0, "BOTH", 0)</f>
        <v>0</v>
      </c>
      <c r="AE279" t="str">
        <f>A279</f>
        <v>d__Bacteria;p__Bacteroidota;c__Bacteroidia;o__Flavobacteriales;f__Flavobacteriaceae;g__Aquimarina</v>
      </c>
      <c r="AF279" t="s">
        <v>768</v>
      </c>
    </row>
    <row r="280" spans="1:32" x14ac:dyDescent="0.2">
      <c r="A280" t="s">
        <v>592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2</v>
      </c>
      <c r="X280">
        <v>0</v>
      </c>
      <c r="Y280">
        <v>0</v>
      </c>
      <c r="Z280">
        <v>0</v>
      </c>
      <c r="AA280">
        <f>SUM(B280:T280)</f>
        <v>0</v>
      </c>
      <c r="AB280">
        <f>SUM(U280:Z280)</f>
        <v>2</v>
      </c>
      <c r="AC280">
        <f>AB280*AA280</f>
        <v>0</v>
      </c>
      <c r="AD280">
        <f>IF(AC280 &gt; 0, "BOTH", 0)</f>
        <v>0</v>
      </c>
      <c r="AE280" t="str">
        <f>A280</f>
        <v>d__Bacteria;p__Bacteroidota;c__Bacteroidia;o__Flavobacteriales;f__Flavobacteriaceae;g__Ascidiimonas</v>
      </c>
      <c r="AF280" t="s">
        <v>768</v>
      </c>
    </row>
    <row r="281" spans="1:32" x14ac:dyDescent="0.2">
      <c r="A281" t="s">
        <v>318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13</v>
      </c>
      <c r="AA281">
        <f>SUM(B281:T281)</f>
        <v>0</v>
      </c>
      <c r="AB281">
        <f>SUM(U281:Z281)</f>
        <v>13</v>
      </c>
      <c r="AC281">
        <f>AB281*AA281</f>
        <v>0</v>
      </c>
      <c r="AD281">
        <f>IF(AC281 &gt; 0, "BOTH", 0)</f>
        <v>0</v>
      </c>
      <c r="AE281" t="str">
        <f>A281</f>
        <v>d__Bacteria;p__Bacteroidota;c__Bacteroidia;o__Flavobacteriales;f__Flavobacteriaceae;g__Flavicella</v>
      </c>
      <c r="AF281" t="s">
        <v>768</v>
      </c>
    </row>
    <row r="282" spans="1:32" x14ac:dyDescent="0.2">
      <c r="A282" t="s">
        <v>244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46</v>
      </c>
      <c r="V282">
        <v>8</v>
      </c>
      <c r="W282">
        <v>6</v>
      </c>
      <c r="X282">
        <v>6</v>
      </c>
      <c r="Y282">
        <v>23</v>
      </c>
      <c r="Z282">
        <v>223</v>
      </c>
      <c r="AA282">
        <f>SUM(B282:T282)</f>
        <v>0</v>
      </c>
      <c r="AB282">
        <f>SUM(U282:Z282)</f>
        <v>312</v>
      </c>
      <c r="AC282">
        <f>AB282*AA282</f>
        <v>0</v>
      </c>
      <c r="AD282">
        <f>IF(AC282 &gt; 0, "BOTH", 0)</f>
        <v>0</v>
      </c>
      <c r="AE282" t="str">
        <f>A282</f>
        <v>d__Bacteria;p__Bacteroidota;c__Bacteroidia;o__Flavobacteriales;f__Flavobacteriaceae;g__Flavobacterium</v>
      </c>
      <c r="AF282" t="s">
        <v>768</v>
      </c>
    </row>
    <row r="283" spans="1:32" x14ac:dyDescent="0.2">
      <c r="A283" t="s">
        <v>162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28</v>
      </c>
      <c r="Z283">
        <v>0</v>
      </c>
      <c r="AA283">
        <f>SUM(B283:T283)</f>
        <v>0</v>
      </c>
      <c r="AB283">
        <f>SUM(U283:Z283)</f>
        <v>28</v>
      </c>
      <c r="AC283">
        <f>AB283*AA283</f>
        <v>0</v>
      </c>
      <c r="AD283">
        <f>IF(AC283 &gt; 0, "BOTH", 0)</f>
        <v>0</v>
      </c>
      <c r="AE283" t="str">
        <f>A283</f>
        <v>d__Bacteria;p__Bacteroidota;c__Bacteroidia;o__Flavobacteriales;f__Flavobacteriaceae;g__Gilvibacter</v>
      </c>
      <c r="AF283" t="s">
        <v>768</v>
      </c>
    </row>
    <row r="284" spans="1:32" x14ac:dyDescent="0.2">
      <c r="A284" t="s">
        <v>716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18</v>
      </c>
      <c r="X284">
        <v>0</v>
      </c>
      <c r="Y284">
        <v>0</v>
      </c>
      <c r="Z284">
        <v>0</v>
      </c>
      <c r="AA284">
        <f>SUM(B284:T284)</f>
        <v>0</v>
      </c>
      <c r="AB284">
        <f>SUM(U284:Z284)</f>
        <v>18</v>
      </c>
      <c r="AC284">
        <f>AB284*AA284</f>
        <v>0</v>
      </c>
      <c r="AD284">
        <f>IF(AC284 &gt; 0, "BOTH", 0)</f>
        <v>0</v>
      </c>
      <c r="AE284" t="str">
        <f>A284</f>
        <v>d__Bacteria;p__Bacteroidota;c__Bacteroidia;o__Flavobacteriales;f__Flavobacteriaceae;g__Gramella</v>
      </c>
      <c r="AF284" t="s">
        <v>768</v>
      </c>
    </row>
    <row r="285" spans="1:32" x14ac:dyDescent="0.2">
      <c r="A285" t="s">
        <v>338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21</v>
      </c>
      <c r="V285">
        <v>250</v>
      </c>
      <c r="W285">
        <v>64</v>
      </c>
      <c r="X285">
        <v>91</v>
      </c>
      <c r="Y285">
        <v>139</v>
      </c>
      <c r="Z285">
        <v>133</v>
      </c>
      <c r="AA285">
        <f>SUM(B285:T285)</f>
        <v>0</v>
      </c>
      <c r="AB285">
        <f>SUM(U285:Z285)</f>
        <v>698</v>
      </c>
      <c r="AC285">
        <f>AB285*AA285</f>
        <v>0</v>
      </c>
      <c r="AD285">
        <f>IF(AC285 &gt; 0, "BOTH", 0)</f>
        <v>0</v>
      </c>
      <c r="AE285" t="str">
        <f>A285</f>
        <v>d__Bacteria;p__Bacteroidota;c__Bacteroidia;o__Flavobacteriales;f__Flavobacteriaceae;g__Kordia</v>
      </c>
      <c r="AF285" t="s">
        <v>768</v>
      </c>
    </row>
    <row r="286" spans="1:32" x14ac:dyDescent="0.2">
      <c r="A286" t="s">
        <v>441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43</v>
      </c>
      <c r="X286">
        <v>39</v>
      </c>
      <c r="Y286">
        <v>0</v>
      </c>
      <c r="Z286">
        <v>0</v>
      </c>
      <c r="AA286">
        <f>SUM(B286:T286)</f>
        <v>0</v>
      </c>
      <c r="AB286">
        <f>SUM(U286:Z286)</f>
        <v>82</v>
      </c>
      <c r="AC286">
        <f>AB286*AA286</f>
        <v>0</v>
      </c>
      <c r="AD286">
        <f>IF(AC286 &gt; 0, "BOTH", 0)</f>
        <v>0</v>
      </c>
      <c r="AE286" t="str">
        <f>A286</f>
        <v>d__Bacteria;p__Bacteroidota;c__Bacteroidia;o__Flavobacteriales;f__Flavobacteriaceae;g__Marixanthomonas</v>
      </c>
      <c r="AF286" t="s">
        <v>768</v>
      </c>
    </row>
    <row r="287" spans="1:32" x14ac:dyDescent="0.2">
      <c r="A287" t="s">
        <v>733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79</v>
      </c>
      <c r="X287">
        <v>0</v>
      </c>
      <c r="Y287">
        <v>6</v>
      </c>
      <c r="Z287">
        <v>8</v>
      </c>
      <c r="AA287">
        <f>SUM(B287:T287)</f>
        <v>0</v>
      </c>
      <c r="AB287">
        <f>SUM(U287:Z287)</f>
        <v>93</v>
      </c>
      <c r="AC287">
        <f>AB287*AA287</f>
        <v>0</v>
      </c>
      <c r="AD287">
        <f>IF(AC287 &gt; 0, "BOTH", 0)</f>
        <v>0</v>
      </c>
      <c r="AE287" t="str">
        <f>A287</f>
        <v>d__Bacteria;p__Bacteroidota;c__Bacteroidia;o__Flavobacteriales;f__Flavobacteriaceae;g__Mesonia</v>
      </c>
      <c r="AF287" t="s">
        <v>768</v>
      </c>
    </row>
    <row r="288" spans="1:32" x14ac:dyDescent="0.2">
      <c r="A288" t="s">
        <v>45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</v>
      </c>
      <c r="W288">
        <v>3</v>
      </c>
      <c r="X288">
        <v>0</v>
      </c>
      <c r="Y288">
        <v>0</v>
      </c>
      <c r="Z288">
        <v>0</v>
      </c>
      <c r="AA288">
        <f>SUM(B288:T288)</f>
        <v>0</v>
      </c>
      <c r="AB288">
        <f>SUM(U288:Z288)</f>
        <v>5</v>
      </c>
      <c r="AC288">
        <f>AB288*AA288</f>
        <v>0</v>
      </c>
      <c r="AD288">
        <f>IF(AC288 &gt; 0, "BOTH", 0)</f>
        <v>0</v>
      </c>
      <c r="AE288" t="str">
        <f>A288</f>
        <v>d__Bacteria;p__Bacteroidota;c__Bacteroidia;o__Flavobacteriales;f__Flavobacteriaceae;g__Myroides</v>
      </c>
      <c r="AF288" t="s">
        <v>768</v>
      </c>
    </row>
    <row r="289" spans="1:32" x14ac:dyDescent="0.2">
      <c r="A289" t="s">
        <v>549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9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f>SUM(B289:T289)</f>
        <v>0</v>
      </c>
      <c r="AB289">
        <f>SUM(U289:Z289)</f>
        <v>9</v>
      </c>
      <c r="AC289">
        <f>AB289*AA289</f>
        <v>0</v>
      </c>
      <c r="AD289">
        <f>IF(AC289 &gt; 0, "BOTH", 0)</f>
        <v>0</v>
      </c>
      <c r="AE289" t="str">
        <f>A289</f>
        <v>d__Bacteria;p__Bacteroidota;c__Bacteroidia;o__Flavobacteriales;f__Flavobacteriaceae;g__NS5_marine_group</v>
      </c>
      <c r="AF289" t="s">
        <v>768</v>
      </c>
    </row>
    <row r="290" spans="1:32" x14ac:dyDescent="0.2">
      <c r="A290" t="s">
        <v>135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699</v>
      </c>
      <c r="V290">
        <v>714</v>
      </c>
      <c r="W290">
        <v>231</v>
      </c>
      <c r="X290">
        <v>859</v>
      </c>
      <c r="Y290">
        <v>298</v>
      </c>
      <c r="Z290">
        <v>131</v>
      </c>
      <c r="AA290">
        <f>SUM(B290:T290)</f>
        <v>0</v>
      </c>
      <c r="AB290">
        <f>SUM(U290:Z290)</f>
        <v>2932</v>
      </c>
      <c r="AC290">
        <f>AB290*AA290</f>
        <v>0</v>
      </c>
      <c r="AD290">
        <f>IF(AC290 &gt; 0, "BOTH", 0)</f>
        <v>0</v>
      </c>
      <c r="AE290" t="str">
        <f>A290</f>
        <v>d__Bacteria;p__Bacteroidota;c__Bacteroidia;o__Flavobacteriales;f__Flavobacteriaceae;g__Polaribacter</v>
      </c>
      <c r="AF290" t="s">
        <v>768</v>
      </c>
    </row>
    <row r="291" spans="1:32" x14ac:dyDescent="0.2">
      <c r="A291" t="s">
        <v>250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142</v>
      </c>
      <c r="X291">
        <v>18</v>
      </c>
      <c r="Y291">
        <v>9</v>
      </c>
      <c r="Z291">
        <v>0</v>
      </c>
      <c r="AA291">
        <f>SUM(B291:T291)</f>
        <v>0</v>
      </c>
      <c r="AB291">
        <f>SUM(U291:Z291)</f>
        <v>169</v>
      </c>
      <c r="AC291">
        <f>AB291*AA291</f>
        <v>0</v>
      </c>
      <c r="AD291">
        <f>IF(AC291 &gt; 0, "BOTH", 0)</f>
        <v>0</v>
      </c>
      <c r="AE291" t="str">
        <f>A291</f>
        <v>d__Bacteria;p__Bacteroidota;c__Bacteroidia;o__Flavobacteriales;f__Flavobacteriaceae;g__Spongiivirga</v>
      </c>
      <c r="AF291" t="s">
        <v>768</v>
      </c>
    </row>
    <row r="292" spans="1:32" x14ac:dyDescent="0.2">
      <c r="A292" t="s">
        <v>688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19</v>
      </c>
      <c r="X292">
        <v>0</v>
      </c>
      <c r="Y292">
        <v>0</v>
      </c>
      <c r="Z292">
        <v>0</v>
      </c>
      <c r="AA292">
        <f>SUM(B292:T292)</f>
        <v>0</v>
      </c>
      <c r="AB292">
        <f>SUM(U292:Z292)</f>
        <v>19</v>
      </c>
      <c r="AC292">
        <f>AB292*AA292</f>
        <v>0</v>
      </c>
      <c r="AD292">
        <f>IF(AC292 &gt; 0, "BOTH", 0)</f>
        <v>0</v>
      </c>
      <c r="AE292" t="str">
        <f>A292</f>
        <v>d__Bacteria;p__Bacteroidota;c__Bacteroidia;o__Flavobacteriales;f__Flavobacteriaceae;g__Subsaxibacter</v>
      </c>
      <c r="AF292" t="s">
        <v>768</v>
      </c>
    </row>
    <row r="293" spans="1:32" x14ac:dyDescent="0.2">
      <c r="A293" t="s">
        <v>134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1239</v>
      </c>
      <c r="V293">
        <v>237</v>
      </c>
      <c r="W293">
        <v>2176</v>
      </c>
      <c r="X293">
        <v>6607</v>
      </c>
      <c r="Y293">
        <v>2739</v>
      </c>
      <c r="Z293">
        <v>868</v>
      </c>
      <c r="AA293">
        <f>SUM(B293:T293)</f>
        <v>0</v>
      </c>
      <c r="AB293">
        <f>SUM(U293:Z293)</f>
        <v>13866</v>
      </c>
      <c r="AC293">
        <f>AB293*AA293</f>
        <v>0</v>
      </c>
      <c r="AD293">
        <f>IF(AC293 &gt; 0, "BOTH", 0)</f>
        <v>0</v>
      </c>
      <c r="AE293" t="str">
        <f>A293</f>
        <v>d__Bacteria;p__Bacteroidota;c__Bacteroidia;o__Flavobacteriales;f__Flavobacteriaceae;g__uncultured</v>
      </c>
      <c r="AF293" t="s">
        <v>768</v>
      </c>
    </row>
    <row r="294" spans="1:32" x14ac:dyDescent="0.2">
      <c r="A294" t="s">
        <v>32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5</v>
      </c>
      <c r="X294">
        <v>0</v>
      </c>
      <c r="Y294">
        <v>0</v>
      </c>
      <c r="Z294">
        <v>0</v>
      </c>
      <c r="AA294">
        <f>SUM(B294:T294)</f>
        <v>0</v>
      </c>
      <c r="AB294">
        <f>SUM(U294:Z294)</f>
        <v>5</v>
      </c>
      <c r="AC294">
        <f>AB294*AA294</f>
        <v>0</v>
      </c>
      <c r="AD294">
        <f>IF(AC294 &gt; 0, "BOTH", 0)</f>
        <v>0</v>
      </c>
      <c r="AE294" t="str">
        <f>A294</f>
        <v>d__Bacteria;p__Bacteroidota;c__Bacteroidia;o__Flavobacteriales;f__Flavobacteriaceae;g__Vitellibacter</v>
      </c>
      <c r="AF294" t="s">
        <v>768</v>
      </c>
    </row>
    <row r="295" spans="1:32" x14ac:dyDescent="0.2">
      <c r="A295" t="s">
        <v>572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19</v>
      </c>
      <c r="AA295">
        <f>SUM(B295:T295)</f>
        <v>0</v>
      </c>
      <c r="AB295">
        <f>SUM(U295:Z295)</f>
        <v>19</v>
      </c>
      <c r="AC295">
        <f>AB295*AA295</f>
        <v>0</v>
      </c>
      <c r="AD295">
        <f>IF(AC295 &gt; 0, "BOTH", 0)</f>
        <v>0</v>
      </c>
      <c r="AE295" t="str">
        <f>A295</f>
        <v>d__Bacteria;p__Bacteroidota;c__Bacteroidia;o__Flavobacteriales;f__Flavobacteriaceae;g__Wenyingzhuangia</v>
      </c>
      <c r="AF295" t="s">
        <v>768</v>
      </c>
    </row>
    <row r="296" spans="1:32" x14ac:dyDescent="0.2">
      <c r="A296" t="s">
        <v>615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15</v>
      </c>
      <c r="V296">
        <v>36</v>
      </c>
      <c r="W296">
        <v>0</v>
      </c>
      <c r="X296">
        <v>0</v>
      </c>
      <c r="Y296">
        <v>0</v>
      </c>
      <c r="Z296">
        <v>0</v>
      </c>
      <c r="AA296">
        <f>SUM(B296:T296)</f>
        <v>0</v>
      </c>
      <c r="AB296">
        <f>SUM(U296:Z296)</f>
        <v>51</v>
      </c>
      <c r="AC296">
        <f>AB296*AA296</f>
        <v>0</v>
      </c>
      <c r="AD296">
        <f>IF(AC296 &gt; 0, "BOTH", 0)</f>
        <v>0</v>
      </c>
      <c r="AE296" t="str">
        <f>A296</f>
        <v>d__Bacteria;p__Bacteroidota;c__Bacteroidia;o__Flavobacteriales;f__Flavobacteriaceae;g__Zunongwangia</v>
      </c>
      <c r="AF296" t="s">
        <v>768</v>
      </c>
    </row>
    <row r="297" spans="1:32" x14ac:dyDescent="0.2">
      <c r="A297" t="s">
        <v>605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6</v>
      </c>
      <c r="AA297">
        <f>SUM(B297:T297)</f>
        <v>0</v>
      </c>
      <c r="AB297">
        <f>SUM(U297:Z297)</f>
        <v>6</v>
      </c>
      <c r="AC297">
        <f>AB297*AA297</f>
        <v>0</v>
      </c>
      <c r="AD297">
        <f>IF(AC297 &gt; 0, "BOTH", 0)</f>
        <v>0</v>
      </c>
      <c r="AE297" t="str">
        <f>A297</f>
        <v>d__Bacteria;p__Bacteroidota;c__Bacteroidia;o__Flavobacteriales;f__NS7_marine_group;g__NS7_marine_group</v>
      </c>
      <c r="AF297" t="s">
        <v>768</v>
      </c>
    </row>
    <row r="298" spans="1:32" x14ac:dyDescent="0.2">
      <c r="A298" t="s">
        <v>202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16</v>
      </c>
      <c r="V298">
        <v>11</v>
      </c>
      <c r="W298">
        <v>54</v>
      </c>
      <c r="X298">
        <v>19</v>
      </c>
      <c r="Y298">
        <v>62</v>
      </c>
      <c r="Z298">
        <v>65</v>
      </c>
      <c r="AA298">
        <f>SUM(B298:T298)</f>
        <v>0</v>
      </c>
      <c r="AB298">
        <f>SUM(U298:Z298)</f>
        <v>227</v>
      </c>
      <c r="AC298">
        <f>AB298*AA298</f>
        <v>0</v>
      </c>
      <c r="AD298">
        <f>IF(AC298 &gt; 0, "BOTH", 0)</f>
        <v>0</v>
      </c>
      <c r="AE298" t="str">
        <f>A298</f>
        <v>d__Bacteria;p__Bacteroidota;c__Bacteroidia;o__Flavobacteriales;f__NS9_marine_group;g__NS9_marine_group</v>
      </c>
      <c r="AF298" t="s">
        <v>768</v>
      </c>
    </row>
    <row r="299" spans="1:32" x14ac:dyDescent="0.2">
      <c r="A299" t="s">
        <v>65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58</v>
      </c>
      <c r="V299">
        <v>69</v>
      </c>
      <c r="W299">
        <v>11</v>
      </c>
      <c r="X299">
        <v>79</v>
      </c>
      <c r="Y299">
        <v>447</v>
      </c>
      <c r="Z299">
        <v>5</v>
      </c>
      <c r="AA299">
        <f>SUM(B299:T299)</f>
        <v>0</v>
      </c>
      <c r="AB299">
        <f>SUM(U299:Z299)</f>
        <v>669</v>
      </c>
      <c r="AC299">
        <f>AB299*AA299</f>
        <v>0</v>
      </c>
      <c r="AD299">
        <f>IF(AC299 &gt; 0, "BOTH", 0)</f>
        <v>0</v>
      </c>
      <c r="AE299" t="str">
        <f>A299</f>
        <v>d__Bacteria;p__Bacteroidota;c__Bacteroidia;o__Flavobacteriales;f__Schleiferiaceae;g__Schleiferia</v>
      </c>
      <c r="AF299" t="s">
        <v>768</v>
      </c>
    </row>
    <row r="300" spans="1:32" x14ac:dyDescent="0.2">
      <c r="A300" t="s">
        <v>251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7</v>
      </c>
      <c r="W300">
        <v>4</v>
      </c>
      <c r="X300">
        <v>0</v>
      </c>
      <c r="Y300">
        <v>98</v>
      </c>
      <c r="Z300">
        <v>7</v>
      </c>
      <c r="AA300">
        <f>SUM(B300:T300)</f>
        <v>0</v>
      </c>
      <c r="AB300">
        <f>SUM(U300:Z300)</f>
        <v>116</v>
      </c>
      <c r="AC300">
        <f>AB300*AA300</f>
        <v>0</v>
      </c>
      <c r="AD300">
        <f>IF(AC300 &gt; 0, "BOTH", 0)</f>
        <v>0</v>
      </c>
      <c r="AE300" t="str">
        <f>A300</f>
        <v>d__Bacteria;p__Bacteroidota;c__Bacteroidia;o__Flavobacteriales;f__Weeksellaceae;__</v>
      </c>
      <c r="AF300" t="s">
        <v>768</v>
      </c>
    </row>
    <row r="301" spans="1:32" x14ac:dyDescent="0.2">
      <c r="A301" t="s">
        <v>699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4</v>
      </c>
      <c r="V301">
        <v>11</v>
      </c>
      <c r="W301">
        <v>0</v>
      </c>
      <c r="X301">
        <v>0</v>
      </c>
      <c r="Y301">
        <v>0</v>
      </c>
      <c r="Z301">
        <v>0</v>
      </c>
      <c r="AA301">
        <f>SUM(B301:T301)</f>
        <v>0</v>
      </c>
      <c r="AB301">
        <f>SUM(U301:Z301)</f>
        <v>15</v>
      </c>
      <c r="AC301">
        <f>AB301*AA301</f>
        <v>0</v>
      </c>
      <c r="AD301">
        <f>IF(AC301 &gt; 0, "BOTH", 0)</f>
        <v>0</v>
      </c>
      <c r="AE301" t="str">
        <f>A301</f>
        <v>d__Bacteria;p__Bacteroidota;c__Bacteroidia;o__Flavobacteriales;f__Weeksellaceae;g__Chryseobacterium</v>
      </c>
      <c r="AF301" t="s">
        <v>768</v>
      </c>
    </row>
    <row r="302" spans="1:32" x14ac:dyDescent="0.2">
      <c r="A302" t="s">
        <v>555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5</v>
      </c>
      <c r="Z302">
        <v>0</v>
      </c>
      <c r="AA302">
        <f>SUM(B302:T302)</f>
        <v>0</v>
      </c>
      <c r="AB302">
        <f>SUM(U302:Z302)</f>
        <v>5</v>
      </c>
      <c r="AC302">
        <f>AB302*AA302</f>
        <v>0</v>
      </c>
      <c r="AD302">
        <f>IF(AC302 &gt; 0, "BOTH", 0)</f>
        <v>0</v>
      </c>
      <c r="AE302" t="str">
        <f>A302</f>
        <v>d__Bacteria;p__Bacteroidota;c__Bacteroidia;o__Flavobacteriales;f__Weeksellaceae;g__Empedobacter</v>
      </c>
      <c r="AF302" t="s">
        <v>768</v>
      </c>
    </row>
    <row r="303" spans="1:32" x14ac:dyDescent="0.2">
      <c r="A303" t="s">
        <v>225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3</v>
      </c>
      <c r="AA303">
        <f>SUM(B303:T303)</f>
        <v>0</v>
      </c>
      <c r="AB303">
        <f>SUM(U303:Z303)</f>
        <v>3</v>
      </c>
      <c r="AC303">
        <f>AB303*AA303</f>
        <v>0</v>
      </c>
      <c r="AD303">
        <f>IF(AC303 &gt; 0, "BOTH", 0)</f>
        <v>0</v>
      </c>
      <c r="AE303" t="str">
        <f>A303</f>
        <v>d__Bacteria;p__Bacteroidota;c__Bacteroidia;o__Flavobacteriales;f__Weeksellaceae;g__Ornithobacterium</v>
      </c>
      <c r="AF303" t="s">
        <v>768</v>
      </c>
    </row>
    <row r="304" spans="1:32" x14ac:dyDescent="0.2">
      <c r="A304" t="s">
        <v>297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19</v>
      </c>
      <c r="X304">
        <v>9</v>
      </c>
      <c r="Y304">
        <v>0</v>
      </c>
      <c r="Z304">
        <v>9</v>
      </c>
      <c r="AA304">
        <f>SUM(B304:T304)</f>
        <v>0</v>
      </c>
      <c r="AB304">
        <f>SUM(U304:Z304)</f>
        <v>37</v>
      </c>
      <c r="AC304">
        <f>AB304*AA304</f>
        <v>0</v>
      </c>
      <c r="AD304">
        <f>IF(AC304 &gt; 0, "BOTH", 0)</f>
        <v>0</v>
      </c>
      <c r="AE304" t="str">
        <f>A304</f>
        <v>d__Bacteria;p__Bacteroidota;c__Bacteroidia;o__Flavobacteriales;f__Weeksellaceae;g__uncultured</v>
      </c>
      <c r="AF304" t="s">
        <v>768</v>
      </c>
    </row>
    <row r="305" spans="1:32" x14ac:dyDescent="0.2">
      <c r="A305" t="s">
        <v>566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7</v>
      </c>
      <c r="AA305">
        <f>SUM(B305:T305)</f>
        <v>0</v>
      </c>
      <c r="AB305">
        <f>SUM(U305:Z305)</f>
        <v>7</v>
      </c>
      <c r="AC305">
        <f>AB305*AA305</f>
        <v>0</v>
      </c>
      <c r="AD305">
        <f>IF(AC305 &gt; 0, "BOTH", 0)</f>
        <v>0</v>
      </c>
      <c r="AE305" t="str">
        <f>A305</f>
        <v>d__Bacteria;p__Bacteroidota;c__Bacteroidia;o__SM1A07;f__SM1A07;g__SM1A07</v>
      </c>
      <c r="AF305" t="s">
        <v>768</v>
      </c>
    </row>
    <row r="306" spans="1:32" x14ac:dyDescent="0.2">
      <c r="A306" t="s">
        <v>508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19</v>
      </c>
      <c r="X306">
        <v>0</v>
      </c>
      <c r="Y306">
        <v>0</v>
      </c>
      <c r="Z306">
        <v>0</v>
      </c>
      <c r="AA306">
        <f>SUM(B306:T306)</f>
        <v>0</v>
      </c>
      <c r="AB306">
        <f>SUM(U306:Z306)</f>
        <v>19</v>
      </c>
      <c r="AC306">
        <f>AB306*AA306</f>
        <v>0</v>
      </c>
      <c r="AD306">
        <f>IF(AC306 &gt; 0, "BOTH", 0)</f>
        <v>0</v>
      </c>
      <c r="AE306" t="str">
        <f>A306</f>
        <v>d__Bacteria;p__Bacteroidota;c__Bacteroidia;o__Sphingobacteriales;f__E6aC02;g__E6aC02</v>
      </c>
      <c r="AF306" t="s">
        <v>768</v>
      </c>
    </row>
    <row r="307" spans="1:32" x14ac:dyDescent="0.2">
      <c r="A307" t="s">
        <v>662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22</v>
      </c>
      <c r="X307">
        <v>2</v>
      </c>
      <c r="Y307">
        <v>0</v>
      </c>
      <c r="Z307">
        <v>0</v>
      </c>
      <c r="AA307">
        <f>SUM(B307:T307)</f>
        <v>0</v>
      </c>
      <c r="AB307">
        <f>SUM(U307:Z307)</f>
        <v>24</v>
      </c>
      <c r="AC307">
        <f>AB307*AA307</f>
        <v>0</v>
      </c>
      <c r="AD307">
        <f>IF(AC307 &gt; 0, "BOTH", 0)</f>
        <v>0</v>
      </c>
      <c r="AE307" t="str">
        <f>A307</f>
        <v>d__Bacteria;p__Bacteroidota;c__Bacteroidia;o__Sphingobacteriales;f__Lentimicrobiaceae;g__Lentimicrobiaceae</v>
      </c>
      <c r="AF307" t="s">
        <v>768</v>
      </c>
    </row>
    <row r="308" spans="1:32" x14ac:dyDescent="0.2">
      <c r="A308" t="s">
        <v>677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4</v>
      </c>
      <c r="Y308">
        <v>0</v>
      </c>
      <c r="Z308">
        <v>0</v>
      </c>
      <c r="AA308">
        <f>SUM(B308:T308)</f>
        <v>0</v>
      </c>
      <c r="AB308">
        <f>SUM(U308:Z308)</f>
        <v>4</v>
      </c>
      <c r="AC308">
        <f>AB308*AA308</f>
        <v>0</v>
      </c>
      <c r="AD308">
        <f>IF(AC308 &gt; 0, "BOTH", 0)</f>
        <v>0</v>
      </c>
      <c r="AE308" t="str">
        <f>A308</f>
        <v>d__Bacteria;p__Bacteroidota;c__Bacteroidia;o__Sphingobacteriales;f__Lentimicrobiaceae;g__Lentimicrobium</v>
      </c>
      <c r="AF308" t="s">
        <v>768</v>
      </c>
    </row>
    <row r="309" spans="1:32" x14ac:dyDescent="0.2">
      <c r="A309" t="s">
        <v>356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142</v>
      </c>
      <c r="V309">
        <v>73</v>
      </c>
      <c r="W309">
        <v>0</v>
      </c>
      <c r="X309">
        <v>0</v>
      </c>
      <c r="Y309">
        <v>0</v>
      </c>
      <c r="Z309">
        <v>0</v>
      </c>
      <c r="AA309">
        <f>SUM(B309:T309)</f>
        <v>0</v>
      </c>
      <c r="AB309">
        <f>SUM(U309:Z309)</f>
        <v>215</v>
      </c>
      <c r="AC309">
        <f>AB309*AA309</f>
        <v>0</v>
      </c>
      <c r="AD309">
        <f>IF(AC309 &gt; 0, "BOTH", 0)</f>
        <v>0</v>
      </c>
      <c r="AE309" t="str">
        <f>A309</f>
        <v>d__Bacteria;p__Bacteroidota;c__Bacteroidia;o__Sphingobacteriales;f__Sphingobacteriaceae;g__Sphingobacterium</v>
      </c>
      <c r="AF309" t="s">
        <v>768</v>
      </c>
    </row>
    <row r="310" spans="1:32" x14ac:dyDescent="0.2">
      <c r="A310" t="s">
        <v>235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16</v>
      </c>
      <c r="V310">
        <v>13</v>
      </c>
      <c r="W310">
        <v>14</v>
      </c>
      <c r="X310">
        <v>7</v>
      </c>
      <c r="Y310">
        <v>0</v>
      </c>
      <c r="Z310">
        <v>0</v>
      </c>
      <c r="AA310">
        <f>SUM(B310:T310)</f>
        <v>0</v>
      </c>
      <c r="AB310">
        <f>SUM(U310:Z310)</f>
        <v>50</v>
      </c>
      <c r="AC310">
        <f>AB310*AA310</f>
        <v>0</v>
      </c>
      <c r="AD310">
        <f>IF(AC310 &gt; 0, "BOTH", 0)</f>
        <v>0</v>
      </c>
      <c r="AE310" t="str">
        <f>A310</f>
        <v>d__Bacteria;p__Bacteroidota;c__Chlorobia;o__Chlorobiales;f__Chlorobiaceae;g__Chlorobaculum</v>
      </c>
      <c r="AF310" t="s">
        <v>768</v>
      </c>
    </row>
    <row r="311" spans="1:32" x14ac:dyDescent="0.2">
      <c r="A311" t="s">
        <v>660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3</v>
      </c>
      <c r="X311">
        <v>0</v>
      </c>
      <c r="Y311">
        <v>0</v>
      </c>
      <c r="Z311">
        <v>0</v>
      </c>
      <c r="AA311">
        <f>SUM(B311:T311)</f>
        <v>0</v>
      </c>
      <c r="AB311">
        <f>SUM(U311:Z311)</f>
        <v>3</v>
      </c>
      <c r="AC311">
        <f>AB311*AA311</f>
        <v>0</v>
      </c>
      <c r="AD311">
        <f>IF(AC311 &gt; 0, "BOTH", 0)</f>
        <v>0</v>
      </c>
      <c r="AE311" t="str">
        <f>A311</f>
        <v>d__Bacteria;p__Bacteroidota;c__Ignavibacteria;o__Ignavibacteriales;f__Melioribacteraceae;g__IheB3-7</v>
      </c>
      <c r="AF311" t="s">
        <v>768</v>
      </c>
    </row>
    <row r="312" spans="1:32" x14ac:dyDescent="0.2">
      <c r="A312" t="s">
        <v>421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2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f>SUM(B312:T312)</f>
        <v>0</v>
      </c>
      <c r="AB312">
        <f>SUM(U312:Z312)</f>
        <v>2</v>
      </c>
      <c r="AC312">
        <f>AB312*AA312</f>
        <v>0</v>
      </c>
      <c r="AD312">
        <f>IF(AC312 &gt; 0, "BOTH", 0)</f>
        <v>0</v>
      </c>
      <c r="AE312" t="str">
        <f>A312</f>
        <v>d__Bacteria;p__Bacteroidota;c__Ignavibacteria;o__Ignavibacteriales;f__Melioribacteraceae;g__Melioribacter</v>
      </c>
      <c r="AF312" t="s">
        <v>768</v>
      </c>
    </row>
    <row r="313" spans="1:32" x14ac:dyDescent="0.2">
      <c r="A313" t="s">
        <v>541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3</v>
      </c>
      <c r="X313">
        <v>0</v>
      </c>
      <c r="Y313">
        <v>0</v>
      </c>
      <c r="Z313">
        <v>0</v>
      </c>
      <c r="AA313">
        <f>SUM(B313:T313)</f>
        <v>0</v>
      </c>
      <c r="AB313">
        <f>SUM(U313:Z313)</f>
        <v>3</v>
      </c>
      <c r="AC313">
        <f>AB313*AA313</f>
        <v>0</v>
      </c>
      <c r="AD313">
        <f>IF(AC313 &gt; 0, "BOTH", 0)</f>
        <v>0</v>
      </c>
      <c r="AE313" t="str">
        <f>A313</f>
        <v>d__Bacteria;p__Bacteroidota;c__Rhodothermia;o__Balneolales;f__Balneolaceae;g__uncultured</v>
      </c>
      <c r="AF313" t="s">
        <v>768</v>
      </c>
    </row>
    <row r="314" spans="1:32" x14ac:dyDescent="0.2">
      <c r="A314" t="s">
        <v>343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24</v>
      </c>
      <c r="Y314">
        <v>0</v>
      </c>
      <c r="Z314">
        <v>0</v>
      </c>
      <c r="AA314">
        <f>SUM(B314:T314)</f>
        <v>0</v>
      </c>
      <c r="AB314">
        <f>SUM(U314:Z314)</f>
        <v>24</v>
      </c>
      <c r="AC314">
        <f>AB314*AA314</f>
        <v>0</v>
      </c>
      <c r="AD314">
        <f>IF(AC314 &gt; 0, "BOTH", 0)</f>
        <v>0</v>
      </c>
      <c r="AE314" t="str">
        <f>A314</f>
        <v>d__Bacteria;p__Bacteroidota;c__Rhodothermia;o__Rhodothermales;f__Rhodothermaceae;__</v>
      </c>
      <c r="AF314" t="s">
        <v>768</v>
      </c>
    </row>
    <row r="315" spans="1:32" x14ac:dyDescent="0.2">
      <c r="A315" t="s">
        <v>281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62</v>
      </c>
      <c r="X315">
        <v>68</v>
      </c>
      <c r="Y315">
        <v>39</v>
      </c>
      <c r="Z315">
        <v>0</v>
      </c>
      <c r="AA315">
        <f>SUM(B315:T315)</f>
        <v>0</v>
      </c>
      <c r="AB315">
        <f>SUM(U315:Z315)</f>
        <v>169</v>
      </c>
      <c r="AC315">
        <f>AB315*AA315</f>
        <v>0</v>
      </c>
      <c r="AD315">
        <f>IF(AC315 &gt; 0, "BOTH", 0)</f>
        <v>0</v>
      </c>
      <c r="AE315" t="str">
        <f>A315</f>
        <v>d__Bacteria;p__Bacteroidota;c__Rhodothermia;o__Rhodothermales;f__Rhodothermaceae;g__Rhodothermaceae</v>
      </c>
      <c r="AF315" t="s">
        <v>768</v>
      </c>
    </row>
    <row r="316" spans="1:32" x14ac:dyDescent="0.2">
      <c r="A316" t="s">
        <v>141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14</v>
      </c>
      <c r="V316">
        <v>16</v>
      </c>
      <c r="W316">
        <v>0</v>
      </c>
      <c r="X316">
        <v>4</v>
      </c>
      <c r="Y316">
        <v>17</v>
      </c>
      <c r="Z316">
        <v>81</v>
      </c>
      <c r="AA316">
        <f>SUM(B316:T316)</f>
        <v>0</v>
      </c>
      <c r="AB316">
        <f>SUM(U316:Z316)</f>
        <v>132</v>
      </c>
      <c r="AC316">
        <f>AB316*AA316</f>
        <v>0</v>
      </c>
      <c r="AD316">
        <f>IF(AC316 &gt; 0, "BOTH", 0)</f>
        <v>0</v>
      </c>
      <c r="AE316" t="str">
        <f>A316</f>
        <v>d__Bacteria;p__Bdellovibrionota;c__Bdellovibrionia;o__Bacteriovoracales;f__Bacteriovoracaceae;__</v>
      </c>
      <c r="AF316" t="s">
        <v>768</v>
      </c>
    </row>
    <row r="317" spans="1:32" x14ac:dyDescent="0.2">
      <c r="A317" t="s">
        <v>303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32</v>
      </c>
      <c r="X317">
        <v>0</v>
      </c>
      <c r="Y317">
        <v>4</v>
      </c>
      <c r="Z317">
        <v>56</v>
      </c>
      <c r="AA317">
        <f>SUM(B317:T317)</f>
        <v>0</v>
      </c>
      <c r="AB317">
        <f>SUM(U317:Z317)</f>
        <v>92</v>
      </c>
      <c r="AC317">
        <f>AB317*AA317</f>
        <v>0</v>
      </c>
      <c r="AD317">
        <f>IF(AC317 &gt; 0, "BOTH", 0)</f>
        <v>0</v>
      </c>
      <c r="AE317" t="str">
        <f>A317</f>
        <v>d__Bacteria;p__Bdellovibrionota;c__Bdellovibrionia;o__Bacteriovoracales;f__Bacteriovoracaceae;g__Halobacteriovorax</v>
      </c>
      <c r="AF317" t="s">
        <v>768</v>
      </c>
    </row>
    <row r="318" spans="1:32" x14ac:dyDescent="0.2">
      <c r="A318" t="s">
        <v>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56</v>
      </c>
      <c r="W318">
        <v>164</v>
      </c>
      <c r="X318">
        <v>177</v>
      </c>
      <c r="Y318">
        <v>451</v>
      </c>
      <c r="Z318">
        <v>334</v>
      </c>
      <c r="AA318">
        <f>SUM(B318:T318)</f>
        <v>0</v>
      </c>
      <c r="AB318">
        <f>SUM(U318:Z318)</f>
        <v>1182</v>
      </c>
      <c r="AC318">
        <f>AB318*AA318</f>
        <v>0</v>
      </c>
      <c r="AD318">
        <f>IF(AC318 &gt; 0, "BOTH", 0)</f>
        <v>0</v>
      </c>
      <c r="AE318" t="str">
        <f>A318</f>
        <v>d__Bacteria;p__Bdellovibrionota;c__Bdellovibrionia;o__Bacteriovoracales;f__Bacteriovoracaceae;g__Peredibacter</v>
      </c>
      <c r="AF318" t="s">
        <v>768</v>
      </c>
    </row>
    <row r="319" spans="1:32" x14ac:dyDescent="0.2">
      <c r="A319" t="s">
        <v>408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11</v>
      </c>
      <c r="X319">
        <v>37</v>
      </c>
      <c r="Y319">
        <v>28</v>
      </c>
      <c r="Z319">
        <v>35</v>
      </c>
      <c r="AA319">
        <f>SUM(B319:T319)</f>
        <v>0</v>
      </c>
      <c r="AB319">
        <f>SUM(U319:Z319)</f>
        <v>111</v>
      </c>
      <c r="AC319">
        <f>AB319*AA319</f>
        <v>0</v>
      </c>
      <c r="AD319">
        <f>IF(AC319 &gt; 0, "BOTH", 0)</f>
        <v>0</v>
      </c>
      <c r="AE319" t="str">
        <f>A319</f>
        <v>d__Bacteria;p__Bdellovibrionota;c__Bdellovibrionia;o__Bacteriovoracales;f__Bacteriovoracaceae;g__uncultured</v>
      </c>
      <c r="AF319" t="s">
        <v>768</v>
      </c>
    </row>
    <row r="320" spans="1:32" x14ac:dyDescent="0.2">
      <c r="A320" t="s">
        <v>71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103</v>
      </c>
      <c r="X320">
        <v>751</v>
      </c>
      <c r="Y320">
        <v>219</v>
      </c>
      <c r="Z320">
        <v>205</v>
      </c>
      <c r="AA320">
        <f>SUM(B320:T320)</f>
        <v>0</v>
      </c>
      <c r="AB320">
        <f>SUM(U320:Z320)</f>
        <v>1278</v>
      </c>
      <c r="AC320">
        <f>AB320*AA320</f>
        <v>0</v>
      </c>
      <c r="AD320">
        <f>IF(AC320 &gt; 0, "BOTH", 0)</f>
        <v>0</v>
      </c>
      <c r="AE320" t="str">
        <f>A320</f>
        <v>d__Bacteria;p__Bdellovibrionota;c__Bdellovibrionia;o__Bdellovibrionales;f__Bdellovibrionaceae;g__Bdellovibrio</v>
      </c>
      <c r="AF320" t="s">
        <v>768</v>
      </c>
    </row>
    <row r="321" spans="1:32" x14ac:dyDescent="0.2">
      <c r="A321" t="s">
        <v>604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49</v>
      </c>
      <c r="AA321">
        <f>SUM(B321:T321)</f>
        <v>0</v>
      </c>
      <c r="AB321">
        <f>SUM(U321:Z321)</f>
        <v>49</v>
      </c>
      <c r="AC321">
        <f>AB321*AA321</f>
        <v>0</v>
      </c>
      <c r="AD321">
        <f>IF(AC321 &gt; 0, "BOTH", 0)</f>
        <v>0</v>
      </c>
      <c r="AE321" t="str">
        <f>A321</f>
        <v>d__Bacteria;p__Bdellovibrionota;c__Oligoflexia;o__0319-6G20;f__0319-6G20;g__0319-6G20</v>
      </c>
      <c r="AF321" t="s">
        <v>768</v>
      </c>
    </row>
    <row r="322" spans="1:32" x14ac:dyDescent="0.2">
      <c r="A322" t="s">
        <v>724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5</v>
      </c>
      <c r="X322">
        <v>0</v>
      </c>
      <c r="Y322">
        <v>0</v>
      </c>
      <c r="Z322">
        <v>0</v>
      </c>
      <c r="AA322">
        <f>SUM(B322:T322)</f>
        <v>0</v>
      </c>
      <c r="AB322">
        <f>SUM(U322:Z322)</f>
        <v>5</v>
      </c>
      <c r="AC322">
        <f>AB322*AA322</f>
        <v>0</v>
      </c>
      <c r="AD322">
        <f>IF(AC322 &gt; 0, "BOTH", 0)</f>
        <v>0</v>
      </c>
      <c r="AE322" t="str">
        <f>A322</f>
        <v>d__Bacteria;p__Bdellovibrionota;c__Oligoflexia;o__053A03-B-DI-P58;f__053A03-B-DI-P58;g__053A03-B-DI-P58</v>
      </c>
      <c r="AF322" t="s">
        <v>768</v>
      </c>
    </row>
    <row r="323" spans="1:32" x14ac:dyDescent="0.2">
      <c r="A323" t="s">
        <v>350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23</v>
      </c>
      <c r="Y323">
        <v>14</v>
      </c>
      <c r="Z323">
        <v>0</v>
      </c>
      <c r="AA323">
        <f>SUM(B323:T323)</f>
        <v>0</v>
      </c>
      <c r="AB323">
        <f>SUM(U323:Z323)</f>
        <v>37</v>
      </c>
      <c r="AC323">
        <f>AB323*AA323</f>
        <v>0</v>
      </c>
      <c r="AD323">
        <f>IF(AC323 &gt; 0, "BOTH", 0)</f>
        <v>0</v>
      </c>
      <c r="AE323" t="str">
        <f>A323</f>
        <v>d__Bacteria;p__Bdellovibrionota;c__Oligoflexia;o__Oligoflexales;f__Oligoflexales;g__Pseudobacteriovorax</v>
      </c>
      <c r="AF323" t="s">
        <v>768</v>
      </c>
    </row>
    <row r="324" spans="1:32" x14ac:dyDescent="0.2">
      <c r="A324" t="s">
        <v>31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9591</v>
      </c>
      <c r="V324">
        <v>29437</v>
      </c>
      <c r="W324">
        <v>1585</v>
      </c>
      <c r="X324">
        <v>4096</v>
      </c>
      <c r="Y324">
        <v>15555</v>
      </c>
      <c r="Z324">
        <v>524</v>
      </c>
      <c r="AA324">
        <f>SUM(B324:T324)</f>
        <v>0</v>
      </c>
      <c r="AB324">
        <f>SUM(U324:Z324)</f>
        <v>60788</v>
      </c>
      <c r="AC324">
        <f>AB324*AA324</f>
        <v>0</v>
      </c>
      <c r="AD324">
        <f>IF(AC324 &gt; 0, "BOTH", 0)</f>
        <v>0</v>
      </c>
      <c r="AE324" t="str">
        <f>A324</f>
        <v>d__Bacteria;p__Bdellovibrionota;c__Oligoflexia;o__Oligoflexales;f__uncultured;g__uncultured</v>
      </c>
      <c r="AF324" t="s">
        <v>768</v>
      </c>
    </row>
    <row r="325" spans="1:32" x14ac:dyDescent="0.2">
      <c r="A325" t="s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4</v>
      </c>
      <c r="V325">
        <v>0</v>
      </c>
      <c r="W325">
        <v>0</v>
      </c>
      <c r="X325">
        <v>0</v>
      </c>
      <c r="Y325">
        <v>4</v>
      </c>
      <c r="Z325">
        <v>19</v>
      </c>
      <c r="AA325">
        <f>SUM(B325:T325)</f>
        <v>0</v>
      </c>
      <c r="AB325">
        <f>SUM(U325:Z325)</f>
        <v>27</v>
      </c>
      <c r="AC325">
        <f>AB325*AA325</f>
        <v>0</v>
      </c>
      <c r="AD325">
        <f>IF(AC325 &gt; 0, "BOTH", 0)</f>
        <v>0</v>
      </c>
      <c r="AE325" t="str">
        <f>A325</f>
        <v>d__Bacteria;p__Bdellovibrionota;c__Oligoflexia;o__Silvanigrellales;f__Silvanigrellaceae;g__uncultured</v>
      </c>
      <c r="AF325" t="s">
        <v>768</v>
      </c>
    </row>
    <row r="326" spans="1:32" x14ac:dyDescent="0.2">
      <c r="A326" t="s">
        <v>342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60</v>
      </c>
      <c r="X326">
        <v>0</v>
      </c>
      <c r="Y326">
        <v>16</v>
      </c>
      <c r="Z326">
        <v>5</v>
      </c>
      <c r="AA326">
        <f>SUM(B326:T326)</f>
        <v>0</v>
      </c>
      <c r="AB326">
        <f>SUM(U326:Z326)</f>
        <v>81</v>
      </c>
      <c r="AC326">
        <f>AB326*AA326</f>
        <v>0</v>
      </c>
      <c r="AD326">
        <f>IF(AC326 &gt; 0, "BOTH", 0)</f>
        <v>0</v>
      </c>
      <c r="AE326" t="str">
        <f>A326</f>
        <v>d__Bacteria;p__Calditrichota;c__Calditrichia;o__Calditrichales;f__Calditrichaceae;g__Calorithrix</v>
      </c>
      <c r="AF326" t="s">
        <v>768</v>
      </c>
    </row>
    <row r="327" spans="1:32" x14ac:dyDescent="0.2">
      <c r="A327" t="s">
        <v>435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9</v>
      </c>
      <c r="V327">
        <v>76</v>
      </c>
      <c r="W327">
        <v>4</v>
      </c>
      <c r="X327">
        <v>11</v>
      </c>
      <c r="Y327">
        <v>32</v>
      </c>
      <c r="Z327">
        <v>15</v>
      </c>
      <c r="AA327">
        <f>SUM(B327:T327)</f>
        <v>0</v>
      </c>
      <c r="AB327">
        <f>SUM(U327:Z327)</f>
        <v>147</v>
      </c>
      <c r="AC327">
        <f>AB327*AA327</f>
        <v>0</v>
      </c>
      <c r="AD327">
        <f>IF(AC327 &gt; 0, "BOTH", 0)</f>
        <v>0</v>
      </c>
      <c r="AE327" t="str">
        <f>A327</f>
        <v>d__Bacteria;p__Campilobacterota;c__Campylobacteria;o__Campylobacterales;__;__</v>
      </c>
      <c r="AF327" t="s">
        <v>768</v>
      </c>
    </row>
    <row r="328" spans="1:32" x14ac:dyDescent="0.2">
      <c r="A328" t="s">
        <v>43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71</v>
      </c>
      <c r="V328">
        <v>129</v>
      </c>
      <c r="W328">
        <v>928</v>
      </c>
      <c r="X328">
        <v>55</v>
      </c>
      <c r="Y328">
        <v>44</v>
      </c>
      <c r="Z328">
        <v>12322</v>
      </c>
      <c r="AA328">
        <f>SUM(B328:T328)</f>
        <v>0</v>
      </c>
      <c r="AB328">
        <f>SUM(U328:Z328)</f>
        <v>13549</v>
      </c>
      <c r="AC328">
        <f>AB328*AA328</f>
        <v>0</v>
      </c>
      <c r="AD328">
        <f>IF(AC328 &gt; 0, "BOTH", 0)</f>
        <v>0</v>
      </c>
      <c r="AE328" t="str">
        <f>A328</f>
        <v>d__Bacteria;p__Campilobacterota;c__Campylobacteria;o__Campylobacterales;f__Arcobacteraceae;__</v>
      </c>
      <c r="AF328" t="s">
        <v>768</v>
      </c>
    </row>
    <row r="329" spans="1:32" x14ac:dyDescent="0.2">
      <c r="A329" t="s">
        <v>459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167</v>
      </c>
      <c r="V329">
        <v>44</v>
      </c>
      <c r="W329">
        <v>800</v>
      </c>
      <c r="X329">
        <v>62</v>
      </c>
      <c r="Y329">
        <v>26</v>
      </c>
      <c r="Z329">
        <v>3097</v>
      </c>
      <c r="AA329">
        <f>SUM(B329:T329)</f>
        <v>0</v>
      </c>
      <c r="AB329">
        <f>SUM(U329:Z329)</f>
        <v>4196</v>
      </c>
      <c r="AC329">
        <f>AB329*AA329</f>
        <v>0</v>
      </c>
      <c r="AD329">
        <f>IF(AC329 &gt; 0, "BOTH", 0)</f>
        <v>0</v>
      </c>
      <c r="AE329" t="str">
        <f>A329</f>
        <v>d__Bacteria;p__Campilobacterota;c__Campylobacteria;o__Campylobacterales;f__Arcobacteraceae;g__Halarcobacter</v>
      </c>
      <c r="AF329" t="s">
        <v>768</v>
      </c>
    </row>
    <row r="330" spans="1:32" x14ac:dyDescent="0.2">
      <c r="A330" t="s">
        <v>583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11</v>
      </c>
      <c r="X330">
        <v>0</v>
      </c>
      <c r="Y330">
        <v>0</v>
      </c>
      <c r="Z330">
        <v>11</v>
      </c>
      <c r="AA330">
        <f>SUM(B330:T330)</f>
        <v>0</v>
      </c>
      <c r="AB330">
        <f>SUM(U330:Z330)</f>
        <v>22</v>
      </c>
      <c r="AC330">
        <f>AB330*AA330</f>
        <v>0</v>
      </c>
      <c r="AD330">
        <f>IF(AC330 &gt; 0, "BOTH", 0)</f>
        <v>0</v>
      </c>
      <c r="AE330" t="str">
        <f>A330</f>
        <v>d__Bacteria;p__Campilobacterota;c__Campylobacteria;o__Campylobacterales;f__Arcobacteraceae;g__Malaciobacter</v>
      </c>
      <c r="AF330" t="s">
        <v>768</v>
      </c>
    </row>
    <row r="331" spans="1:32" x14ac:dyDescent="0.2">
      <c r="A331" t="s">
        <v>564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33</v>
      </c>
      <c r="W331">
        <v>346</v>
      </c>
      <c r="X331">
        <v>23</v>
      </c>
      <c r="Y331">
        <v>18</v>
      </c>
      <c r="Z331">
        <v>1903</v>
      </c>
      <c r="AA331">
        <f>SUM(B331:T331)</f>
        <v>0</v>
      </c>
      <c r="AB331">
        <f>SUM(U331:Z331)</f>
        <v>2323</v>
      </c>
      <c r="AC331">
        <f>AB331*AA331</f>
        <v>0</v>
      </c>
      <c r="AD331">
        <f>IF(AC331 &gt; 0, "BOTH", 0)</f>
        <v>0</v>
      </c>
      <c r="AE331" t="str">
        <f>A331</f>
        <v>d__Bacteria;p__Campilobacterota;c__Campylobacteria;o__Campylobacterales;f__Arcobacteraceae;g__Poseidonibacter</v>
      </c>
      <c r="AF331" t="s">
        <v>768</v>
      </c>
    </row>
    <row r="332" spans="1:32" x14ac:dyDescent="0.2">
      <c r="A332" t="s">
        <v>233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21</v>
      </c>
      <c r="V332">
        <v>0</v>
      </c>
      <c r="W332">
        <v>1358</v>
      </c>
      <c r="X332">
        <v>45</v>
      </c>
      <c r="Y332">
        <v>52</v>
      </c>
      <c r="Z332">
        <v>5082</v>
      </c>
      <c r="AA332">
        <f>SUM(B332:T332)</f>
        <v>0</v>
      </c>
      <c r="AB332">
        <f>SUM(U332:Z332)</f>
        <v>6558</v>
      </c>
      <c r="AC332">
        <f>AB332*AA332</f>
        <v>0</v>
      </c>
      <c r="AD332">
        <f>IF(AC332 &gt; 0, "BOTH", 0)</f>
        <v>0</v>
      </c>
      <c r="AE332" t="str">
        <f>A332</f>
        <v>d__Bacteria;p__Campilobacterota;c__Campylobacteria;o__Campylobacterales;f__Arcobacteraceae;g__uncultured</v>
      </c>
      <c r="AF332" t="s">
        <v>768</v>
      </c>
    </row>
    <row r="333" spans="1:32" x14ac:dyDescent="0.2">
      <c r="A333" t="s">
        <v>658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2</v>
      </c>
      <c r="X333">
        <v>0</v>
      </c>
      <c r="Y333">
        <v>0</v>
      </c>
      <c r="Z333">
        <v>34</v>
      </c>
      <c r="AA333">
        <f>SUM(B333:T333)</f>
        <v>0</v>
      </c>
      <c r="AB333">
        <f>SUM(U333:Z333)</f>
        <v>36</v>
      </c>
      <c r="AC333">
        <f>AB333*AA333</f>
        <v>0</v>
      </c>
      <c r="AD333">
        <f>IF(AC333 &gt; 0, "BOTH", 0)</f>
        <v>0</v>
      </c>
      <c r="AE333" t="str">
        <f>A333</f>
        <v>d__Bacteria;p__Campilobacterota;c__Campylobacteria;o__Campylobacterales;f__Campylobacteraceae;g__Campylobacter</v>
      </c>
      <c r="AF333" t="s">
        <v>768</v>
      </c>
    </row>
    <row r="334" spans="1:32" x14ac:dyDescent="0.2">
      <c r="A334" t="s">
        <v>347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21</v>
      </c>
      <c r="X334">
        <v>0</v>
      </c>
      <c r="Y334">
        <v>0</v>
      </c>
      <c r="Z334">
        <v>19</v>
      </c>
      <c r="AA334">
        <f>SUM(B334:T334)</f>
        <v>0</v>
      </c>
      <c r="AB334">
        <f>SUM(U334:Z334)</f>
        <v>40</v>
      </c>
      <c r="AC334">
        <f>AB334*AA334</f>
        <v>0</v>
      </c>
      <c r="AD334">
        <f>IF(AC334 &gt; 0, "BOTH", 0)</f>
        <v>0</v>
      </c>
      <c r="AE334" t="str">
        <f>A334</f>
        <v>d__Bacteria;p__Campilobacterota;c__Campylobacteria;o__Campylobacterales;f__Rs-M59_termite_group;g__Rs-M59_termite_group</v>
      </c>
      <c r="AF334" t="s">
        <v>768</v>
      </c>
    </row>
    <row r="335" spans="1:32" x14ac:dyDescent="0.2">
      <c r="A335" t="s">
        <v>290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71</v>
      </c>
      <c r="X335">
        <v>0</v>
      </c>
      <c r="Y335">
        <v>0</v>
      </c>
      <c r="Z335">
        <v>98</v>
      </c>
      <c r="AA335">
        <f>SUM(B335:T335)</f>
        <v>0</v>
      </c>
      <c r="AB335">
        <f>SUM(U335:Z335)</f>
        <v>169</v>
      </c>
      <c r="AC335">
        <f>AB335*AA335</f>
        <v>0</v>
      </c>
      <c r="AD335">
        <f>IF(AC335 &gt; 0, "BOTH", 0)</f>
        <v>0</v>
      </c>
      <c r="AE335" t="str">
        <f>A335</f>
        <v>d__Bacteria;p__Campilobacterota;c__Campylobacteria;o__Campylobacterales;f__Sulfurimonadaceae;g__Sulfurimonas</v>
      </c>
      <c r="AF335" t="s">
        <v>768</v>
      </c>
    </row>
    <row r="336" spans="1:32" x14ac:dyDescent="0.2">
      <c r="A336" t="s">
        <v>99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2</v>
      </c>
      <c r="X336">
        <v>0</v>
      </c>
      <c r="Y336">
        <v>0</v>
      </c>
      <c r="Z336">
        <v>41</v>
      </c>
      <c r="AA336">
        <f>SUM(B336:T336)</f>
        <v>0</v>
      </c>
      <c r="AB336">
        <f>SUM(U336:Z336)</f>
        <v>43</v>
      </c>
      <c r="AC336">
        <f>AB336*AA336</f>
        <v>0</v>
      </c>
      <c r="AD336">
        <f>IF(AC336 &gt; 0, "BOTH", 0)</f>
        <v>0</v>
      </c>
      <c r="AE336" t="str">
        <f>A336</f>
        <v>d__Bacteria;p__Campilobacterota;c__Campylobacteria;o__Campylobacterales;f__Sulfurospirillaceae;g__Sulfurospirillum</v>
      </c>
      <c r="AF336" t="s">
        <v>768</v>
      </c>
    </row>
    <row r="337" spans="1:32" x14ac:dyDescent="0.2">
      <c r="A337" t="s">
        <v>686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15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f>SUM(B337:T337)</f>
        <v>0</v>
      </c>
      <c r="AB337">
        <f>SUM(U337:Z337)</f>
        <v>15</v>
      </c>
      <c r="AC337">
        <f>AB337*AA337</f>
        <v>0</v>
      </c>
      <c r="AD337">
        <f>IF(AC337 &gt; 0, "BOTH", 0)</f>
        <v>0</v>
      </c>
      <c r="AE337" t="str">
        <f>A337</f>
        <v>d__Bacteria;p__Campilobacterota;c__Campylobacteria;o__Campylobacterales;f__Sulfurovaceae;g__Sulfurovum</v>
      </c>
      <c r="AF337" t="s">
        <v>768</v>
      </c>
    </row>
    <row r="338" spans="1:32" x14ac:dyDescent="0.2">
      <c r="A338" t="s">
        <v>329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5</v>
      </c>
      <c r="X338">
        <v>7</v>
      </c>
      <c r="Y338">
        <v>0</v>
      </c>
      <c r="Z338">
        <v>0</v>
      </c>
      <c r="AA338">
        <f>SUM(B338:T338)</f>
        <v>0</v>
      </c>
      <c r="AB338">
        <f>SUM(U338:Z338)</f>
        <v>12</v>
      </c>
      <c r="AC338">
        <f>AB338*AA338</f>
        <v>0</v>
      </c>
      <c r="AD338">
        <f>IF(AC338 &gt; 0, "BOTH", 0)</f>
        <v>0</v>
      </c>
      <c r="AE338" t="str">
        <f>A338</f>
        <v>d__Bacteria;p__Chloroflexi;c__Anaerolineae;o__Anaerolineales;f__Anaerolineaceae;g__uncultured</v>
      </c>
      <c r="AF338" t="s">
        <v>768</v>
      </c>
    </row>
    <row r="339" spans="1:32" x14ac:dyDescent="0.2">
      <c r="A339" t="s">
        <v>169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8</v>
      </c>
      <c r="V339">
        <v>46</v>
      </c>
      <c r="W339">
        <v>5</v>
      </c>
      <c r="X339">
        <v>26</v>
      </c>
      <c r="Y339">
        <v>169</v>
      </c>
      <c r="Z339">
        <v>6</v>
      </c>
      <c r="AA339">
        <f>SUM(B339:T339)</f>
        <v>0</v>
      </c>
      <c r="AB339">
        <f>SUM(U339:Z339)</f>
        <v>260</v>
      </c>
      <c r="AC339">
        <f>AB339*AA339</f>
        <v>0</v>
      </c>
      <c r="AD339">
        <f>IF(AC339 &gt; 0, "BOTH", 0)</f>
        <v>0</v>
      </c>
      <c r="AE339" t="str">
        <f>A339</f>
        <v>d__Bacteria;p__Chloroflexi;c__Anaerolineae;o__Ardenticatenales;f__uncultured;g__uncultured</v>
      </c>
      <c r="AF339" t="s">
        <v>768</v>
      </c>
    </row>
    <row r="340" spans="1:32" x14ac:dyDescent="0.2">
      <c r="A340" t="s">
        <v>102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34</v>
      </c>
      <c r="V340">
        <v>40</v>
      </c>
      <c r="W340">
        <v>10</v>
      </c>
      <c r="X340">
        <v>17</v>
      </c>
      <c r="Y340">
        <v>11</v>
      </c>
      <c r="Z340">
        <v>15</v>
      </c>
      <c r="AA340">
        <f>SUM(B340:T340)</f>
        <v>0</v>
      </c>
      <c r="AB340">
        <f>SUM(U340:Z340)</f>
        <v>127</v>
      </c>
      <c r="AC340">
        <f>AB340*AA340</f>
        <v>0</v>
      </c>
      <c r="AD340">
        <f>IF(AC340 &gt; 0, "BOTH", 0)</f>
        <v>0</v>
      </c>
      <c r="AE340" t="str">
        <f>A340</f>
        <v>d__Bacteria;p__Chloroflexi;c__Anaerolineae;o__SBR1031;f__SBR1031;g__SBR1031</v>
      </c>
      <c r="AF340" t="s">
        <v>768</v>
      </c>
    </row>
    <row r="341" spans="1:32" x14ac:dyDescent="0.2">
      <c r="A341" t="s">
        <v>465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2</v>
      </c>
      <c r="Z341">
        <v>0</v>
      </c>
      <c r="AA341">
        <f>SUM(B341:T341)</f>
        <v>0</v>
      </c>
      <c r="AB341">
        <f>SUM(U341:Z341)</f>
        <v>2</v>
      </c>
      <c r="AC341">
        <f>AB341*AA341</f>
        <v>0</v>
      </c>
      <c r="AD341">
        <f>IF(AC341 &gt; 0, "BOTH", 0)</f>
        <v>0</v>
      </c>
      <c r="AE341" t="str">
        <f>A341</f>
        <v>d__Bacteria;p__Chloroflexi;c__Chloroflexia;o__Thermomicrobiales;f__JG30-KF-CM45;g__JG30-KF-CM45</v>
      </c>
      <c r="AF341" t="s">
        <v>768</v>
      </c>
    </row>
    <row r="342" spans="1:32" x14ac:dyDescent="0.2">
      <c r="A342" t="s">
        <v>668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31</v>
      </c>
      <c r="X342">
        <v>33</v>
      </c>
      <c r="Y342">
        <v>22</v>
      </c>
      <c r="Z342">
        <v>101</v>
      </c>
      <c r="AA342">
        <f>SUM(B342:T342)</f>
        <v>0</v>
      </c>
      <c r="AB342">
        <f>SUM(U342:Z342)</f>
        <v>187</v>
      </c>
      <c r="AC342">
        <f>AB342*AA342</f>
        <v>0</v>
      </c>
      <c r="AD342">
        <f>IF(AC342 &gt; 0, "BOTH", 0)</f>
        <v>0</v>
      </c>
      <c r="AE342" t="str">
        <f>A342</f>
        <v>d__Bacteria;p__Cyanobacteria;c__Cyanobacteriia;__;__;__</v>
      </c>
      <c r="AF342" t="s">
        <v>768</v>
      </c>
    </row>
    <row r="343" spans="1:32" x14ac:dyDescent="0.2">
      <c r="A343" t="s">
        <v>494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14</v>
      </c>
      <c r="V343">
        <v>10</v>
      </c>
      <c r="W343">
        <v>0</v>
      </c>
      <c r="X343">
        <v>14</v>
      </c>
      <c r="Y343">
        <v>61</v>
      </c>
      <c r="Z343">
        <v>0</v>
      </c>
      <c r="AA343">
        <f>SUM(B343:T343)</f>
        <v>0</v>
      </c>
      <c r="AB343">
        <f>SUM(U343:Z343)</f>
        <v>99</v>
      </c>
      <c r="AC343">
        <f>AB343*AA343</f>
        <v>0</v>
      </c>
      <c r="AD343">
        <f>IF(AC343 &gt; 0, "BOTH", 0)</f>
        <v>0</v>
      </c>
      <c r="AE343" t="str">
        <f>A343</f>
        <v>d__Bacteria;p__Cyanobacteria;c__Cyanobacteriia;o__Cyanobacteriales;__;__</v>
      </c>
      <c r="AF343" t="s">
        <v>768</v>
      </c>
    </row>
    <row r="344" spans="1:32" x14ac:dyDescent="0.2">
      <c r="A344" t="s">
        <v>480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87</v>
      </c>
      <c r="Z344">
        <v>0</v>
      </c>
      <c r="AA344">
        <f>SUM(B344:T344)</f>
        <v>0</v>
      </c>
      <c r="AB344">
        <f>SUM(U344:Z344)</f>
        <v>87</v>
      </c>
      <c r="AC344">
        <f>AB344*AA344</f>
        <v>0</v>
      </c>
      <c r="AD344">
        <f>IF(AC344 &gt; 0, "BOTH", 0)</f>
        <v>0</v>
      </c>
      <c r="AE344" t="str">
        <f>A344</f>
        <v>d__Bacteria;p__Cyanobacteria;c__Cyanobacteriia;o__Cyanobacteriales;f__Cyanobacteriaceae;g__Annamia_HOs24</v>
      </c>
      <c r="AF344" t="s">
        <v>768</v>
      </c>
    </row>
    <row r="345" spans="1:32" x14ac:dyDescent="0.2">
      <c r="A345" t="s">
        <v>288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14</v>
      </c>
      <c r="Y345">
        <v>47</v>
      </c>
      <c r="Z345">
        <v>0</v>
      </c>
      <c r="AA345">
        <f>SUM(B345:T345)</f>
        <v>0</v>
      </c>
      <c r="AB345">
        <f>SUM(U345:Z345)</f>
        <v>61</v>
      </c>
      <c r="AC345">
        <f>AB345*AA345</f>
        <v>0</v>
      </c>
      <c r="AD345">
        <f>IF(AC345 &gt; 0, "BOTH", 0)</f>
        <v>0</v>
      </c>
      <c r="AE345" t="str">
        <f>A345</f>
        <v>d__Bacteria;p__Cyanobacteria;c__Cyanobacteriia;o__Cyanobacteriales;f__Cyanobacteriaceae;g__Cyanobacterium_CLg1</v>
      </c>
      <c r="AF345" t="s">
        <v>768</v>
      </c>
    </row>
    <row r="346" spans="1:32" x14ac:dyDescent="0.2">
      <c r="A346" t="s">
        <v>607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29</v>
      </c>
      <c r="Z346">
        <v>0</v>
      </c>
      <c r="AA346">
        <f>SUM(B346:T346)</f>
        <v>0</v>
      </c>
      <c r="AB346">
        <f>SUM(U346:Z346)</f>
        <v>29</v>
      </c>
      <c r="AC346">
        <f>AB346*AA346</f>
        <v>0</v>
      </c>
      <c r="AD346">
        <f>IF(AC346 &gt; 0, "BOTH", 0)</f>
        <v>0</v>
      </c>
      <c r="AE346" t="str">
        <f>A346</f>
        <v>d__Bacteria;p__Cyanobacteria;c__Cyanobacteriia;o__Cyanobacteriales;f__Cyanobacteriaceae;g__Symphothece_PCC-7002</v>
      </c>
      <c r="AF346" t="s">
        <v>768</v>
      </c>
    </row>
    <row r="347" spans="1:32" x14ac:dyDescent="0.2">
      <c r="A347" t="s">
        <v>310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5</v>
      </c>
      <c r="Z347">
        <v>0</v>
      </c>
      <c r="AA347">
        <f>SUM(B347:T347)</f>
        <v>0</v>
      </c>
      <c r="AB347">
        <f>SUM(U347:Z347)</f>
        <v>5</v>
      </c>
      <c r="AC347">
        <f>AB347*AA347</f>
        <v>0</v>
      </c>
      <c r="AD347">
        <f>IF(AC347 &gt; 0, "BOTH", 0)</f>
        <v>0</v>
      </c>
      <c r="AE347" t="str">
        <f>A347</f>
        <v>d__Bacteria;p__Cyanobacteria;c__Cyanobacteriia;o__Cyanobacteriales;f__Desertifilaceae;g__Roseofilum_AO1-A</v>
      </c>
      <c r="AF347" t="s">
        <v>768</v>
      </c>
    </row>
    <row r="348" spans="1:32" x14ac:dyDescent="0.2">
      <c r="A348" t="s">
        <v>316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11</v>
      </c>
      <c r="V348">
        <v>0</v>
      </c>
      <c r="W348">
        <v>0</v>
      </c>
      <c r="X348">
        <v>411</v>
      </c>
      <c r="Y348">
        <v>447</v>
      </c>
      <c r="Z348">
        <v>0</v>
      </c>
      <c r="AA348">
        <f>SUM(B348:T348)</f>
        <v>0</v>
      </c>
      <c r="AB348">
        <f>SUM(U348:Z348)</f>
        <v>869</v>
      </c>
      <c r="AC348">
        <f>AB348*AA348</f>
        <v>0</v>
      </c>
      <c r="AD348">
        <f>IF(AC348 &gt; 0, "BOTH", 0)</f>
        <v>0</v>
      </c>
      <c r="AE348" t="str">
        <f>A348</f>
        <v>d__Bacteria;p__Cyanobacteria;c__Cyanobacteriia;o__Cyanobacteriales;f__Geitlerinemaceae;g__Geitlerinema_PCC-7105</v>
      </c>
      <c r="AF348" t="s">
        <v>768</v>
      </c>
    </row>
    <row r="349" spans="1:32" x14ac:dyDescent="0.2">
      <c r="A349" t="s">
        <v>609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6</v>
      </c>
      <c r="Y349">
        <v>10</v>
      </c>
      <c r="Z349">
        <v>0</v>
      </c>
      <c r="AA349">
        <f>SUM(B349:T349)</f>
        <v>0</v>
      </c>
      <c r="AB349">
        <f>SUM(U349:Z349)</f>
        <v>16</v>
      </c>
      <c r="AC349">
        <f>AB349*AA349</f>
        <v>0</v>
      </c>
      <c r="AD349">
        <f>IF(AC349 &gt; 0, "BOTH", 0)</f>
        <v>0</v>
      </c>
      <c r="AE349" t="str">
        <f>A349</f>
        <v>d__Bacteria;p__Cyanobacteria;c__Cyanobacteriia;o__Cyanobacteriales;f__Nostocaceae;g__Rivularia_PCC-7116</v>
      </c>
      <c r="AF349" t="s">
        <v>768</v>
      </c>
    </row>
    <row r="350" spans="1:32" x14ac:dyDescent="0.2">
      <c r="A350" t="s">
        <v>521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34</v>
      </c>
      <c r="X350">
        <v>7</v>
      </c>
      <c r="Y350">
        <v>81</v>
      </c>
      <c r="Z350">
        <v>0</v>
      </c>
      <c r="AA350">
        <f>SUM(B350:T350)</f>
        <v>0</v>
      </c>
      <c r="AB350">
        <f>SUM(U350:Z350)</f>
        <v>122</v>
      </c>
      <c r="AC350">
        <f>AB350*AA350</f>
        <v>0</v>
      </c>
      <c r="AD350">
        <f>IF(AC350 &gt; 0, "BOTH", 0)</f>
        <v>0</v>
      </c>
      <c r="AE350" t="str">
        <f>A350</f>
        <v>d__Bacteria;p__Cyanobacteria;c__Cyanobacteriia;o__Cyanobacteriales;f__Oscillatoriaceae;g__uncultured</v>
      </c>
      <c r="AF350" t="s">
        <v>768</v>
      </c>
    </row>
    <row r="351" spans="1:32" x14ac:dyDescent="0.2">
      <c r="A351" t="s">
        <v>636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122</v>
      </c>
      <c r="AA351">
        <f>SUM(B351:T351)</f>
        <v>0</v>
      </c>
      <c r="AB351">
        <f>SUM(U351:Z351)</f>
        <v>122</v>
      </c>
      <c r="AC351">
        <f>AB351*AA351</f>
        <v>0</v>
      </c>
      <c r="AD351">
        <f>IF(AC351 &gt; 0, "BOTH", 0)</f>
        <v>0</v>
      </c>
      <c r="AE351" t="str">
        <f>A351</f>
        <v>d__Bacteria;p__Cyanobacteria;c__Cyanobacteriia;o__Cyanobacteriales;f__Paraspirulinaceae;g__Spirulina_DRTO-55.2</v>
      </c>
      <c r="AF351" t="s">
        <v>768</v>
      </c>
    </row>
    <row r="352" spans="1:32" x14ac:dyDescent="0.2">
      <c r="A352" t="s">
        <v>710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28</v>
      </c>
      <c r="X352">
        <v>0</v>
      </c>
      <c r="Y352">
        <v>0</v>
      </c>
      <c r="Z352">
        <v>0</v>
      </c>
      <c r="AA352">
        <f>SUM(B352:T352)</f>
        <v>0</v>
      </c>
      <c r="AB352">
        <f>SUM(U352:Z352)</f>
        <v>28</v>
      </c>
      <c r="AC352">
        <f>AB352*AA352</f>
        <v>0</v>
      </c>
      <c r="AD352">
        <f>IF(AC352 &gt; 0, "BOTH", 0)</f>
        <v>0</v>
      </c>
      <c r="AE352" t="str">
        <f>A352</f>
        <v>d__Bacteria;p__Cyanobacteria;c__Cyanobacteriia;o__Cyanobacteriales;f__Paraspirulinaceae;g__Spirulina_P7</v>
      </c>
      <c r="AF352" t="s">
        <v>768</v>
      </c>
    </row>
    <row r="353" spans="1:32" x14ac:dyDescent="0.2">
      <c r="A353" t="s">
        <v>428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61</v>
      </c>
      <c r="V353">
        <v>323</v>
      </c>
      <c r="W353">
        <v>7</v>
      </c>
      <c r="X353">
        <v>273</v>
      </c>
      <c r="Y353">
        <v>581</v>
      </c>
      <c r="Z353">
        <v>0</v>
      </c>
      <c r="AA353">
        <f>SUM(B353:T353)</f>
        <v>0</v>
      </c>
      <c r="AB353">
        <f>SUM(U353:Z353)</f>
        <v>1245</v>
      </c>
      <c r="AC353">
        <f>AB353*AA353</f>
        <v>0</v>
      </c>
      <c r="AD353">
        <f>IF(AC353 &gt; 0, "BOTH", 0)</f>
        <v>0</v>
      </c>
      <c r="AE353" t="str">
        <f>A353</f>
        <v>d__Bacteria;p__Cyanobacteria;c__Cyanobacteriia;o__Cyanobacteriales;f__Paraspirulinaceae;g__uncultured</v>
      </c>
      <c r="AF353" t="s">
        <v>768</v>
      </c>
    </row>
    <row r="354" spans="1:32" x14ac:dyDescent="0.2">
      <c r="A354" t="s">
        <v>121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11</v>
      </c>
      <c r="V354">
        <v>9</v>
      </c>
      <c r="W354">
        <v>0</v>
      </c>
      <c r="X354">
        <v>71</v>
      </c>
      <c r="Y354">
        <v>34</v>
      </c>
      <c r="Z354">
        <v>0</v>
      </c>
      <c r="AA354">
        <f>SUM(B354:T354)</f>
        <v>0</v>
      </c>
      <c r="AB354">
        <f>SUM(U354:Z354)</f>
        <v>125</v>
      </c>
      <c r="AC354">
        <f>AB354*AA354</f>
        <v>0</v>
      </c>
      <c r="AD354">
        <f>IF(AC354 &gt; 0, "BOTH", 0)</f>
        <v>0</v>
      </c>
      <c r="AE354" t="str">
        <f>A354</f>
        <v>d__Bacteria;p__Cyanobacteria;c__Cyanobacteriia;o__Cyanobacteriales;f__Phormidiaceae;g__Arthrospira_PCC-7345</v>
      </c>
      <c r="AF354" t="s">
        <v>768</v>
      </c>
    </row>
    <row r="355" spans="1:32" x14ac:dyDescent="0.2">
      <c r="A355" t="s">
        <v>368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8</v>
      </c>
      <c r="Y355">
        <v>18</v>
      </c>
      <c r="Z355">
        <v>0</v>
      </c>
      <c r="AA355">
        <f>SUM(B355:T355)</f>
        <v>0</v>
      </c>
      <c r="AB355">
        <f>SUM(U355:Z355)</f>
        <v>26</v>
      </c>
      <c r="AC355">
        <f>AB355*AA355</f>
        <v>0</v>
      </c>
      <c r="AD355">
        <f>IF(AC355 &gt; 0, "BOTH", 0)</f>
        <v>0</v>
      </c>
      <c r="AE355" t="str">
        <f>A355</f>
        <v>d__Bacteria;p__Cyanobacteria;c__Cyanobacteriia;o__Cyanobacteriales;f__uncultured;g__uncultured</v>
      </c>
      <c r="AF355" t="s">
        <v>768</v>
      </c>
    </row>
    <row r="356" spans="1:32" x14ac:dyDescent="0.2">
      <c r="A356" t="s">
        <v>540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15</v>
      </c>
      <c r="Y356">
        <v>0</v>
      </c>
      <c r="Z356">
        <v>0</v>
      </c>
      <c r="AA356">
        <f>SUM(B356:T356)</f>
        <v>0</v>
      </c>
      <c r="AB356">
        <f>SUM(U356:Z356)</f>
        <v>15</v>
      </c>
      <c r="AC356">
        <f>AB356*AA356</f>
        <v>0</v>
      </c>
      <c r="AD356">
        <f>IF(AC356 &gt; 0, "BOTH", 0)</f>
        <v>0</v>
      </c>
      <c r="AE356" t="str">
        <f>A356</f>
        <v>d__Bacteria;p__Cyanobacteria;c__Cyanobacteriia;o__Cyanobacteriales;f__Xenococcaceae;__</v>
      </c>
      <c r="AF356" t="s">
        <v>768</v>
      </c>
    </row>
    <row r="357" spans="1:32" x14ac:dyDescent="0.2">
      <c r="A357" t="s">
        <v>360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35</v>
      </c>
      <c r="X357">
        <v>632</v>
      </c>
      <c r="Y357">
        <v>44</v>
      </c>
      <c r="Z357">
        <v>5</v>
      </c>
      <c r="AA357">
        <f>SUM(B357:T357)</f>
        <v>0</v>
      </c>
      <c r="AB357">
        <f>SUM(U357:Z357)</f>
        <v>716</v>
      </c>
      <c r="AC357">
        <f>AB357*AA357</f>
        <v>0</v>
      </c>
      <c r="AD357">
        <f>IF(AC357 &gt; 0, "BOTH", 0)</f>
        <v>0</v>
      </c>
      <c r="AE357" t="str">
        <f>A357</f>
        <v>d__Bacteria;p__Cyanobacteria;c__Cyanobacteriia;o__Cyanobacteriales;f__Xenococcaceae;g__Chroococcidiopsis_PCC-6712</v>
      </c>
      <c r="AF357" t="s">
        <v>768</v>
      </c>
    </row>
    <row r="358" spans="1:32" x14ac:dyDescent="0.2">
      <c r="A358" t="s">
        <v>146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62</v>
      </c>
      <c r="V358">
        <v>0</v>
      </c>
      <c r="W358">
        <v>37</v>
      </c>
      <c r="X358">
        <v>9911</v>
      </c>
      <c r="Y358">
        <v>809</v>
      </c>
      <c r="Z358">
        <v>0</v>
      </c>
      <c r="AA358">
        <f>SUM(B358:T358)</f>
        <v>0</v>
      </c>
      <c r="AB358">
        <f>SUM(U358:Z358)</f>
        <v>10819</v>
      </c>
      <c r="AC358">
        <f>AB358*AA358</f>
        <v>0</v>
      </c>
      <c r="AD358">
        <f>IF(AC358 &gt; 0, "BOTH", 0)</f>
        <v>0</v>
      </c>
      <c r="AE358" t="str">
        <f>A358</f>
        <v>d__Bacteria;p__Cyanobacteria;c__Cyanobacteriia;o__Cyanobacteriales;f__Xenococcaceae;g__Pleurocapsa_PCC-7319</v>
      </c>
      <c r="AF358" t="s">
        <v>768</v>
      </c>
    </row>
    <row r="359" spans="1:32" x14ac:dyDescent="0.2">
      <c r="A359" t="s">
        <v>633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51</v>
      </c>
      <c r="Y359">
        <v>56</v>
      </c>
      <c r="Z359">
        <v>0</v>
      </c>
      <c r="AA359">
        <f>SUM(B359:T359)</f>
        <v>0</v>
      </c>
      <c r="AB359">
        <f>SUM(U359:Z359)</f>
        <v>107</v>
      </c>
      <c r="AC359">
        <f>AB359*AA359</f>
        <v>0</v>
      </c>
      <c r="AD359">
        <f>IF(AC359 &gt; 0, "BOTH", 0)</f>
        <v>0</v>
      </c>
      <c r="AE359" t="str">
        <f>A359</f>
        <v>d__Bacteria;p__Cyanobacteria;c__Cyanobacteriia;o__Cyanobacteriales;f__Xenococcaceae;g__Xenococcus_PCC-7305</v>
      </c>
      <c r="AF359" t="s">
        <v>768</v>
      </c>
    </row>
    <row r="360" spans="1:32" x14ac:dyDescent="0.2">
      <c r="A360" t="s">
        <v>270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9</v>
      </c>
      <c r="X360">
        <v>12</v>
      </c>
      <c r="Y360">
        <v>43</v>
      </c>
      <c r="Z360">
        <v>40</v>
      </c>
      <c r="AA360">
        <f>SUM(B360:T360)</f>
        <v>0</v>
      </c>
      <c r="AB360">
        <f>SUM(U360:Z360)</f>
        <v>104</v>
      </c>
      <c r="AC360">
        <f>AB360*AA360</f>
        <v>0</v>
      </c>
      <c r="AD360">
        <f>IF(AC360 &gt; 0, "BOTH", 0)</f>
        <v>0</v>
      </c>
      <c r="AE360" t="str">
        <f>A360</f>
        <v>d__Bacteria;p__Cyanobacteria;c__Cyanobacteriia;o__Limnotrichales;f__Limnotrichaceae;g__Limnothrix</v>
      </c>
      <c r="AF360" t="s">
        <v>768</v>
      </c>
    </row>
    <row r="361" spans="1:32" x14ac:dyDescent="0.2">
      <c r="A361" t="s">
        <v>533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28</v>
      </c>
      <c r="Z361">
        <v>0</v>
      </c>
      <c r="AA361">
        <f>SUM(B361:T361)</f>
        <v>0</v>
      </c>
      <c r="AB361">
        <f>SUM(U361:Z361)</f>
        <v>28</v>
      </c>
      <c r="AC361">
        <f>AB361*AA361</f>
        <v>0</v>
      </c>
      <c r="AD361">
        <f>IF(AC361 &gt; 0, "BOTH", 0)</f>
        <v>0</v>
      </c>
      <c r="AE361" t="str">
        <f>A361</f>
        <v>d__Bacteria;p__Cyanobacteria;c__Cyanobacteriia;o__Phormidesmiales;f__Nodosilineaceae;g__Halomicronema_TFEP1</v>
      </c>
      <c r="AF361" t="s">
        <v>768</v>
      </c>
    </row>
    <row r="362" spans="1:32" x14ac:dyDescent="0.2">
      <c r="A362" t="s">
        <v>538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2</v>
      </c>
      <c r="X362">
        <v>5</v>
      </c>
      <c r="Y362">
        <v>53</v>
      </c>
      <c r="Z362">
        <v>0</v>
      </c>
      <c r="AA362">
        <f>SUM(B362:T362)</f>
        <v>0</v>
      </c>
      <c r="AB362">
        <f>SUM(U362:Z362)</f>
        <v>60</v>
      </c>
      <c r="AC362">
        <f>AB362*AA362</f>
        <v>0</v>
      </c>
      <c r="AD362">
        <f>IF(AC362 &gt; 0, "BOTH", 0)</f>
        <v>0</v>
      </c>
      <c r="AE362" t="str">
        <f>A362</f>
        <v>d__Bacteria;p__Cyanobacteria;c__Cyanobacteriia;o__Phormidesmiales;f__Nodosilineaceae;g__MBIC10086</v>
      </c>
      <c r="AF362" t="s">
        <v>768</v>
      </c>
    </row>
    <row r="363" spans="1:32" x14ac:dyDescent="0.2">
      <c r="A363" t="s">
        <v>193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21</v>
      </c>
      <c r="V363">
        <v>0</v>
      </c>
      <c r="W363">
        <v>115</v>
      </c>
      <c r="X363">
        <v>149</v>
      </c>
      <c r="Y363">
        <v>134</v>
      </c>
      <c r="Z363">
        <v>245</v>
      </c>
      <c r="AA363">
        <f>SUM(B363:T363)</f>
        <v>0</v>
      </c>
      <c r="AB363">
        <f>SUM(U363:Z363)</f>
        <v>664</v>
      </c>
      <c r="AC363">
        <f>AB363*AA363</f>
        <v>0</v>
      </c>
      <c r="AD363">
        <f>IF(AC363 &gt; 0, "BOTH", 0)</f>
        <v>0</v>
      </c>
      <c r="AE363" t="str">
        <f>A363</f>
        <v>d__Bacteria;p__Cyanobacteria;c__Cyanobacteriia;o__Phormidesmiales;f__Phormidesmiaceae;g__Acrophormium_PCC-7375</v>
      </c>
      <c r="AF363" t="s">
        <v>768</v>
      </c>
    </row>
    <row r="364" spans="1:32" x14ac:dyDescent="0.2">
      <c r="A364" t="s">
        <v>245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259</v>
      </c>
      <c r="X364">
        <v>166</v>
      </c>
      <c r="Y364">
        <v>48</v>
      </c>
      <c r="Z364">
        <v>20</v>
      </c>
      <c r="AA364">
        <f>SUM(B364:T364)</f>
        <v>0</v>
      </c>
      <c r="AB364">
        <f>SUM(U364:Z364)</f>
        <v>493</v>
      </c>
      <c r="AC364">
        <f>AB364*AA364</f>
        <v>0</v>
      </c>
      <c r="AD364">
        <f>IF(AC364 &gt; 0, "BOTH", 0)</f>
        <v>0</v>
      </c>
      <c r="AE364" t="str">
        <f>A364</f>
        <v>d__Bacteria;p__Cyanobacteria;c__Cyanobacteriia;o__Phormidesmiales;f__Phormidesmiaceae;g__Phormidesmis_ANT.LACV5.1</v>
      </c>
      <c r="AF364" t="s">
        <v>768</v>
      </c>
    </row>
    <row r="365" spans="1:32" x14ac:dyDescent="0.2">
      <c r="A365" t="s">
        <v>171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158</v>
      </c>
      <c r="V365">
        <v>0</v>
      </c>
      <c r="W365">
        <v>113</v>
      </c>
      <c r="X365">
        <v>246</v>
      </c>
      <c r="Y365">
        <v>16</v>
      </c>
      <c r="Z365">
        <v>144</v>
      </c>
      <c r="AA365">
        <f>SUM(B365:T365)</f>
        <v>0</v>
      </c>
      <c r="AB365">
        <f>SUM(U365:Z365)</f>
        <v>677</v>
      </c>
      <c r="AC365">
        <f>AB365*AA365</f>
        <v>0</v>
      </c>
      <c r="AD365">
        <f>IF(AC365 &gt; 0, "BOTH", 0)</f>
        <v>0</v>
      </c>
      <c r="AE365" t="str">
        <f>A365</f>
        <v>d__Bacteria;p__Cyanobacteria;c__Cyanobacteriia;o__Phormidesmiales;f__Phormidesmiaceae;g__Phormidium_MBIC10003</v>
      </c>
      <c r="AF365" t="s">
        <v>768</v>
      </c>
    </row>
    <row r="366" spans="1:32" x14ac:dyDescent="0.2">
      <c r="A366" t="s">
        <v>679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4</v>
      </c>
      <c r="V366">
        <v>0</v>
      </c>
      <c r="W366">
        <v>0</v>
      </c>
      <c r="X366">
        <v>278</v>
      </c>
      <c r="Y366">
        <v>57</v>
      </c>
      <c r="Z366">
        <v>0</v>
      </c>
      <c r="AA366">
        <f>SUM(B366:T366)</f>
        <v>0</v>
      </c>
      <c r="AB366">
        <f>SUM(U366:Z366)</f>
        <v>339</v>
      </c>
      <c r="AC366">
        <f>AB366*AA366</f>
        <v>0</v>
      </c>
      <c r="AD366">
        <f>IF(AC366 &gt; 0, "BOTH", 0)</f>
        <v>0</v>
      </c>
      <c r="AE366" t="str">
        <f>A366</f>
        <v>d__Bacteria;p__Cyanobacteria;c__Cyanobacteriia;o__Synechococcales;f__Synechococcales_Incertae_Sedis;g__Schizothrix_LEGE_07164</v>
      </c>
      <c r="AF366" t="s">
        <v>768</v>
      </c>
    </row>
    <row r="367" spans="1:32" x14ac:dyDescent="0.2">
      <c r="A367" t="s">
        <v>423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377</v>
      </c>
      <c r="Y367">
        <v>0</v>
      </c>
      <c r="Z367">
        <v>0</v>
      </c>
      <c r="AA367">
        <f>SUM(B367:T367)</f>
        <v>0</v>
      </c>
      <c r="AB367">
        <f>SUM(U367:Z367)</f>
        <v>377</v>
      </c>
      <c r="AC367">
        <f>AB367*AA367</f>
        <v>0</v>
      </c>
      <c r="AD367">
        <f>IF(AC367 &gt; 0, "BOTH", 0)</f>
        <v>0</v>
      </c>
      <c r="AE367" t="str">
        <f>A367</f>
        <v>d__Bacteria;p__Cyanobacteria;c__Cyanobacteriia;o__Thermosynechococcales;f__Acaryochloridaceae;g__Acaryochloris_MBIC11017</v>
      </c>
      <c r="AF367" t="s">
        <v>768</v>
      </c>
    </row>
    <row r="368" spans="1:32" x14ac:dyDescent="0.2">
      <c r="A368" t="s">
        <v>439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6</v>
      </c>
      <c r="V368">
        <v>0</v>
      </c>
      <c r="W368">
        <v>22</v>
      </c>
      <c r="X368">
        <v>0</v>
      </c>
      <c r="Y368">
        <v>4</v>
      </c>
      <c r="Z368">
        <v>69</v>
      </c>
      <c r="AA368">
        <f>SUM(B368:T368)</f>
        <v>0</v>
      </c>
      <c r="AB368">
        <f>SUM(U368:Z368)</f>
        <v>101</v>
      </c>
      <c r="AC368">
        <f>AB368*AA368</f>
        <v>0</v>
      </c>
      <c r="AD368">
        <f>IF(AC368 &gt; 0, "BOTH", 0)</f>
        <v>0</v>
      </c>
      <c r="AE368" t="str">
        <f>A368</f>
        <v>d__Bacteria;p__Cyanobacteria;c__Sericytochromatia;o__Sericytochromatia;f__Sericytochromatia;g__Sericytochromatia</v>
      </c>
      <c r="AF368" t="s">
        <v>768</v>
      </c>
    </row>
    <row r="369" spans="1:32" x14ac:dyDescent="0.2">
      <c r="A369" t="s">
        <v>344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9</v>
      </c>
      <c r="X369">
        <v>30</v>
      </c>
      <c r="Y369">
        <v>6</v>
      </c>
      <c r="Z369">
        <v>8</v>
      </c>
      <c r="AA369">
        <f>SUM(B369:T369)</f>
        <v>0</v>
      </c>
      <c r="AB369">
        <f>SUM(U369:Z369)</f>
        <v>53</v>
      </c>
      <c r="AC369">
        <f>AB369*AA369</f>
        <v>0</v>
      </c>
      <c r="AD369">
        <f>IF(AC369 &gt; 0, "BOTH", 0)</f>
        <v>0</v>
      </c>
      <c r="AE369" t="str">
        <f>A369</f>
        <v>d__Bacteria;p__Cyanobacteria;c__Vampirivibrionia;o__Caenarcaniphilales;f__Caenarcaniphilales;g__Caenarcaniphilales</v>
      </c>
      <c r="AF369" t="s">
        <v>768</v>
      </c>
    </row>
    <row r="370" spans="1:32" x14ac:dyDescent="0.2">
      <c r="A370" t="s">
        <v>506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2</v>
      </c>
      <c r="X370">
        <v>0</v>
      </c>
      <c r="Y370">
        <v>0</v>
      </c>
      <c r="Z370">
        <v>0</v>
      </c>
      <c r="AA370">
        <f>SUM(B370:T370)</f>
        <v>0</v>
      </c>
      <c r="AB370">
        <f>SUM(U370:Z370)</f>
        <v>2</v>
      </c>
      <c r="AC370">
        <f>AB370*AA370</f>
        <v>0</v>
      </c>
      <c r="AD370">
        <f>IF(AC370 &gt; 0, "BOTH", 0)</f>
        <v>0</v>
      </c>
      <c r="AE370" t="str">
        <f>A370</f>
        <v>d__Bacteria;p__Cyanobacteria;c__Vampirivibrionia;o__Gastranaerophilales;f__Gastranaerophilales;g__Gastranaerophilales</v>
      </c>
      <c r="AF370" t="s">
        <v>768</v>
      </c>
    </row>
    <row r="371" spans="1:32" x14ac:dyDescent="0.2">
      <c r="A371" t="s">
        <v>544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6</v>
      </c>
      <c r="X371">
        <v>3</v>
      </c>
      <c r="Y371">
        <v>0</v>
      </c>
      <c r="Z371">
        <v>0</v>
      </c>
      <c r="AA371">
        <f>SUM(B371:T371)</f>
        <v>0</v>
      </c>
      <c r="AB371">
        <f>SUM(U371:Z371)</f>
        <v>9</v>
      </c>
      <c r="AC371">
        <f>AB371*AA371</f>
        <v>0</v>
      </c>
      <c r="AD371">
        <f>IF(AC371 &gt; 0, "BOTH", 0)</f>
        <v>0</v>
      </c>
      <c r="AE371" t="str">
        <f>A371</f>
        <v>d__Bacteria;p__Cyanobacteria;c__Vampirivibrionia;o__Obscuribacterales;f__Obscuribacteraceae;g__Obscuribacteraceae</v>
      </c>
      <c r="AF371" t="s">
        <v>768</v>
      </c>
    </row>
    <row r="372" spans="1:32" x14ac:dyDescent="0.2">
      <c r="A372" t="s">
        <v>315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5</v>
      </c>
      <c r="Z372">
        <v>0</v>
      </c>
      <c r="AA372">
        <f>SUM(B372:T372)</f>
        <v>0</v>
      </c>
      <c r="AB372">
        <f>SUM(U372:Z372)</f>
        <v>5</v>
      </c>
      <c r="AC372">
        <f>AB372*AA372</f>
        <v>0</v>
      </c>
      <c r="AD372">
        <f>IF(AC372 &gt; 0, "BOTH", 0)</f>
        <v>0</v>
      </c>
      <c r="AE372" t="str">
        <f>A372</f>
        <v>d__Bacteria;p__Cyanobacteria;c__Vampirivibrionia;o__Vampirovibrionales;f__Vampirovibrionales;g__Vampirovibrionales</v>
      </c>
      <c r="AF372" t="s">
        <v>768</v>
      </c>
    </row>
    <row r="373" spans="1:32" x14ac:dyDescent="0.2">
      <c r="A373" t="s">
        <v>701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5</v>
      </c>
      <c r="X373">
        <v>6</v>
      </c>
      <c r="Y373">
        <v>0</v>
      </c>
      <c r="Z373">
        <v>0</v>
      </c>
      <c r="AA373">
        <f>SUM(B373:T373)</f>
        <v>0</v>
      </c>
      <c r="AB373">
        <f>SUM(U373:Z373)</f>
        <v>11</v>
      </c>
      <c r="AC373">
        <f>AB373*AA373</f>
        <v>0</v>
      </c>
      <c r="AD373">
        <f>IF(AC373 &gt; 0, "BOTH", 0)</f>
        <v>0</v>
      </c>
      <c r="AE373" t="str">
        <f>A373</f>
        <v>d__Bacteria;p__Dadabacteria;c__Dadabacteriia;o__Dadabacteriales;f__Dadabacteriales;g__Dadabacteriales</v>
      </c>
      <c r="AF373" t="s">
        <v>768</v>
      </c>
    </row>
    <row r="374" spans="1:32" x14ac:dyDescent="0.2">
      <c r="A374" t="s">
        <v>111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11</v>
      </c>
      <c r="Y374">
        <v>0</v>
      </c>
      <c r="Z374">
        <v>0</v>
      </c>
      <c r="AA374">
        <f>SUM(B374:T374)</f>
        <v>0</v>
      </c>
      <c r="AB374">
        <f>SUM(U374:Z374)</f>
        <v>11</v>
      </c>
      <c r="AC374">
        <f>AB374*AA374</f>
        <v>0</v>
      </c>
      <c r="AD374">
        <f>IF(AC374 &gt; 0, "BOTH", 0)</f>
        <v>0</v>
      </c>
      <c r="AE374" t="str">
        <f>A374</f>
        <v>d__Bacteria;p__Deferribacterota;c__Deferribacteres;o__Deferribacterales;f__Deferribacteraceae;g__Denitrovibrio</v>
      </c>
      <c r="AF374" t="s">
        <v>768</v>
      </c>
    </row>
    <row r="375" spans="1:32" x14ac:dyDescent="0.2">
      <c r="A375" t="s">
        <v>287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15</v>
      </c>
      <c r="V375">
        <v>0</v>
      </c>
      <c r="W375">
        <v>24</v>
      </c>
      <c r="X375">
        <v>23</v>
      </c>
      <c r="Y375">
        <v>0</v>
      </c>
      <c r="Z375">
        <v>154</v>
      </c>
      <c r="AA375">
        <f>SUM(B375:T375)</f>
        <v>0</v>
      </c>
      <c r="AB375">
        <f>SUM(U375:Z375)</f>
        <v>216</v>
      </c>
      <c r="AC375">
        <f>AB375*AA375</f>
        <v>0</v>
      </c>
      <c r="AD375">
        <f>IF(AC375 &gt; 0, "BOTH", 0)</f>
        <v>0</v>
      </c>
      <c r="AE375" t="str">
        <f>A375</f>
        <v>d__Bacteria;p__Deferribacterota;c__Deferribacteres;o__Deferribacterales;f__Deferribacteraceae;g__uncultured</v>
      </c>
      <c r="AF375" t="s">
        <v>768</v>
      </c>
    </row>
    <row r="376" spans="1:32" x14ac:dyDescent="0.2">
      <c r="A376" t="s">
        <v>201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2297</v>
      </c>
      <c r="V376">
        <v>167</v>
      </c>
      <c r="W376">
        <v>916</v>
      </c>
      <c r="X376">
        <v>11</v>
      </c>
      <c r="Y376">
        <v>18</v>
      </c>
      <c r="Z376">
        <v>7205</v>
      </c>
      <c r="AA376">
        <f>SUM(B376:T376)</f>
        <v>0</v>
      </c>
      <c r="AB376">
        <f>SUM(U376:Z376)</f>
        <v>10614</v>
      </c>
      <c r="AC376">
        <f>AB376*AA376</f>
        <v>0</v>
      </c>
      <c r="AD376">
        <f>IF(AC376 &gt; 0, "BOTH", 0)</f>
        <v>0</v>
      </c>
      <c r="AE376" t="str">
        <f>A376</f>
        <v>d__Bacteria;p__Deinococcota;c__Deinococci;o__Deinococcales;f__Deinococcaceae;g__Deinococcus</v>
      </c>
      <c r="AF376" t="s">
        <v>768</v>
      </c>
    </row>
    <row r="377" spans="1:32" x14ac:dyDescent="0.2">
      <c r="A377" t="s">
        <v>436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211</v>
      </c>
      <c r="W377">
        <v>115</v>
      </c>
      <c r="X377">
        <v>25</v>
      </c>
      <c r="Y377">
        <v>243</v>
      </c>
      <c r="Z377">
        <v>103</v>
      </c>
      <c r="AA377">
        <f>SUM(B377:T377)</f>
        <v>0</v>
      </c>
      <c r="AB377">
        <f>SUM(U377:Z377)</f>
        <v>697</v>
      </c>
      <c r="AC377">
        <f>AB377*AA377</f>
        <v>0</v>
      </c>
      <c r="AD377">
        <f>IF(AC377 &gt; 0, "BOTH", 0)</f>
        <v>0</v>
      </c>
      <c r="AE377" t="str">
        <f>A377</f>
        <v>d__Bacteria;p__Deinococcota;c__Deinococci;o__Deinococcales;f__Trueperaceae;g__Truepera</v>
      </c>
      <c r="AF377" t="s">
        <v>768</v>
      </c>
    </row>
    <row r="378" spans="1:32" x14ac:dyDescent="0.2">
      <c r="A378" t="s">
        <v>488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5</v>
      </c>
      <c r="Y378">
        <v>0</v>
      </c>
      <c r="Z378">
        <v>0</v>
      </c>
      <c r="AA378">
        <f>SUM(B378:T378)</f>
        <v>0</v>
      </c>
      <c r="AB378">
        <f>SUM(U378:Z378)</f>
        <v>5</v>
      </c>
      <c r="AC378">
        <f>AB378*AA378</f>
        <v>0</v>
      </c>
      <c r="AD378">
        <f>IF(AC378 &gt; 0, "BOTH", 0)</f>
        <v>0</v>
      </c>
      <c r="AE378" t="str">
        <f>A378</f>
        <v>d__Bacteria;p__Deinococcota;c__Deinococci;o__Thermales;f__Thermaceae;g__Meiothermus</v>
      </c>
      <c r="AF378" t="s">
        <v>768</v>
      </c>
    </row>
    <row r="379" spans="1:32" x14ac:dyDescent="0.2">
      <c r="A379" t="s">
        <v>418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3</v>
      </c>
      <c r="X379">
        <v>0</v>
      </c>
      <c r="Y379">
        <v>0</v>
      </c>
      <c r="Z379">
        <v>0</v>
      </c>
      <c r="AA379">
        <f>SUM(B379:T379)</f>
        <v>0</v>
      </c>
      <c r="AB379">
        <f>SUM(U379:Z379)</f>
        <v>3</v>
      </c>
      <c r="AC379">
        <f>AB379*AA379</f>
        <v>0</v>
      </c>
      <c r="AD379">
        <f>IF(AC379 &gt; 0, "BOTH", 0)</f>
        <v>0</v>
      </c>
      <c r="AE379" t="str">
        <f>A379</f>
        <v>d__Bacteria;p__Dependentiae;c__Babeliae;o__Babeliales;f__Babeliaceae;g__Babeliaceae</v>
      </c>
      <c r="AF379" t="s">
        <v>768</v>
      </c>
    </row>
    <row r="380" spans="1:32" x14ac:dyDescent="0.2">
      <c r="A380" t="s">
        <v>560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12</v>
      </c>
      <c r="X380">
        <v>0</v>
      </c>
      <c r="Y380">
        <v>0</v>
      </c>
      <c r="Z380">
        <v>7</v>
      </c>
      <c r="AA380">
        <f>SUM(B380:T380)</f>
        <v>0</v>
      </c>
      <c r="AB380">
        <f>SUM(U380:Z380)</f>
        <v>19</v>
      </c>
      <c r="AC380">
        <f>AB380*AA380</f>
        <v>0</v>
      </c>
      <c r="AD380">
        <f>IF(AC380 &gt; 0, "BOTH", 0)</f>
        <v>0</v>
      </c>
      <c r="AE380" t="str">
        <f>A380</f>
        <v>d__Bacteria;p__Dependentiae;c__Babeliae;o__Babeliales;f__Babeliales;g__Babeliales</v>
      </c>
      <c r="AF380" t="s">
        <v>768</v>
      </c>
    </row>
    <row r="381" spans="1:32" x14ac:dyDescent="0.2">
      <c r="A381" t="s">
        <v>685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36</v>
      </c>
      <c r="Y381">
        <v>15</v>
      </c>
      <c r="Z381">
        <v>0</v>
      </c>
      <c r="AA381">
        <f>SUM(B381:T381)</f>
        <v>0</v>
      </c>
      <c r="AB381">
        <f>SUM(U381:Z381)</f>
        <v>51</v>
      </c>
      <c r="AC381">
        <f>AB381*AA381</f>
        <v>0</v>
      </c>
      <c r="AD381">
        <f>IF(AC381 &gt; 0, "BOTH", 0)</f>
        <v>0</v>
      </c>
      <c r="AE381" t="str">
        <f>A381</f>
        <v>d__Bacteria;p__Desulfobacterota;__;__;__;__</v>
      </c>
      <c r="AF381" t="s">
        <v>768</v>
      </c>
    </row>
    <row r="382" spans="1:32" x14ac:dyDescent="0.2">
      <c r="A382" t="s">
        <v>625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3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f>SUM(B382:T382)</f>
        <v>0</v>
      </c>
      <c r="AB382">
        <f>SUM(U382:Z382)</f>
        <v>3</v>
      </c>
      <c r="AC382">
        <f>AB382*AA382</f>
        <v>0</v>
      </c>
      <c r="AD382">
        <f>IF(AC382 &gt; 0, "BOTH", 0)</f>
        <v>0</v>
      </c>
      <c r="AE382" t="str">
        <f>A382</f>
        <v>d__Bacteria;p__Desulfobacterota;c__Desulfobacteria;o__Desulfobacterales;__;__</v>
      </c>
      <c r="AF382" t="s">
        <v>768</v>
      </c>
    </row>
    <row r="383" spans="1:32" x14ac:dyDescent="0.2">
      <c r="A383" t="s">
        <v>362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29</v>
      </c>
      <c r="Y383">
        <v>0</v>
      </c>
      <c r="Z383">
        <v>0</v>
      </c>
      <c r="AA383">
        <f>SUM(B383:T383)</f>
        <v>0</v>
      </c>
      <c r="AB383">
        <f>SUM(U383:Z383)</f>
        <v>29</v>
      </c>
      <c r="AC383">
        <f>AB383*AA383</f>
        <v>0</v>
      </c>
      <c r="AD383">
        <f>IF(AC383 &gt; 0, "BOTH", 0)</f>
        <v>0</v>
      </c>
      <c r="AE383" t="str">
        <f>A383</f>
        <v>d__Bacteria;p__Desulfobacterota;c__Desulfobacteria;o__Desulfobacterales;f__Desulfobacteraceae;__</v>
      </c>
      <c r="AF383" t="s">
        <v>768</v>
      </c>
    </row>
    <row r="384" spans="1:32" x14ac:dyDescent="0.2">
      <c r="A384" t="s">
        <v>340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50</v>
      </c>
      <c r="V384">
        <v>17</v>
      </c>
      <c r="W384">
        <v>57</v>
      </c>
      <c r="X384">
        <v>58</v>
      </c>
      <c r="Y384">
        <v>0</v>
      </c>
      <c r="Z384">
        <v>0</v>
      </c>
      <c r="AA384">
        <f>SUM(B384:T384)</f>
        <v>0</v>
      </c>
      <c r="AB384">
        <f>SUM(U384:Z384)</f>
        <v>182</v>
      </c>
      <c r="AC384">
        <f>AB384*AA384</f>
        <v>0</v>
      </c>
      <c r="AD384">
        <f>IF(AC384 &gt; 0, "BOTH", 0)</f>
        <v>0</v>
      </c>
      <c r="AE384" t="str">
        <f>A384</f>
        <v>d__Bacteria;p__Desulfobacterota;c__Desulfobacteria;o__Desulfobacterales;f__Desulfobacteraceae;g__Desulfobacter</v>
      </c>
      <c r="AF384" t="s">
        <v>768</v>
      </c>
    </row>
    <row r="385" spans="1:32" x14ac:dyDescent="0.2">
      <c r="A385" t="s">
        <v>186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14</v>
      </c>
      <c r="X385">
        <v>0</v>
      </c>
      <c r="Y385">
        <v>0</v>
      </c>
      <c r="Z385">
        <v>13</v>
      </c>
      <c r="AA385">
        <f>SUM(B385:T385)</f>
        <v>0</v>
      </c>
      <c r="AB385">
        <f>SUM(U385:Z385)</f>
        <v>27</v>
      </c>
      <c r="AC385">
        <f>AB385*AA385</f>
        <v>0</v>
      </c>
      <c r="AD385">
        <f>IF(AC385 &gt; 0, "BOTH", 0)</f>
        <v>0</v>
      </c>
      <c r="AE385" t="str">
        <f>A385</f>
        <v>d__Bacteria;p__Desulfobacterota;c__Desulfobacteria;o__Desulfobacterales;f__Desulfobacteraceae;g__Desulfocella</v>
      </c>
      <c r="AF385" t="s">
        <v>768</v>
      </c>
    </row>
    <row r="386" spans="1:32" x14ac:dyDescent="0.2">
      <c r="A386" t="s">
        <v>520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11</v>
      </c>
      <c r="X386">
        <v>0</v>
      </c>
      <c r="Y386">
        <v>0</v>
      </c>
      <c r="Z386">
        <v>23</v>
      </c>
      <c r="AA386">
        <f>SUM(B386:T386)</f>
        <v>0</v>
      </c>
      <c r="AB386">
        <f>SUM(U386:Z386)</f>
        <v>34</v>
      </c>
      <c r="AC386">
        <f>AB386*AA386</f>
        <v>0</v>
      </c>
      <c r="AD386">
        <f>IF(AC386 &gt; 0, "BOTH", 0)</f>
        <v>0</v>
      </c>
      <c r="AE386" t="str">
        <f>A386</f>
        <v>d__Bacteria;p__Desulfobacterota;c__Desulfobacteria;o__Desulfobacterales;f__Desulfobacteraceae;g__uncultured</v>
      </c>
      <c r="AF386" t="s">
        <v>768</v>
      </c>
    </row>
    <row r="387" spans="1:32" x14ac:dyDescent="0.2">
      <c r="A387" t="s">
        <v>525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6</v>
      </c>
      <c r="Y387">
        <v>0</v>
      </c>
      <c r="Z387">
        <v>17</v>
      </c>
      <c r="AA387">
        <f>SUM(B387:T387)</f>
        <v>0</v>
      </c>
      <c r="AB387">
        <f>SUM(U387:Z387)</f>
        <v>23</v>
      </c>
      <c r="AC387">
        <f>AB387*AA387</f>
        <v>0</v>
      </c>
      <c r="AD387">
        <f>IF(AC387 &gt; 0, "BOTH", 0)</f>
        <v>0</v>
      </c>
      <c r="AE387" t="str">
        <f>A387</f>
        <v>d__Bacteria;p__Desulfobacterota;c__Desulfobacteria;o__Desulfobacterales;f__Desulfolunaceae;g__Desulfofaba</v>
      </c>
      <c r="AF387" t="s">
        <v>768</v>
      </c>
    </row>
    <row r="388" spans="1:32" x14ac:dyDescent="0.2">
      <c r="A388" t="s">
        <v>120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10</v>
      </c>
      <c r="V388">
        <v>0</v>
      </c>
      <c r="W388">
        <v>24</v>
      </c>
      <c r="X388">
        <v>0</v>
      </c>
      <c r="Y388">
        <v>0</v>
      </c>
      <c r="Z388">
        <v>8</v>
      </c>
      <c r="AA388">
        <f>SUM(B388:T388)</f>
        <v>0</v>
      </c>
      <c r="AB388">
        <f>SUM(U388:Z388)</f>
        <v>42</v>
      </c>
      <c r="AC388">
        <f>AB388*AA388</f>
        <v>0</v>
      </c>
      <c r="AD388">
        <f>IF(AC388 &gt; 0, "BOTH", 0)</f>
        <v>0</v>
      </c>
      <c r="AE388" t="str">
        <f>A388</f>
        <v>d__Bacteria;p__Desulfobacterota;c__Desulfobacteria;o__Desulfobacterales;f__Desulfolunaceae;g__Desulfofrigus</v>
      </c>
      <c r="AF388" t="s">
        <v>768</v>
      </c>
    </row>
    <row r="389" spans="1:32" x14ac:dyDescent="0.2">
      <c r="A389" t="s">
        <v>293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18</v>
      </c>
      <c r="X389">
        <v>0</v>
      </c>
      <c r="Y389">
        <v>0</v>
      </c>
      <c r="Z389">
        <v>0</v>
      </c>
      <c r="AA389">
        <f>SUM(B389:T389)</f>
        <v>0</v>
      </c>
      <c r="AB389">
        <f>SUM(U389:Z389)</f>
        <v>18</v>
      </c>
      <c r="AC389">
        <f>AB389*AA389</f>
        <v>0</v>
      </c>
      <c r="AD389">
        <f>IF(AC389 &gt; 0, "BOTH", 0)</f>
        <v>0</v>
      </c>
      <c r="AE389" t="str">
        <f>A389</f>
        <v>d__Bacteria;p__Desulfobacterota;c__Desulfobacteria;o__Desulfobacterales;f__Desulfolunaceae;g__uncultured</v>
      </c>
      <c r="AF389" t="s">
        <v>768</v>
      </c>
    </row>
    <row r="390" spans="1:32" x14ac:dyDescent="0.2">
      <c r="A390" t="s">
        <v>184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5</v>
      </c>
      <c r="X390">
        <v>0</v>
      </c>
      <c r="Y390">
        <v>0</v>
      </c>
      <c r="Z390">
        <v>0</v>
      </c>
      <c r="AA390">
        <f>SUM(B390:T390)</f>
        <v>0</v>
      </c>
      <c r="AB390">
        <f>SUM(U390:Z390)</f>
        <v>5</v>
      </c>
      <c r="AC390">
        <f>AB390*AA390</f>
        <v>0</v>
      </c>
      <c r="AD390">
        <f>IF(AC390 &gt; 0, "BOTH", 0)</f>
        <v>0</v>
      </c>
      <c r="AE390" t="str">
        <f>A390</f>
        <v>d__Bacteria;p__Desulfobacterota;c__Desulfobacteria;o__Desulfobacterales;f__Desulfosarcinaceae;g__Desulfosarcina</v>
      </c>
      <c r="AF390" t="s">
        <v>768</v>
      </c>
    </row>
    <row r="391" spans="1:32" x14ac:dyDescent="0.2">
      <c r="A391" t="s">
        <v>395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17</v>
      </c>
      <c r="X391">
        <v>3</v>
      </c>
      <c r="Y391">
        <v>0</v>
      </c>
      <c r="Z391">
        <v>0</v>
      </c>
      <c r="AA391">
        <f>SUM(B391:T391)</f>
        <v>0</v>
      </c>
      <c r="AB391">
        <f>SUM(U391:Z391)</f>
        <v>20</v>
      </c>
      <c r="AC391">
        <f>AB391*AA391</f>
        <v>0</v>
      </c>
      <c r="AD391">
        <f>IF(AC391 &gt; 0, "BOTH", 0)</f>
        <v>0</v>
      </c>
      <c r="AE391" t="str">
        <f>A391</f>
        <v>d__Bacteria;p__Desulfobacterota;c__Desulfobacteria;o__Desulfobacterales;f__uncultured;g__uncultured</v>
      </c>
      <c r="AF391" t="s">
        <v>768</v>
      </c>
    </row>
    <row r="392" spans="1:32" x14ac:dyDescent="0.2">
      <c r="A392" t="s">
        <v>717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47</v>
      </c>
      <c r="V392">
        <v>38</v>
      </c>
      <c r="W392">
        <v>0</v>
      </c>
      <c r="X392">
        <v>0</v>
      </c>
      <c r="Y392">
        <v>0</v>
      </c>
      <c r="Z392">
        <v>0</v>
      </c>
      <c r="AA392">
        <f>SUM(B392:T392)</f>
        <v>0</v>
      </c>
      <c r="AB392">
        <f>SUM(U392:Z392)</f>
        <v>85</v>
      </c>
      <c r="AC392">
        <f>AB392*AA392</f>
        <v>0</v>
      </c>
      <c r="AD392">
        <f>IF(AC392 &gt; 0, "BOTH", 0)</f>
        <v>0</v>
      </c>
      <c r="AE392" t="str">
        <f>A392</f>
        <v>d__Bacteria;p__Desulfobacterota;c__Desulfobulbia;o__Desulfobulbales;f__Desulfobulbaceae;g__Candidatus_Electrothrix</v>
      </c>
      <c r="AF392" t="s">
        <v>768</v>
      </c>
    </row>
    <row r="393" spans="1:32" x14ac:dyDescent="0.2">
      <c r="A393" t="s">
        <v>442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21</v>
      </c>
      <c r="X393">
        <v>5</v>
      </c>
      <c r="Y393">
        <v>0</v>
      </c>
      <c r="Z393">
        <v>7</v>
      </c>
      <c r="AA393">
        <f>SUM(B393:T393)</f>
        <v>0</v>
      </c>
      <c r="AB393">
        <f>SUM(U393:Z393)</f>
        <v>33</v>
      </c>
      <c r="AC393">
        <f>AB393*AA393</f>
        <v>0</v>
      </c>
      <c r="AD393">
        <f>IF(AC393 &gt; 0, "BOTH", 0)</f>
        <v>0</v>
      </c>
      <c r="AE393" t="str">
        <f>A393</f>
        <v>d__Bacteria;p__Desulfobacterota;c__Desulfobulbia;o__Desulfobulbales;f__Desulfobulbaceae;g__Desulfobulbus</v>
      </c>
      <c r="AF393" t="s">
        <v>768</v>
      </c>
    </row>
    <row r="394" spans="1:32" x14ac:dyDescent="0.2">
      <c r="A394" t="s">
        <v>213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70</v>
      </c>
      <c r="V394">
        <v>35</v>
      </c>
      <c r="W394">
        <v>0</v>
      </c>
      <c r="X394">
        <v>0</v>
      </c>
      <c r="Y394">
        <v>0</v>
      </c>
      <c r="Z394">
        <v>0</v>
      </c>
      <c r="AA394">
        <f>SUM(B394:T394)</f>
        <v>0</v>
      </c>
      <c r="AB394">
        <f>SUM(U394:Z394)</f>
        <v>105</v>
      </c>
      <c r="AC394">
        <f>AB394*AA394</f>
        <v>0</v>
      </c>
      <c r="AD394">
        <f>IF(AC394 &gt; 0, "BOTH", 0)</f>
        <v>0</v>
      </c>
      <c r="AE394" t="str">
        <f>A394</f>
        <v>d__Bacteria;p__Desulfobacterota;c__Desulfobulbia;o__Desulfobulbales;f__Desulfocapsaceae;__</v>
      </c>
      <c r="AF394" t="s">
        <v>768</v>
      </c>
    </row>
    <row r="395" spans="1:32" x14ac:dyDescent="0.2">
      <c r="A395" t="s">
        <v>451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25</v>
      </c>
      <c r="V395">
        <v>0</v>
      </c>
      <c r="W395">
        <v>0</v>
      </c>
      <c r="X395">
        <v>0</v>
      </c>
      <c r="Y395">
        <v>0</v>
      </c>
      <c r="Z395">
        <v>21</v>
      </c>
      <c r="AA395">
        <f>SUM(B395:T395)</f>
        <v>0</v>
      </c>
      <c r="AB395">
        <f>SUM(U395:Z395)</f>
        <v>46</v>
      </c>
      <c r="AC395">
        <f>AB395*AA395</f>
        <v>0</v>
      </c>
      <c r="AD395">
        <f>IF(AC395 &gt; 0, "BOTH", 0)</f>
        <v>0</v>
      </c>
      <c r="AE395" t="str">
        <f>A395</f>
        <v>d__Bacteria;p__Desulfobacterota;c__Desulfobulbia;o__Desulfobulbales;f__Desulfocapsaceae;g__Desulfopila</v>
      </c>
      <c r="AF395" t="s">
        <v>768</v>
      </c>
    </row>
    <row r="396" spans="1:32" x14ac:dyDescent="0.2">
      <c r="A396" t="s">
        <v>665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42</v>
      </c>
      <c r="V396">
        <v>53</v>
      </c>
      <c r="W396">
        <v>57</v>
      </c>
      <c r="X396">
        <v>14</v>
      </c>
      <c r="Y396">
        <v>10</v>
      </c>
      <c r="Z396">
        <v>0</v>
      </c>
      <c r="AA396">
        <f>SUM(B396:T396)</f>
        <v>0</v>
      </c>
      <c r="AB396">
        <f>SUM(U396:Z396)</f>
        <v>176</v>
      </c>
      <c r="AC396">
        <f>AB396*AA396</f>
        <v>0</v>
      </c>
      <c r="AD396">
        <f>IF(AC396 &gt; 0, "BOTH", 0)</f>
        <v>0</v>
      </c>
      <c r="AE396" t="str">
        <f>A396</f>
        <v>d__Bacteria;p__Desulfobacterota;c__Desulfobulbia;o__Desulfobulbales;f__Desulfocapsaceae;g__Desulforhopalus</v>
      </c>
      <c r="AF396" t="s">
        <v>768</v>
      </c>
    </row>
    <row r="397" spans="1:32" x14ac:dyDescent="0.2">
      <c r="A397" t="s">
        <v>656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41</v>
      </c>
      <c r="V397">
        <v>0</v>
      </c>
      <c r="W397">
        <v>25</v>
      </c>
      <c r="X397">
        <v>0</v>
      </c>
      <c r="Y397">
        <v>0</v>
      </c>
      <c r="Z397">
        <v>0</v>
      </c>
      <c r="AA397">
        <f>SUM(B397:T397)</f>
        <v>0</v>
      </c>
      <c r="AB397">
        <f>SUM(U397:Z397)</f>
        <v>66</v>
      </c>
      <c r="AC397">
        <f>AB397*AA397</f>
        <v>0</v>
      </c>
      <c r="AD397">
        <f>IF(AC397 &gt; 0, "BOTH", 0)</f>
        <v>0</v>
      </c>
      <c r="AE397" t="str">
        <f>A397</f>
        <v>d__Bacteria;p__Desulfobacterota;c__Desulfobulbia;o__Desulfobulbales;f__Desulfocapsaceae;g__SEEP-SRB4</v>
      </c>
      <c r="AF397" t="s">
        <v>768</v>
      </c>
    </row>
    <row r="398" spans="1:32" x14ac:dyDescent="0.2">
      <c r="A398" t="s">
        <v>526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12</v>
      </c>
      <c r="V398">
        <v>59</v>
      </c>
      <c r="W398">
        <v>0</v>
      </c>
      <c r="X398">
        <v>0</v>
      </c>
      <c r="Y398">
        <v>0</v>
      </c>
      <c r="Z398">
        <v>0</v>
      </c>
      <c r="AA398">
        <f>SUM(B398:T398)</f>
        <v>0</v>
      </c>
      <c r="AB398">
        <f>SUM(U398:Z398)</f>
        <v>71</v>
      </c>
      <c r="AC398">
        <f>AB398*AA398</f>
        <v>0</v>
      </c>
      <c r="AD398">
        <f>IF(AC398 &gt; 0, "BOTH", 0)</f>
        <v>0</v>
      </c>
      <c r="AE398" t="str">
        <f>A398</f>
        <v>d__Bacteria;p__Desulfobacterota;c__Desulfobulbia;o__Desulfobulbales;f__Desulfocapsaceae;g__uncultured</v>
      </c>
      <c r="AF398" t="s">
        <v>768</v>
      </c>
    </row>
    <row r="399" spans="1:32" x14ac:dyDescent="0.2">
      <c r="A399" t="s">
        <v>554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18</v>
      </c>
      <c r="X399">
        <v>0</v>
      </c>
      <c r="Y399">
        <v>0</v>
      </c>
      <c r="Z399">
        <v>0</v>
      </c>
      <c r="AA399">
        <f>SUM(B399:T399)</f>
        <v>0</v>
      </c>
      <c r="AB399">
        <f>SUM(U399:Z399)</f>
        <v>18</v>
      </c>
      <c r="AC399">
        <f>AB399*AA399</f>
        <v>0</v>
      </c>
      <c r="AD399">
        <f>IF(AC399 &gt; 0, "BOTH", 0)</f>
        <v>0</v>
      </c>
      <c r="AE399" t="str">
        <f>A399</f>
        <v>d__Bacteria;p__Desulfobacterota;c__Desulfovibrionia;o__Desulfovibrionales;f__Desulfovibrionaceae;__</v>
      </c>
      <c r="AF399" t="s">
        <v>768</v>
      </c>
    </row>
    <row r="400" spans="1:32" x14ac:dyDescent="0.2">
      <c r="A400" t="s">
        <v>126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193</v>
      </c>
      <c r="V400">
        <v>51</v>
      </c>
      <c r="W400">
        <v>115</v>
      </c>
      <c r="X400">
        <v>133</v>
      </c>
      <c r="Y400">
        <v>15</v>
      </c>
      <c r="Z400">
        <v>3951</v>
      </c>
      <c r="AA400">
        <f>SUM(B400:T400)</f>
        <v>0</v>
      </c>
      <c r="AB400">
        <f>SUM(U400:Z400)</f>
        <v>4458</v>
      </c>
      <c r="AC400">
        <f>AB400*AA400</f>
        <v>0</v>
      </c>
      <c r="AD400">
        <f>IF(AC400 &gt; 0, "BOTH", 0)</f>
        <v>0</v>
      </c>
      <c r="AE400" t="str">
        <f>A400</f>
        <v>d__Bacteria;p__Desulfobacterota;c__Desulfovibrionia;o__Desulfovibrionales;f__Desulfovibrionaceae;g__Desulfovibrio</v>
      </c>
      <c r="AF400" t="s">
        <v>768</v>
      </c>
    </row>
    <row r="401" spans="1:32" x14ac:dyDescent="0.2">
      <c r="A401" t="s">
        <v>582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39</v>
      </c>
      <c r="V401">
        <v>10</v>
      </c>
      <c r="W401">
        <v>88</v>
      </c>
      <c r="X401">
        <v>14</v>
      </c>
      <c r="Y401">
        <v>13</v>
      </c>
      <c r="Z401">
        <v>213</v>
      </c>
      <c r="AA401">
        <f>SUM(B401:T401)</f>
        <v>0</v>
      </c>
      <c r="AB401">
        <f>SUM(U401:Z401)</f>
        <v>377</v>
      </c>
      <c r="AC401">
        <f>AB401*AA401</f>
        <v>0</v>
      </c>
      <c r="AD401">
        <f>IF(AC401 &gt; 0, "BOTH", 0)</f>
        <v>0</v>
      </c>
      <c r="AE401" t="str">
        <f>A401</f>
        <v>d__Bacteria;p__Desulfobacterota;c__Desulfovibrionia;o__Desulfovibrionales;f__Desulfovibrionaceae;g__Halodesulfovibrio</v>
      </c>
      <c r="AF401" t="s">
        <v>768</v>
      </c>
    </row>
    <row r="402" spans="1:32" x14ac:dyDescent="0.2">
      <c r="A402" t="s">
        <v>381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4</v>
      </c>
      <c r="AA402">
        <f>SUM(B402:T402)</f>
        <v>0</v>
      </c>
      <c r="AB402">
        <f>SUM(U402:Z402)</f>
        <v>4</v>
      </c>
      <c r="AC402">
        <f>AB402*AA402</f>
        <v>0</v>
      </c>
      <c r="AD402">
        <f>IF(AC402 &gt; 0, "BOTH", 0)</f>
        <v>0</v>
      </c>
      <c r="AE402" t="str">
        <f>A402</f>
        <v>d__Bacteria;p__Desulfobacterota;c__Desulfuromonadia;__;__;__</v>
      </c>
      <c r="AF402" t="s">
        <v>768</v>
      </c>
    </row>
    <row r="403" spans="1:32" x14ac:dyDescent="0.2">
      <c r="A403" t="s">
        <v>317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11</v>
      </c>
      <c r="X403">
        <v>0</v>
      </c>
      <c r="Y403">
        <v>0</v>
      </c>
      <c r="Z403">
        <v>0</v>
      </c>
      <c r="AA403">
        <f>SUM(B403:T403)</f>
        <v>0</v>
      </c>
      <c r="AB403">
        <f>SUM(U403:Z403)</f>
        <v>11</v>
      </c>
      <c r="AC403">
        <f>AB403*AA403</f>
        <v>0</v>
      </c>
      <c r="AD403">
        <f>IF(AC403 &gt; 0, "BOTH", 0)</f>
        <v>0</v>
      </c>
      <c r="AE403" t="str">
        <f>A403</f>
        <v>d__Bacteria;p__Desulfobacterota;c__Desulfuromonadia;o__Bradymonadales;__;__</v>
      </c>
      <c r="AF403" t="s">
        <v>768</v>
      </c>
    </row>
    <row r="404" spans="1:32" x14ac:dyDescent="0.2">
      <c r="A404" t="s">
        <v>664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f>SUM(B404:T404)</f>
        <v>0</v>
      </c>
      <c r="AB404">
        <f>SUM(U404:Z404)</f>
        <v>4</v>
      </c>
      <c r="AC404">
        <f>AB404*AA404</f>
        <v>0</v>
      </c>
      <c r="AD404">
        <f>IF(AC404 &gt; 0, "BOTH", 0)</f>
        <v>0</v>
      </c>
      <c r="AE404" t="str">
        <f>A404</f>
        <v>d__Bacteria;p__Desulfobacterota;c__Desulfuromonadia;o__Desulfuromonadia;f__Desulfuromonadaceae;g__Desulfuromonas</v>
      </c>
      <c r="AF404" t="s">
        <v>768</v>
      </c>
    </row>
    <row r="405" spans="1:32" x14ac:dyDescent="0.2">
      <c r="A405" t="s">
        <v>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32</v>
      </c>
      <c r="V405">
        <v>0</v>
      </c>
      <c r="W405">
        <v>32</v>
      </c>
      <c r="X405">
        <v>0</v>
      </c>
      <c r="Y405">
        <v>0</v>
      </c>
      <c r="Z405">
        <v>0</v>
      </c>
      <c r="AA405">
        <f>SUM(B405:T405)</f>
        <v>0</v>
      </c>
      <c r="AB405">
        <f>SUM(U405:Z405)</f>
        <v>64</v>
      </c>
      <c r="AC405">
        <f>AB405*AA405</f>
        <v>0</v>
      </c>
      <c r="AD405">
        <f>IF(AC405 &gt; 0, "BOTH", 0)</f>
        <v>0</v>
      </c>
      <c r="AE405" t="str">
        <f>A405</f>
        <v>d__Bacteria;p__Desulfobacterota;c__Desulfuromonadia;o__Desulfuromonadia;f__Geopsychrobacteraceae;g__Desulfuromusa</v>
      </c>
      <c r="AF405" t="s">
        <v>768</v>
      </c>
    </row>
    <row r="406" spans="1:32" x14ac:dyDescent="0.2">
      <c r="A406" t="s">
        <v>631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29</v>
      </c>
      <c r="V406">
        <v>21</v>
      </c>
      <c r="W406">
        <v>0</v>
      </c>
      <c r="X406">
        <v>0</v>
      </c>
      <c r="Y406">
        <v>0</v>
      </c>
      <c r="Z406">
        <v>0</v>
      </c>
      <c r="AA406">
        <f>SUM(B406:T406)</f>
        <v>0</v>
      </c>
      <c r="AB406">
        <f>SUM(U406:Z406)</f>
        <v>50</v>
      </c>
      <c r="AC406">
        <f>AB406*AA406</f>
        <v>0</v>
      </c>
      <c r="AD406">
        <f>IF(AC406 &gt; 0, "BOTH", 0)</f>
        <v>0</v>
      </c>
      <c r="AE406" t="str">
        <f>A406</f>
        <v>d__Bacteria;p__Desulfobacterota;c__Desulfuromonadia;o__Sva1033;f__Sva1033;g__Sva1033</v>
      </c>
      <c r="AF406" t="s">
        <v>768</v>
      </c>
    </row>
    <row r="407" spans="1:32" x14ac:dyDescent="0.2">
      <c r="A407" t="s">
        <v>517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3</v>
      </c>
      <c r="X407">
        <v>0</v>
      </c>
      <c r="Y407">
        <v>0</v>
      </c>
      <c r="Z407">
        <v>0</v>
      </c>
      <c r="AA407">
        <f>SUM(B407:T407)</f>
        <v>0</v>
      </c>
      <c r="AB407">
        <f>SUM(U407:Z407)</f>
        <v>3</v>
      </c>
      <c r="AC407">
        <f>AB407*AA407</f>
        <v>0</v>
      </c>
      <c r="AD407">
        <f>IF(AC407 &gt; 0, "BOTH", 0)</f>
        <v>0</v>
      </c>
      <c r="AE407" t="str">
        <f>A407</f>
        <v>d__Bacteria;p__Desulfobacterota;c__uncultured;o__uncultured;f__uncultured;g__uncultured</v>
      </c>
      <c r="AF407" t="s">
        <v>768</v>
      </c>
    </row>
    <row r="408" spans="1:32" x14ac:dyDescent="0.2">
      <c r="A408" t="s">
        <v>173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5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f>SUM(B408:T408)</f>
        <v>0</v>
      </c>
      <c r="AB408">
        <f>SUM(U408:Z408)</f>
        <v>5</v>
      </c>
      <c r="AC408">
        <f>AB408*AA408</f>
        <v>0</v>
      </c>
      <c r="AD408">
        <f>IF(AC408 &gt; 0, "BOTH", 0)</f>
        <v>0</v>
      </c>
      <c r="AE408" t="str">
        <f>A408</f>
        <v>d__Bacteria;p__Fibrobacterota;c__Fibrobacteria;o__Fibrobacterales;f__Fibrobacterales;g__BBMC-4</v>
      </c>
      <c r="AF408" t="s">
        <v>768</v>
      </c>
    </row>
    <row r="409" spans="1:32" x14ac:dyDescent="0.2">
      <c r="A409" t="s">
        <v>308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6</v>
      </c>
      <c r="V409">
        <v>0</v>
      </c>
      <c r="W409">
        <v>61</v>
      </c>
      <c r="X409">
        <v>0</v>
      </c>
      <c r="Y409">
        <v>53</v>
      </c>
      <c r="Z409">
        <v>66</v>
      </c>
      <c r="AA409">
        <f>SUM(B409:T409)</f>
        <v>0</v>
      </c>
      <c r="AB409">
        <f>SUM(U409:Z409)</f>
        <v>186</v>
      </c>
      <c r="AC409">
        <f>AB409*AA409</f>
        <v>0</v>
      </c>
      <c r="AD409">
        <f>IF(AC409 &gt; 0, "BOTH", 0)</f>
        <v>0</v>
      </c>
      <c r="AE409" t="str">
        <f>A409</f>
        <v>d__Bacteria;p__Firmicutes;__;__;__;__</v>
      </c>
      <c r="AF409" t="s">
        <v>768</v>
      </c>
    </row>
    <row r="410" spans="1:32" x14ac:dyDescent="0.2">
      <c r="A410" t="s">
        <v>695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16</v>
      </c>
      <c r="X410">
        <v>0</v>
      </c>
      <c r="Y410">
        <v>21</v>
      </c>
      <c r="Z410">
        <v>0</v>
      </c>
      <c r="AA410">
        <f>SUM(B410:T410)</f>
        <v>0</v>
      </c>
      <c r="AB410">
        <f>SUM(U410:Z410)</f>
        <v>37</v>
      </c>
      <c r="AC410">
        <f>AB410*AA410</f>
        <v>0</v>
      </c>
      <c r="AD410">
        <f>IF(AC410 &gt; 0, "BOTH", 0)</f>
        <v>0</v>
      </c>
      <c r="AE410" t="str">
        <f>A410</f>
        <v>d__Bacteria;p__Firmicutes;c__Bacilli;o__Bacillales;f__Planococcaceae;__</v>
      </c>
      <c r="AF410" t="s">
        <v>768</v>
      </c>
    </row>
    <row r="411" spans="1:32" x14ac:dyDescent="0.2">
      <c r="A411" t="s">
        <v>210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8</v>
      </c>
      <c r="X411">
        <v>0</v>
      </c>
      <c r="Y411">
        <v>8</v>
      </c>
      <c r="Z411">
        <v>0</v>
      </c>
      <c r="AA411">
        <f>SUM(B411:T411)</f>
        <v>0</v>
      </c>
      <c r="AB411">
        <f>SUM(U411:Z411)</f>
        <v>16</v>
      </c>
      <c r="AC411">
        <f>AB411*AA411</f>
        <v>0</v>
      </c>
      <c r="AD411">
        <f>IF(AC411 &gt; 0, "BOTH", 0)</f>
        <v>0</v>
      </c>
      <c r="AE411" t="str">
        <f>A411</f>
        <v>d__Bacteria;p__Firmicutes;c__Bacilli;o__Bacillales;f__Planococcaceae;g__Domibacillus</v>
      </c>
      <c r="AF411" t="s">
        <v>768</v>
      </c>
    </row>
    <row r="412" spans="1:32" x14ac:dyDescent="0.2">
      <c r="A412" t="s">
        <v>449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8</v>
      </c>
      <c r="X412">
        <v>0</v>
      </c>
      <c r="Y412">
        <v>0</v>
      </c>
      <c r="Z412">
        <v>0</v>
      </c>
      <c r="AA412">
        <f>SUM(B412:T412)</f>
        <v>0</v>
      </c>
      <c r="AB412">
        <f>SUM(U412:Z412)</f>
        <v>8</v>
      </c>
      <c r="AC412">
        <f>AB412*AA412</f>
        <v>0</v>
      </c>
      <c r="AD412">
        <f>IF(AC412 &gt; 0, "BOTH", 0)</f>
        <v>0</v>
      </c>
      <c r="AE412" t="str">
        <f>A412</f>
        <v>d__Bacteria;p__Firmicutes;c__Bacilli;o__Erysipelotrichales;f__Erysipelatoclostridiaceae;g__Catenibacterium</v>
      </c>
      <c r="AF412" t="s">
        <v>768</v>
      </c>
    </row>
    <row r="413" spans="1:32" x14ac:dyDescent="0.2">
      <c r="A413" t="s">
        <v>237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31</v>
      </c>
      <c r="X413">
        <v>34</v>
      </c>
      <c r="Y413">
        <v>33</v>
      </c>
      <c r="Z413">
        <v>20</v>
      </c>
      <c r="AA413">
        <f>SUM(B413:T413)</f>
        <v>0</v>
      </c>
      <c r="AB413">
        <f>SUM(U413:Z413)</f>
        <v>118</v>
      </c>
      <c r="AC413">
        <f>AB413*AA413</f>
        <v>0</v>
      </c>
      <c r="AD413">
        <f>IF(AC413 &gt; 0, "BOTH", 0)</f>
        <v>0</v>
      </c>
      <c r="AE413" t="str">
        <f>A413</f>
        <v>d__Bacteria;p__Firmicutes;c__Bacilli;o__Exiguobacterales;f__Exiguobacteraceae;g__Exiguobacterium</v>
      </c>
      <c r="AF413" t="s">
        <v>768</v>
      </c>
    </row>
    <row r="414" spans="1:32" x14ac:dyDescent="0.2">
      <c r="A414" t="s">
        <v>620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8</v>
      </c>
      <c r="X414">
        <v>0</v>
      </c>
      <c r="Y414">
        <v>0</v>
      </c>
      <c r="Z414">
        <v>0</v>
      </c>
      <c r="AA414">
        <f>SUM(B414:T414)</f>
        <v>0</v>
      </c>
      <c r="AB414">
        <f>SUM(U414:Z414)</f>
        <v>8</v>
      </c>
      <c r="AC414">
        <f>AB414*AA414</f>
        <v>0</v>
      </c>
      <c r="AD414">
        <f>IF(AC414 &gt; 0, "BOTH", 0)</f>
        <v>0</v>
      </c>
      <c r="AE414" t="str">
        <f>A414</f>
        <v>d__Bacteria;p__Firmicutes;c__Bacilli;o__Lactobacillales;f__Carnobacteriaceae;g__Jeotgalibaca</v>
      </c>
      <c r="AF414" t="s">
        <v>768</v>
      </c>
    </row>
    <row r="415" spans="1:32" x14ac:dyDescent="0.2">
      <c r="A415" t="s">
        <v>728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6</v>
      </c>
      <c r="Y415">
        <v>10</v>
      </c>
      <c r="Z415">
        <v>0</v>
      </c>
      <c r="AA415">
        <f>SUM(B415:T415)</f>
        <v>0</v>
      </c>
      <c r="AB415">
        <f>SUM(U415:Z415)</f>
        <v>16</v>
      </c>
      <c r="AC415">
        <f>AB415*AA415</f>
        <v>0</v>
      </c>
      <c r="AD415">
        <f>IF(AC415 &gt; 0, "BOTH", 0)</f>
        <v>0</v>
      </c>
      <c r="AE415" t="str">
        <f>A415</f>
        <v>d__Bacteria;p__Firmicutes;c__Clostridia;o__Clostridiales;f__Clostridiaceae;__</v>
      </c>
      <c r="AF415" t="s">
        <v>768</v>
      </c>
    </row>
    <row r="416" spans="1:32" x14ac:dyDescent="0.2">
      <c r="A416" t="s">
        <v>493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4</v>
      </c>
      <c r="X416">
        <v>6</v>
      </c>
      <c r="Y416">
        <v>0</v>
      </c>
      <c r="Z416">
        <v>0</v>
      </c>
      <c r="AA416">
        <f>SUM(B416:T416)</f>
        <v>0</v>
      </c>
      <c r="AB416">
        <f>SUM(U416:Z416)</f>
        <v>10</v>
      </c>
      <c r="AC416">
        <f>AB416*AA416</f>
        <v>0</v>
      </c>
      <c r="AD416">
        <f>IF(AC416 &gt; 0, "BOTH", 0)</f>
        <v>0</v>
      </c>
      <c r="AE416" t="str">
        <f>A416</f>
        <v>d__Bacteria;p__Firmicutes;c__Clostridia;o__Clostridiales;f__Clostridiaceae;g__Clostridium_sensu_stricto_1</v>
      </c>
      <c r="AF416" t="s">
        <v>768</v>
      </c>
    </row>
    <row r="417" spans="1:32" x14ac:dyDescent="0.2">
      <c r="A417" t="s">
        <v>678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159</v>
      </c>
      <c r="AA417">
        <f>SUM(B417:T417)</f>
        <v>0</v>
      </c>
      <c r="AB417">
        <f>SUM(U417:Z417)</f>
        <v>159</v>
      </c>
      <c r="AC417">
        <f>AB417*AA417</f>
        <v>0</v>
      </c>
      <c r="AD417">
        <f>IF(AC417 &gt; 0, "BOTH", 0)</f>
        <v>0</v>
      </c>
      <c r="AE417" t="str">
        <f>A417</f>
        <v>d__Bacteria;p__Firmicutes;c__Clostridia;o__Lachnospirales;f__Defluviitaleaceae;g__Defluviitalea</v>
      </c>
      <c r="AF417" t="s">
        <v>768</v>
      </c>
    </row>
    <row r="418" spans="1:32" x14ac:dyDescent="0.2">
      <c r="A418" t="s">
        <v>612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5</v>
      </c>
      <c r="AA418">
        <f>SUM(B418:T418)</f>
        <v>0</v>
      </c>
      <c r="AB418">
        <f>SUM(U418:Z418)</f>
        <v>5</v>
      </c>
      <c r="AC418">
        <f>AB418*AA418</f>
        <v>0</v>
      </c>
      <c r="AD418">
        <f>IF(AC418 &gt; 0, "BOTH", 0)</f>
        <v>0</v>
      </c>
      <c r="AE418" t="str">
        <f>A418</f>
        <v>d__Bacteria;p__Firmicutes;c__Clostridia;o__Lachnospirales;f__Defluviitaleaceae;g__Defluviitaleaceae_UCG-011</v>
      </c>
      <c r="AF418" t="s">
        <v>768</v>
      </c>
    </row>
    <row r="419" spans="1:32" x14ac:dyDescent="0.2">
      <c r="A419" t="s">
        <v>635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8</v>
      </c>
      <c r="X419">
        <v>6</v>
      </c>
      <c r="Y419">
        <v>0</v>
      </c>
      <c r="Z419">
        <v>0</v>
      </c>
      <c r="AA419">
        <f>SUM(B419:T419)</f>
        <v>0</v>
      </c>
      <c r="AB419">
        <f>SUM(U419:Z419)</f>
        <v>14</v>
      </c>
      <c r="AC419">
        <f>AB419*AA419</f>
        <v>0</v>
      </c>
      <c r="AD419">
        <f>IF(AC419 &gt; 0, "BOTH", 0)</f>
        <v>0</v>
      </c>
      <c r="AE419" t="str">
        <f>A419</f>
        <v>d__Bacteria;p__Firmicutes;c__Clostridia;o__Lachnospirales;f__Lachnospiraceae;g__Lachnoclostridium</v>
      </c>
      <c r="AF419" t="s">
        <v>768</v>
      </c>
    </row>
    <row r="420" spans="1:32" x14ac:dyDescent="0.2">
      <c r="A420" t="s">
        <v>255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6</v>
      </c>
      <c r="Z420">
        <v>0</v>
      </c>
      <c r="AA420">
        <f>SUM(B420:T420)</f>
        <v>0</v>
      </c>
      <c r="AB420">
        <f>SUM(U420:Z420)</f>
        <v>6</v>
      </c>
      <c r="AC420">
        <f>AB420*AA420</f>
        <v>0</v>
      </c>
      <c r="AD420">
        <f>IF(AC420 &gt; 0, "BOTH", 0)</f>
        <v>0</v>
      </c>
      <c r="AE420" t="str">
        <f>A420</f>
        <v>d__Bacteria;p__Firmicutes;c__Clostridia;o__Oscillospirales;f__Oscillospiraceae;g__NK4A214_group</v>
      </c>
      <c r="AF420" t="s">
        <v>768</v>
      </c>
    </row>
    <row r="421" spans="1:32" x14ac:dyDescent="0.2">
      <c r="A421" t="s">
        <v>712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</v>
      </c>
      <c r="Y421">
        <v>0</v>
      </c>
      <c r="Z421">
        <v>0</v>
      </c>
      <c r="AA421">
        <f>SUM(B421:T421)</f>
        <v>0</v>
      </c>
      <c r="AB421">
        <f>SUM(U421:Z421)</f>
        <v>2</v>
      </c>
      <c r="AC421">
        <f>AB421*AA421</f>
        <v>0</v>
      </c>
      <c r="AD421">
        <f>IF(AC421 &gt; 0, "BOTH", 0)</f>
        <v>0</v>
      </c>
      <c r="AE421" t="str">
        <f>A421</f>
        <v>d__Bacteria;p__Firmicutes;c__Clostridia;o__Oscillospirales;f__Ruminococcaceae;g__CAG-352</v>
      </c>
      <c r="AF421" t="s">
        <v>768</v>
      </c>
    </row>
    <row r="422" spans="1:32" x14ac:dyDescent="0.2">
      <c r="A422" t="s">
        <v>595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5</v>
      </c>
      <c r="Y422">
        <v>0</v>
      </c>
      <c r="Z422">
        <v>0</v>
      </c>
      <c r="AA422">
        <f>SUM(B422:T422)</f>
        <v>0</v>
      </c>
      <c r="AB422">
        <f>SUM(U422:Z422)</f>
        <v>5</v>
      </c>
      <c r="AC422">
        <f>AB422*AA422</f>
        <v>0</v>
      </c>
      <c r="AD422">
        <f>IF(AC422 &gt; 0, "BOTH", 0)</f>
        <v>0</v>
      </c>
      <c r="AE422" t="str">
        <f>A422</f>
        <v>d__Bacteria;p__Firmicutes;c__Clostridia;o__Oscillospirales;f__Ruminococcaceae;g__Subdoligranulum</v>
      </c>
      <c r="AF422" t="s">
        <v>768</v>
      </c>
    </row>
    <row r="423" spans="1:32" x14ac:dyDescent="0.2">
      <c r="A423" t="s">
        <v>115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94</v>
      </c>
      <c r="V423">
        <v>189</v>
      </c>
      <c r="W423">
        <v>329</v>
      </c>
      <c r="X423">
        <v>257</v>
      </c>
      <c r="Y423">
        <v>134</v>
      </c>
      <c r="Z423">
        <v>4142</v>
      </c>
      <c r="AA423">
        <f>SUM(B423:T423)</f>
        <v>0</v>
      </c>
      <c r="AB423">
        <f>SUM(U423:Z423)</f>
        <v>5145</v>
      </c>
      <c r="AC423">
        <f>AB423*AA423</f>
        <v>0</v>
      </c>
      <c r="AD423">
        <f>IF(AC423 &gt; 0, "BOTH", 0)</f>
        <v>0</v>
      </c>
      <c r="AE423" t="str">
        <f>A423</f>
        <v>d__Bacteria;p__Firmicutes;c__Clostridia;o__Peptostreptococcales-Tissierellales;f__Fusibacteraceae;g__Fusibacter</v>
      </c>
      <c r="AF423" t="s">
        <v>768</v>
      </c>
    </row>
    <row r="424" spans="1:32" x14ac:dyDescent="0.2">
      <c r="A424" t="s">
        <v>557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6</v>
      </c>
      <c r="X424">
        <v>5</v>
      </c>
      <c r="Y424">
        <v>0</v>
      </c>
      <c r="Z424">
        <v>0</v>
      </c>
      <c r="AA424">
        <f>SUM(B424:T424)</f>
        <v>0</v>
      </c>
      <c r="AB424">
        <f>SUM(U424:Z424)</f>
        <v>11</v>
      </c>
      <c r="AC424">
        <f>AB424*AA424</f>
        <v>0</v>
      </c>
      <c r="AD424">
        <f>IF(AC424 &gt; 0, "BOTH", 0)</f>
        <v>0</v>
      </c>
      <c r="AE424" t="str">
        <f>A424</f>
        <v>d__Bacteria;p__Firmicutes;c__Clostridia;o__Peptostreptococcales-Tissierellales;f__Peptostreptococcaceae;g__Peptoclostridium</v>
      </c>
      <c r="AF424" t="s">
        <v>768</v>
      </c>
    </row>
    <row r="425" spans="1:32" x14ac:dyDescent="0.2">
      <c r="A425" t="s">
        <v>499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5</v>
      </c>
      <c r="X425">
        <v>4</v>
      </c>
      <c r="Y425">
        <v>0</v>
      </c>
      <c r="Z425">
        <v>0</v>
      </c>
      <c r="AA425">
        <f>SUM(B425:T425)</f>
        <v>0</v>
      </c>
      <c r="AB425">
        <f>SUM(U425:Z425)</f>
        <v>9</v>
      </c>
      <c r="AC425">
        <f>AB425*AA425</f>
        <v>0</v>
      </c>
      <c r="AD425">
        <f>IF(AC425 &gt; 0, "BOTH", 0)</f>
        <v>0</v>
      </c>
      <c r="AE425" t="str">
        <f>A425</f>
        <v>d__Bacteria;p__Firmicutes;c__Clostridia;o__Peptostreptococcales-Tissierellales;f__Peptostreptococcaceae;g__Romboutsia</v>
      </c>
      <c r="AF425" t="s">
        <v>768</v>
      </c>
    </row>
    <row r="426" spans="1:32" x14ac:dyDescent="0.2">
      <c r="A426" t="s">
        <v>734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2</v>
      </c>
      <c r="Z426">
        <v>0</v>
      </c>
      <c r="AA426">
        <f>SUM(B426:T426)</f>
        <v>0</v>
      </c>
      <c r="AB426">
        <f>SUM(U426:Z426)</f>
        <v>2</v>
      </c>
      <c r="AC426">
        <f>AB426*AA426</f>
        <v>0</v>
      </c>
      <c r="AD426">
        <f>IF(AC426 &gt; 0, "BOTH", 0)</f>
        <v>0</v>
      </c>
      <c r="AE426" t="str">
        <f>A426</f>
        <v>d__Bacteria;p__Firmicutes;c__Clostridia;o__Peptostreptococcales-Tissierellales;f__Peptostreptococcales-Tissierellales;g__Brassicibacter</v>
      </c>
      <c r="AF426" t="s">
        <v>768</v>
      </c>
    </row>
    <row r="427" spans="1:32" x14ac:dyDescent="0.2">
      <c r="A427" t="s">
        <v>645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4</v>
      </c>
      <c r="Z427">
        <v>0</v>
      </c>
      <c r="AA427">
        <f>SUM(B427:T427)</f>
        <v>0</v>
      </c>
      <c r="AB427">
        <f>SUM(U427:Z427)</f>
        <v>4</v>
      </c>
      <c r="AC427">
        <f>AB427*AA427</f>
        <v>0</v>
      </c>
      <c r="AD427">
        <f>IF(AC427 &gt; 0, "BOTH", 0)</f>
        <v>0</v>
      </c>
      <c r="AE427" t="str">
        <f>A427</f>
        <v>d__Bacteria;p__Firmicutes;c__Clostridia;o__Peptostreptococcales-Tissierellales;f__Peptostreptococcales-Tissierellales;g__Guggenheimella</v>
      </c>
      <c r="AF427" t="s">
        <v>768</v>
      </c>
    </row>
    <row r="428" spans="1:32" x14ac:dyDescent="0.2">
      <c r="A428" t="s">
        <v>705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7</v>
      </c>
      <c r="Y428">
        <v>8</v>
      </c>
      <c r="Z428">
        <v>0</v>
      </c>
      <c r="AA428">
        <f>SUM(B428:T428)</f>
        <v>0</v>
      </c>
      <c r="AB428">
        <f>SUM(U428:Z428)</f>
        <v>15</v>
      </c>
      <c r="AC428">
        <f>AB428*AA428</f>
        <v>0</v>
      </c>
      <c r="AD428">
        <f>IF(AC428 &gt; 0, "BOTH", 0)</f>
        <v>0</v>
      </c>
      <c r="AE428" t="str">
        <f>A428</f>
        <v>d__Bacteria;p__Firmicutes;c__Negativicutes;o__Veillonellales-Selenomonadales;f__Sporomusaceae;g__Anaerosinus</v>
      </c>
      <c r="AF428" t="s">
        <v>768</v>
      </c>
    </row>
    <row r="429" spans="1:32" x14ac:dyDescent="0.2">
      <c r="A429" t="s">
        <v>522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</v>
      </c>
      <c r="AA429">
        <f>SUM(B429:T429)</f>
        <v>0</v>
      </c>
      <c r="AB429">
        <f>SUM(U429:Z429)</f>
        <v>2</v>
      </c>
      <c r="AC429">
        <f>AB429*AA429</f>
        <v>0</v>
      </c>
      <c r="AD429">
        <f>IF(AC429 &gt; 0, "BOTH", 0)</f>
        <v>0</v>
      </c>
      <c r="AE429" t="str">
        <f>A429</f>
        <v>d__Bacteria;p__Firmicutes;c__Negativicutes;o__Veillonellales-Selenomonadales;f__Veillonellaceae;g__Megasphaera</v>
      </c>
      <c r="AF429" t="s">
        <v>768</v>
      </c>
    </row>
    <row r="430" spans="1:32" x14ac:dyDescent="0.2">
      <c r="A430" t="s">
        <v>567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4</v>
      </c>
      <c r="Y430">
        <v>16</v>
      </c>
      <c r="Z430">
        <v>0</v>
      </c>
      <c r="AA430">
        <f>SUM(B430:T430)</f>
        <v>0</v>
      </c>
      <c r="AB430">
        <f>SUM(U430:Z430)</f>
        <v>20</v>
      </c>
      <c r="AC430">
        <f>AB430*AA430</f>
        <v>0</v>
      </c>
      <c r="AD430">
        <f>IF(AC430 &gt; 0, "BOTH", 0)</f>
        <v>0</v>
      </c>
      <c r="AE430" t="str">
        <f>A430</f>
        <v>d__Bacteria;p__Fusobacteriota;c__Fusobacteriia;o__Fusobacteriales;f__Fusobacteriaceae;g__Cetobacterium</v>
      </c>
      <c r="AF430" t="s">
        <v>768</v>
      </c>
    </row>
    <row r="431" spans="1:32" x14ac:dyDescent="0.2">
      <c r="A431" t="s">
        <v>415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6</v>
      </c>
      <c r="Y431">
        <v>3</v>
      </c>
      <c r="Z431">
        <v>32</v>
      </c>
      <c r="AA431">
        <f>SUM(B431:T431)</f>
        <v>0</v>
      </c>
      <c r="AB431">
        <f>SUM(U431:Z431)</f>
        <v>41</v>
      </c>
      <c r="AC431">
        <f>AB431*AA431</f>
        <v>0</v>
      </c>
      <c r="AD431">
        <f>IF(AC431 &gt; 0, "BOTH", 0)</f>
        <v>0</v>
      </c>
      <c r="AE431" t="str">
        <f>A431</f>
        <v>d__Bacteria;p__Fusobacteriota;c__Fusobacteriia;o__Fusobacteriales;f__Fusobacteriaceae;g__Fusobacterium</v>
      </c>
      <c r="AF431" t="s">
        <v>768</v>
      </c>
    </row>
    <row r="432" spans="1:32" x14ac:dyDescent="0.2">
      <c r="A432" t="s">
        <v>42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9</v>
      </c>
      <c r="X432">
        <v>0</v>
      </c>
      <c r="Y432">
        <v>0</v>
      </c>
      <c r="Z432">
        <v>77</v>
      </c>
      <c r="AA432">
        <f>SUM(B432:T432)</f>
        <v>0</v>
      </c>
      <c r="AB432">
        <f>SUM(U432:Z432)</f>
        <v>86</v>
      </c>
      <c r="AC432">
        <f>AB432*AA432</f>
        <v>0</v>
      </c>
      <c r="AD432">
        <f>IF(AC432 &gt; 0, "BOTH", 0)</f>
        <v>0</v>
      </c>
      <c r="AE432" t="str">
        <f>A432</f>
        <v>d__Bacteria;p__Fusobacteriota;c__Fusobacteriia;o__Fusobacteriales;f__Fusobacteriaceae;g__Propionigenium</v>
      </c>
      <c r="AF432" t="s">
        <v>768</v>
      </c>
    </row>
    <row r="433" spans="1:32" x14ac:dyDescent="0.2">
      <c r="A433" t="s">
        <v>531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2</v>
      </c>
      <c r="Z433">
        <v>0</v>
      </c>
      <c r="AA433">
        <f>SUM(B433:T433)</f>
        <v>0</v>
      </c>
      <c r="AB433">
        <f>SUM(U433:Z433)</f>
        <v>2</v>
      </c>
      <c r="AC433">
        <f>AB433*AA433</f>
        <v>0</v>
      </c>
      <c r="AD433">
        <f>IF(AC433 &gt; 0, "BOTH", 0)</f>
        <v>0</v>
      </c>
      <c r="AE433" t="str">
        <f>A433</f>
        <v>d__Bacteria;p__Fusobacteriota;c__Fusobacteriia;o__Fusobacteriales;f__Leptotrichiaceae;g__Hypnocyclicus</v>
      </c>
      <c r="AF433" t="s">
        <v>768</v>
      </c>
    </row>
    <row r="434" spans="1:32" x14ac:dyDescent="0.2">
      <c r="A434" t="s">
        <v>589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7</v>
      </c>
      <c r="X434">
        <v>0</v>
      </c>
      <c r="Y434">
        <v>0</v>
      </c>
      <c r="Z434">
        <v>0</v>
      </c>
      <c r="AA434">
        <f>SUM(B434:T434)</f>
        <v>0</v>
      </c>
      <c r="AB434">
        <f>SUM(U434:Z434)</f>
        <v>7</v>
      </c>
      <c r="AC434">
        <f>AB434*AA434</f>
        <v>0</v>
      </c>
      <c r="AD434">
        <f>IF(AC434 &gt; 0, "BOTH", 0)</f>
        <v>0</v>
      </c>
      <c r="AE434" t="str">
        <f>A434</f>
        <v>d__Bacteria;p__Fusobacteriota;c__Fusobacteriia;o__Fusobacteriales;f__Leptotrichiaceae;g__uncultured</v>
      </c>
      <c r="AF434" t="s">
        <v>768</v>
      </c>
    </row>
    <row r="435" spans="1:32" x14ac:dyDescent="0.2">
      <c r="A435" t="s">
        <v>377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5</v>
      </c>
      <c r="Y435">
        <v>0</v>
      </c>
      <c r="Z435">
        <v>0</v>
      </c>
      <c r="AA435">
        <f>SUM(B435:T435)</f>
        <v>0</v>
      </c>
      <c r="AB435">
        <f>SUM(U435:Z435)</f>
        <v>5</v>
      </c>
      <c r="AC435">
        <f>AB435*AA435</f>
        <v>0</v>
      </c>
      <c r="AD435">
        <f>IF(AC435 &gt; 0, "BOTH", 0)</f>
        <v>0</v>
      </c>
      <c r="AE435" t="str">
        <f>A435</f>
        <v>d__Bacteria;p__Latescibacterota;c__Latescibacterota;o__Latescibacterota;f__Latescibacterota;g__Latescibacterota</v>
      </c>
      <c r="AF435" t="s">
        <v>768</v>
      </c>
    </row>
    <row r="436" spans="1:32" x14ac:dyDescent="0.2">
      <c r="A436" t="s">
        <v>687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4</v>
      </c>
      <c r="Z436">
        <v>0</v>
      </c>
      <c r="AA436">
        <f>SUM(B436:T436)</f>
        <v>0</v>
      </c>
      <c r="AB436">
        <f>SUM(U436:Z436)</f>
        <v>4</v>
      </c>
      <c r="AC436">
        <f>AB436*AA436</f>
        <v>0</v>
      </c>
      <c r="AD436">
        <f>IF(AC436 &gt; 0, "BOTH", 0)</f>
        <v>0</v>
      </c>
      <c r="AE436" t="str">
        <f>A436</f>
        <v>d__Bacteria;p__Margulisbacteria;c__Margulisbacteria;o__Margulisbacteria;f__Margulisbacteria;g__Margulisbacteria</v>
      </c>
      <c r="AF436" t="s">
        <v>768</v>
      </c>
    </row>
    <row r="437" spans="1:32" x14ac:dyDescent="0.2">
      <c r="A437" t="s">
        <v>446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3</v>
      </c>
      <c r="X437">
        <v>4</v>
      </c>
      <c r="Y437">
        <v>0</v>
      </c>
      <c r="Z437">
        <v>0</v>
      </c>
      <c r="AA437">
        <f>SUM(B437:T437)</f>
        <v>0</v>
      </c>
      <c r="AB437">
        <f>SUM(U437:Z437)</f>
        <v>7</v>
      </c>
      <c r="AC437">
        <f>AB437*AA437</f>
        <v>0</v>
      </c>
      <c r="AD437">
        <f>IF(AC437 &gt; 0, "BOTH", 0)</f>
        <v>0</v>
      </c>
      <c r="AE437" t="str">
        <f>A437</f>
        <v>d__Bacteria;p__MBNT15;c__MBNT15;o__MBNT15;f__MBNT15;g__MBNT15</v>
      </c>
      <c r="AF437" t="s">
        <v>768</v>
      </c>
    </row>
    <row r="438" spans="1:32" x14ac:dyDescent="0.2">
      <c r="A438" t="s">
        <v>399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26</v>
      </c>
      <c r="X438">
        <v>0</v>
      </c>
      <c r="Y438">
        <v>0</v>
      </c>
      <c r="Z438">
        <v>37</v>
      </c>
      <c r="AA438">
        <f>SUM(B438:T438)</f>
        <v>0</v>
      </c>
      <c r="AB438">
        <f>SUM(U438:Z438)</f>
        <v>63</v>
      </c>
      <c r="AC438">
        <f>AB438*AA438</f>
        <v>0</v>
      </c>
      <c r="AD438">
        <f>IF(AC438 &gt; 0, "BOTH", 0)</f>
        <v>0</v>
      </c>
      <c r="AE438" t="str">
        <f>A438</f>
        <v>d__Bacteria;p__Myxococcota;__;__;__;__</v>
      </c>
      <c r="AF438" t="s">
        <v>768</v>
      </c>
    </row>
    <row r="439" spans="1:32" x14ac:dyDescent="0.2">
      <c r="A439" t="s">
        <v>432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6</v>
      </c>
      <c r="X439">
        <v>0</v>
      </c>
      <c r="Y439">
        <v>0</v>
      </c>
      <c r="Z439">
        <v>4</v>
      </c>
      <c r="AA439">
        <f>SUM(B439:T439)</f>
        <v>0</v>
      </c>
      <c r="AB439">
        <f>SUM(U439:Z439)</f>
        <v>10</v>
      </c>
      <c r="AC439">
        <f>AB439*AA439</f>
        <v>0</v>
      </c>
      <c r="AD439">
        <f>IF(AC439 &gt; 0, "BOTH", 0)</f>
        <v>0</v>
      </c>
      <c r="AE439" t="str">
        <f>A439</f>
        <v>d__Bacteria;p__Myxococcota;c__bacteriap25;o__bacteriap25;f__bacteriap25;g__bacteriap25</v>
      </c>
      <c r="AF439" t="s">
        <v>768</v>
      </c>
    </row>
    <row r="440" spans="1:32" x14ac:dyDescent="0.2">
      <c r="A440" t="s">
        <v>147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15</v>
      </c>
      <c r="V440">
        <v>0</v>
      </c>
      <c r="W440">
        <v>143</v>
      </c>
      <c r="X440">
        <v>27</v>
      </c>
      <c r="Y440">
        <v>6</v>
      </c>
      <c r="Z440">
        <v>51</v>
      </c>
      <c r="AA440">
        <f>SUM(B440:T440)</f>
        <v>0</v>
      </c>
      <c r="AB440">
        <f>SUM(U440:Z440)</f>
        <v>242</v>
      </c>
      <c r="AC440">
        <f>AB440*AA440</f>
        <v>0</v>
      </c>
      <c r="AD440">
        <f>IF(AC440 &gt; 0, "BOTH", 0)</f>
        <v>0</v>
      </c>
      <c r="AE440" t="str">
        <f>A440</f>
        <v>d__Bacteria;p__Myxococcota;c__Myxococcia;o__Myxococcales;f__Myxococcaceae;g__P3OB-42</v>
      </c>
      <c r="AF440" t="s">
        <v>768</v>
      </c>
    </row>
    <row r="441" spans="1:32" x14ac:dyDescent="0.2">
      <c r="A441" t="s">
        <v>14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364</v>
      </c>
      <c r="X441">
        <v>24</v>
      </c>
      <c r="Y441">
        <v>39</v>
      </c>
      <c r="Z441">
        <v>29</v>
      </c>
      <c r="AA441">
        <f>SUM(B441:T441)</f>
        <v>0</v>
      </c>
      <c r="AB441">
        <f>SUM(U441:Z441)</f>
        <v>456</v>
      </c>
      <c r="AC441">
        <f>AB441*AA441</f>
        <v>0</v>
      </c>
      <c r="AD441">
        <f>IF(AC441 &gt; 0, "BOTH", 0)</f>
        <v>0</v>
      </c>
      <c r="AE441" t="str">
        <f>A441</f>
        <v>d__Bacteria;p__Myxococcota;c__Polyangia;o__Blfdi19;f__Blfdi19;g__Blfdi19</v>
      </c>
      <c r="AF441" t="s">
        <v>768</v>
      </c>
    </row>
    <row r="442" spans="1:32" x14ac:dyDescent="0.2">
      <c r="A442" t="s">
        <v>675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6</v>
      </c>
      <c r="X442">
        <v>0</v>
      </c>
      <c r="Y442">
        <v>0</v>
      </c>
      <c r="Z442">
        <v>0</v>
      </c>
      <c r="AA442">
        <f>SUM(B442:T442)</f>
        <v>0</v>
      </c>
      <c r="AB442">
        <f>SUM(U442:Z442)</f>
        <v>6</v>
      </c>
      <c r="AC442">
        <f>AB442*AA442</f>
        <v>0</v>
      </c>
      <c r="AD442">
        <f>IF(AC442 &gt; 0, "BOTH", 0)</f>
        <v>0</v>
      </c>
      <c r="AE442" t="str">
        <f>A442</f>
        <v>d__Bacteria;p__Myxococcota;c__Polyangia;o__Nannocystales;f__Nannocystaceae;__</v>
      </c>
      <c r="AF442" t="s">
        <v>768</v>
      </c>
    </row>
    <row r="443" spans="1:32" x14ac:dyDescent="0.2">
      <c r="A443" t="s">
        <v>732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3</v>
      </c>
      <c r="AA443">
        <f>SUM(B443:T443)</f>
        <v>0</v>
      </c>
      <c r="AB443">
        <f>SUM(U443:Z443)</f>
        <v>3</v>
      </c>
      <c r="AC443">
        <f>AB443*AA443</f>
        <v>0</v>
      </c>
      <c r="AD443">
        <f>IF(AC443 &gt; 0, "BOTH", 0)</f>
        <v>0</v>
      </c>
      <c r="AE443" t="str">
        <f>A443</f>
        <v>d__Bacteria;p__Myxococcota;c__Polyangia;o__Nannocystales;f__Nannocystaceae;g__Nannocystaceae</v>
      </c>
      <c r="AF443" t="s">
        <v>768</v>
      </c>
    </row>
    <row r="444" spans="1:32" x14ac:dyDescent="0.2">
      <c r="A444" t="s">
        <v>367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34</v>
      </c>
      <c r="V444">
        <v>0</v>
      </c>
      <c r="W444">
        <v>20</v>
      </c>
      <c r="X444">
        <v>0</v>
      </c>
      <c r="Y444">
        <v>0</v>
      </c>
      <c r="Z444">
        <v>0</v>
      </c>
      <c r="AA444">
        <f>SUM(B444:T444)</f>
        <v>0</v>
      </c>
      <c r="AB444">
        <f>SUM(U444:Z444)</f>
        <v>54</v>
      </c>
      <c r="AC444">
        <f>AB444*AA444</f>
        <v>0</v>
      </c>
      <c r="AD444">
        <f>IF(AC444 &gt; 0, "BOTH", 0)</f>
        <v>0</v>
      </c>
      <c r="AE444" t="str">
        <f>A444</f>
        <v>d__Bacteria;p__Myxococcota;c__Polyangia;o__Nannocystales;f__Nannocystaceae;g__Nannocystis</v>
      </c>
      <c r="AF444" t="s">
        <v>768</v>
      </c>
    </row>
    <row r="445" spans="1:32" x14ac:dyDescent="0.2">
      <c r="A445" t="s">
        <v>703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6</v>
      </c>
      <c r="X445">
        <v>0</v>
      </c>
      <c r="Y445">
        <v>0</v>
      </c>
      <c r="Z445">
        <v>0</v>
      </c>
      <c r="AA445">
        <f>SUM(B445:T445)</f>
        <v>0</v>
      </c>
      <c r="AB445">
        <f>SUM(U445:Z445)</f>
        <v>6</v>
      </c>
      <c r="AC445">
        <f>AB445*AA445</f>
        <v>0</v>
      </c>
      <c r="AD445">
        <f>IF(AC445 &gt; 0, "BOTH", 0)</f>
        <v>0</v>
      </c>
      <c r="AE445" t="str">
        <f>A445</f>
        <v>d__Bacteria;p__Myxococcota;c__Polyangia;o__Polyangiales;f__BIrii41;g__BIrii41</v>
      </c>
      <c r="AF445" t="s">
        <v>768</v>
      </c>
    </row>
    <row r="446" spans="1:32" x14ac:dyDescent="0.2">
      <c r="A446" t="s">
        <v>348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119</v>
      </c>
      <c r="X446">
        <v>21</v>
      </c>
      <c r="Y446">
        <v>42</v>
      </c>
      <c r="Z446">
        <v>28</v>
      </c>
      <c r="AA446">
        <f>SUM(B446:T446)</f>
        <v>0</v>
      </c>
      <c r="AB446">
        <f>SUM(U446:Z446)</f>
        <v>210</v>
      </c>
      <c r="AC446">
        <f>AB446*AA446</f>
        <v>0</v>
      </c>
      <c r="AD446">
        <f>IF(AC446 &gt; 0, "BOTH", 0)</f>
        <v>0</v>
      </c>
      <c r="AE446" t="str">
        <f>A446</f>
        <v>d__Bacteria;p__Myxococcota;c__Polyangia;o__Polyangiales;f__Eel-36e1D6;g__Eel-36e1D6</v>
      </c>
      <c r="AF446" t="s">
        <v>768</v>
      </c>
    </row>
    <row r="447" spans="1:32" x14ac:dyDescent="0.2">
      <c r="A447" t="s">
        <v>516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15</v>
      </c>
      <c r="X447">
        <v>0</v>
      </c>
      <c r="Y447">
        <v>0</v>
      </c>
      <c r="Z447">
        <v>7</v>
      </c>
      <c r="AA447">
        <f>SUM(B447:T447)</f>
        <v>0</v>
      </c>
      <c r="AB447">
        <f>SUM(U447:Z447)</f>
        <v>22</v>
      </c>
      <c r="AC447">
        <f>AB447*AA447</f>
        <v>0</v>
      </c>
      <c r="AD447">
        <f>IF(AC447 &gt; 0, "BOTH", 0)</f>
        <v>0</v>
      </c>
      <c r="AE447" t="str">
        <f>A447</f>
        <v>d__Bacteria;p__Myxococcota;c__Polyangia;o__Polyangiales;f__Sandaracinaceae;__</v>
      </c>
      <c r="AF447" t="s">
        <v>768</v>
      </c>
    </row>
    <row r="448" spans="1:32" x14ac:dyDescent="0.2">
      <c r="A448" t="s">
        <v>23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186</v>
      </c>
      <c r="V448">
        <v>60</v>
      </c>
      <c r="W448">
        <v>426</v>
      </c>
      <c r="X448">
        <v>58</v>
      </c>
      <c r="Y448">
        <v>30</v>
      </c>
      <c r="Z448">
        <v>161</v>
      </c>
      <c r="AA448">
        <f>SUM(B448:T448)</f>
        <v>0</v>
      </c>
      <c r="AB448">
        <f>SUM(U448:Z448)</f>
        <v>921</v>
      </c>
      <c r="AC448">
        <f>AB448*AA448</f>
        <v>0</v>
      </c>
      <c r="AD448">
        <f>IF(AC448 &gt; 0, "BOTH", 0)</f>
        <v>0</v>
      </c>
      <c r="AE448" t="str">
        <f>A448</f>
        <v>d__Bacteria;p__Myxococcota;c__Polyangia;o__Polyangiales;f__Sandaracinaceae;g__uncultured</v>
      </c>
      <c r="AF448" t="s">
        <v>768</v>
      </c>
    </row>
    <row r="449" spans="1:32" x14ac:dyDescent="0.2">
      <c r="A449" t="s">
        <v>249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18</v>
      </c>
      <c r="X449">
        <v>26</v>
      </c>
      <c r="Y449">
        <v>4</v>
      </c>
      <c r="Z449">
        <v>2</v>
      </c>
      <c r="AA449">
        <f>SUM(B449:T449)</f>
        <v>0</v>
      </c>
      <c r="AB449">
        <f>SUM(U449:Z449)</f>
        <v>50</v>
      </c>
      <c r="AC449">
        <f>AB449*AA449</f>
        <v>0</v>
      </c>
      <c r="AD449">
        <f>IF(AC449 &gt; 0, "BOTH", 0)</f>
        <v>0</v>
      </c>
      <c r="AE449" t="str">
        <f>A449</f>
        <v>d__Bacteria;p__Myxococcota;c__Polyangia;o__UASB-TL25;f__UASB-TL25;g__UASB-TL25</v>
      </c>
      <c r="AF449" t="s">
        <v>768</v>
      </c>
    </row>
    <row r="450" spans="1:32" x14ac:dyDescent="0.2">
      <c r="A450" t="s">
        <v>470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27</v>
      </c>
      <c r="X450">
        <v>19</v>
      </c>
      <c r="Y450">
        <v>0</v>
      </c>
      <c r="Z450">
        <v>5</v>
      </c>
      <c r="AA450">
        <f>SUM(B450:T450)</f>
        <v>0</v>
      </c>
      <c r="AB450">
        <f>SUM(U450:Z450)</f>
        <v>51</v>
      </c>
      <c r="AC450">
        <f>AB450*AA450</f>
        <v>0</v>
      </c>
      <c r="AD450">
        <f>IF(AC450 &gt; 0, "BOTH", 0)</f>
        <v>0</v>
      </c>
      <c r="AE450" t="str">
        <f>A450</f>
        <v>d__Bacteria;p__Nitrospirota;c__Nitrospiria;o__Nitrospirales;f__Nitrospiraceae;g__Nitrospira</v>
      </c>
      <c r="AF450" t="s">
        <v>768</v>
      </c>
    </row>
    <row r="451" spans="1:32" x14ac:dyDescent="0.2">
      <c r="A451" t="s">
        <v>93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19</v>
      </c>
      <c r="X451">
        <v>0</v>
      </c>
      <c r="Y451">
        <v>55</v>
      </c>
      <c r="Z451">
        <v>16</v>
      </c>
      <c r="AA451">
        <f>SUM(B451:T451)</f>
        <v>0</v>
      </c>
      <c r="AB451">
        <f>SUM(U451:Z451)</f>
        <v>90</v>
      </c>
      <c r="AC451">
        <f>AB451*AA451</f>
        <v>0</v>
      </c>
      <c r="AD451">
        <f>IF(AC451 &gt; 0, "BOTH", 0)</f>
        <v>0</v>
      </c>
      <c r="AE451" t="str">
        <f>A451</f>
        <v>d__Bacteria;p__Patescibacteria;c__Gracilibacteria;o__Absconditabacteriales_(SR1);f__Absconditabacteriales_(SR1);g__Absconditabacteriales_(SR1)</v>
      </c>
      <c r="AF451" t="s">
        <v>768</v>
      </c>
    </row>
    <row r="452" spans="1:32" x14ac:dyDescent="0.2">
      <c r="A452" t="s">
        <v>324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3</v>
      </c>
      <c r="Z452">
        <v>0</v>
      </c>
      <c r="AA452">
        <f>SUM(B452:T452)</f>
        <v>0</v>
      </c>
      <c r="AB452">
        <f>SUM(U452:Z452)</f>
        <v>3</v>
      </c>
      <c r="AC452">
        <f>AB452*AA452</f>
        <v>0</v>
      </c>
      <c r="AD452">
        <f>IF(AC452 &gt; 0, "BOTH", 0)</f>
        <v>0</v>
      </c>
      <c r="AE452" t="str">
        <f>A452</f>
        <v>d__Bacteria;p__Patescibacteria;c__Gracilibacteria;o__Candidatus_Peregrinibacteria;f__Candidatus_Peregrinibacteria;g__Candidatus_Peregrinibacteria</v>
      </c>
      <c r="AF452" t="s">
        <v>768</v>
      </c>
    </row>
    <row r="453" spans="1:32" x14ac:dyDescent="0.2">
      <c r="A453" t="s">
        <v>39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50</v>
      </c>
      <c r="X453">
        <v>0</v>
      </c>
      <c r="Y453">
        <v>110</v>
      </c>
      <c r="Z453">
        <v>124</v>
      </c>
      <c r="AA453">
        <f>SUM(B453:T453)</f>
        <v>0</v>
      </c>
      <c r="AB453">
        <f>SUM(U453:Z453)</f>
        <v>284</v>
      </c>
      <c r="AC453">
        <f>AB453*AA453</f>
        <v>0</v>
      </c>
      <c r="AD453">
        <f>IF(AC453 &gt; 0, "BOTH", 0)</f>
        <v>0</v>
      </c>
      <c r="AE453" t="str">
        <f>A453</f>
        <v>d__Bacteria;p__Patescibacteria;c__Gracilibacteria;o__Gracilibacteria;f__Gracilibacteria;g__Gracilibacteria</v>
      </c>
      <c r="AF453" t="s">
        <v>768</v>
      </c>
    </row>
    <row r="454" spans="1:32" x14ac:dyDescent="0.2">
      <c r="A454" t="s">
        <v>101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27</v>
      </c>
      <c r="X454">
        <v>36</v>
      </c>
      <c r="Y454">
        <v>105</v>
      </c>
      <c r="Z454">
        <v>249</v>
      </c>
      <c r="AA454">
        <f>SUM(B454:T454)</f>
        <v>0</v>
      </c>
      <c r="AB454">
        <f>SUM(U454:Z454)</f>
        <v>417</v>
      </c>
      <c r="AC454">
        <f>AB454*AA454</f>
        <v>0</v>
      </c>
      <c r="AD454">
        <f>IF(AC454 &gt; 0, "BOTH", 0)</f>
        <v>0</v>
      </c>
      <c r="AE454" t="str">
        <f>A454</f>
        <v>d__Bacteria;p__Patescibacteria;c__Gracilibacteria;o__JGI_0000069-P22;f__JGI_0000069-P22;g__JGI_0000069-P22</v>
      </c>
      <c r="AF454" t="s">
        <v>768</v>
      </c>
    </row>
    <row r="455" spans="1:32" x14ac:dyDescent="0.2">
      <c r="A455" t="s">
        <v>669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2</v>
      </c>
      <c r="Y455">
        <v>0</v>
      </c>
      <c r="Z455">
        <v>0</v>
      </c>
      <c r="AA455">
        <f>SUM(B455:T455)</f>
        <v>0</v>
      </c>
      <c r="AB455">
        <f>SUM(U455:Z455)</f>
        <v>2</v>
      </c>
      <c r="AC455">
        <f>AB455*AA455</f>
        <v>0</v>
      </c>
      <c r="AD455">
        <f>IF(AC455 &gt; 0, "BOTH", 0)</f>
        <v>0</v>
      </c>
      <c r="AE455" t="str">
        <f>A455</f>
        <v>d__Bacteria;p__Patescibacteria;c__Parcubacteria;__;__;__</v>
      </c>
      <c r="AF455" t="s">
        <v>768</v>
      </c>
    </row>
    <row r="456" spans="1:32" x14ac:dyDescent="0.2">
      <c r="A456" t="s">
        <v>309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5</v>
      </c>
      <c r="W456">
        <v>0</v>
      </c>
      <c r="X456">
        <v>0</v>
      </c>
      <c r="Y456">
        <v>35</v>
      </c>
      <c r="Z456">
        <v>7</v>
      </c>
      <c r="AA456">
        <f>SUM(B456:T456)</f>
        <v>0</v>
      </c>
      <c r="AB456">
        <f>SUM(U456:Z456)</f>
        <v>47</v>
      </c>
      <c r="AC456">
        <f>AB456*AA456</f>
        <v>0</v>
      </c>
      <c r="AD456">
        <f>IF(AC456 &gt; 0, "BOTH", 0)</f>
        <v>0</v>
      </c>
      <c r="AE456" t="str">
        <f>A456</f>
        <v>d__Bacteria;p__Patescibacteria;c__Parcubacteria;o__Candidatus_Campbellbacteria;f__Candidatus_Campbellbacteria;g__Candidatus_Campbellbacteria</v>
      </c>
      <c r="AF456" t="s">
        <v>768</v>
      </c>
    </row>
    <row r="457" spans="1:32" x14ac:dyDescent="0.2">
      <c r="A457" t="s">
        <v>242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5</v>
      </c>
      <c r="W457">
        <v>0</v>
      </c>
      <c r="X457">
        <v>18</v>
      </c>
      <c r="Y457">
        <v>17</v>
      </c>
      <c r="Z457">
        <v>43</v>
      </c>
      <c r="AA457">
        <f>SUM(B457:T457)</f>
        <v>0</v>
      </c>
      <c r="AB457">
        <f>SUM(U457:Z457)</f>
        <v>83</v>
      </c>
      <c r="AC457">
        <f>AB457*AA457</f>
        <v>0</v>
      </c>
      <c r="AD457">
        <f>IF(AC457 &gt; 0, "BOTH", 0)</f>
        <v>0</v>
      </c>
      <c r="AE457" t="str">
        <f>A457</f>
        <v>d__Bacteria;p__Patescibacteria;c__Parcubacteria;o__Candidatus_Kaiserbacteria;f__Candidatus_Kaiserbacteria;g__Candidatus_Kaiserbacteria</v>
      </c>
      <c r="AF457" t="s">
        <v>768</v>
      </c>
    </row>
    <row r="458" spans="1:32" x14ac:dyDescent="0.2">
      <c r="A458" t="s">
        <v>247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4</v>
      </c>
      <c r="AA458">
        <f>SUM(B458:T458)</f>
        <v>0</v>
      </c>
      <c r="AB458">
        <f>SUM(U458:Z458)</f>
        <v>4</v>
      </c>
      <c r="AC458">
        <f>AB458*AA458</f>
        <v>0</v>
      </c>
      <c r="AD458">
        <f>IF(AC458 &gt; 0, "BOTH", 0)</f>
        <v>0</v>
      </c>
      <c r="AE458" t="str">
        <f>A458</f>
        <v>d__Bacteria;p__Patescibacteria;c__Parcubacteria;o__Candidatus_Moranbacteria;f__Candidatus_Moranbacteria;g__Candidatus_Moranbacteria</v>
      </c>
      <c r="AF458" t="s">
        <v>768</v>
      </c>
    </row>
    <row r="459" spans="1:32" x14ac:dyDescent="0.2">
      <c r="A459" t="s">
        <v>349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2</v>
      </c>
      <c r="Z459">
        <v>0</v>
      </c>
      <c r="AA459">
        <f>SUM(B459:T459)</f>
        <v>0</v>
      </c>
      <c r="AB459">
        <f>SUM(U459:Z459)</f>
        <v>2</v>
      </c>
      <c r="AC459">
        <f>AB459*AA459</f>
        <v>0</v>
      </c>
      <c r="AD459">
        <f>IF(AC459 &gt; 0, "BOTH", 0)</f>
        <v>0</v>
      </c>
      <c r="AE459" t="str">
        <f>A459</f>
        <v>d__Bacteria;p__Patescibacteria;c__Saccharimonadia;o__Saccharimonadales;f__Saccharimonadales;g__Saccharimonadales</v>
      </c>
      <c r="AF459" t="s">
        <v>768</v>
      </c>
    </row>
    <row r="460" spans="1:32" x14ac:dyDescent="0.2">
      <c r="A460" t="s">
        <v>610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4</v>
      </c>
      <c r="Y460">
        <v>12</v>
      </c>
      <c r="Z460">
        <v>4</v>
      </c>
      <c r="AA460">
        <f>SUM(B460:T460)</f>
        <v>0</v>
      </c>
      <c r="AB460">
        <f>SUM(U460:Z460)</f>
        <v>20</v>
      </c>
      <c r="AC460">
        <f>AB460*AA460</f>
        <v>0</v>
      </c>
      <c r="AD460">
        <f>IF(AC460 &gt; 0, "BOTH", 0)</f>
        <v>0</v>
      </c>
      <c r="AE460" t="str">
        <f>A460</f>
        <v>d__Bacteria;p__Planctomycetota;__;__;__;__</v>
      </c>
      <c r="AF460" t="s">
        <v>768</v>
      </c>
    </row>
    <row r="461" spans="1:32" x14ac:dyDescent="0.2">
      <c r="A461" t="s">
        <v>269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5</v>
      </c>
      <c r="X461">
        <v>3</v>
      </c>
      <c r="Y461">
        <v>0</v>
      </c>
      <c r="Z461">
        <v>0</v>
      </c>
      <c r="AA461">
        <f>SUM(B461:T461)</f>
        <v>0</v>
      </c>
      <c r="AB461">
        <f>SUM(U461:Z461)</f>
        <v>8</v>
      </c>
      <c r="AC461">
        <f>AB461*AA461</f>
        <v>0</v>
      </c>
      <c r="AD461">
        <f>IF(AC461 &gt; 0, "BOTH", 0)</f>
        <v>0</v>
      </c>
      <c r="AE461" t="str">
        <f>A461</f>
        <v>d__Bacteria;p__Planctomycetota;c__Phycisphaerae;o__CCM11a;f__CCM11a;g__CCM11a</v>
      </c>
      <c r="AF461" t="s">
        <v>768</v>
      </c>
    </row>
    <row r="462" spans="1:32" x14ac:dyDescent="0.2">
      <c r="A462" t="s">
        <v>486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2</v>
      </c>
      <c r="AA462">
        <f>SUM(B462:T462)</f>
        <v>0</v>
      </c>
      <c r="AB462">
        <f>SUM(U462:Z462)</f>
        <v>2</v>
      </c>
      <c r="AC462">
        <f>AB462*AA462</f>
        <v>0</v>
      </c>
      <c r="AD462">
        <f>IF(AC462 &gt; 0, "BOTH", 0)</f>
        <v>0</v>
      </c>
      <c r="AE462" t="str">
        <f>A462</f>
        <v>d__Bacteria;p__Planctomycetota;c__Phycisphaerae;o__mle1-8;f__mle1-8;g__mle1-8</v>
      </c>
      <c r="AF462" t="s">
        <v>768</v>
      </c>
    </row>
    <row r="463" spans="1:32" x14ac:dyDescent="0.2">
      <c r="A463" t="s">
        <v>223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16</v>
      </c>
      <c r="X463">
        <v>14</v>
      </c>
      <c r="Y463">
        <v>0</v>
      </c>
      <c r="Z463">
        <v>0</v>
      </c>
      <c r="AA463">
        <f>SUM(B463:T463)</f>
        <v>0</v>
      </c>
      <c r="AB463">
        <f>SUM(U463:Z463)</f>
        <v>30</v>
      </c>
      <c r="AC463">
        <f>AB463*AA463</f>
        <v>0</v>
      </c>
      <c r="AD463">
        <f>IF(AC463 &gt; 0, "BOTH", 0)</f>
        <v>0</v>
      </c>
      <c r="AE463" t="str">
        <f>A463</f>
        <v>d__Bacteria;p__Planctomycetota;c__Phycisphaerae;o__Phycisphaerales;f__Phycisphaeraceae;__</v>
      </c>
      <c r="AF463" t="s">
        <v>768</v>
      </c>
    </row>
    <row r="464" spans="1:32" x14ac:dyDescent="0.2">
      <c r="A464" t="s">
        <v>542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16</v>
      </c>
      <c r="X464">
        <v>0</v>
      </c>
      <c r="Y464">
        <v>3</v>
      </c>
      <c r="Z464">
        <v>9</v>
      </c>
      <c r="AA464">
        <f>SUM(B464:T464)</f>
        <v>0</v>
      </c>
      <c r="AB464">
        <f>SUM(U464:Z464)</f>
        <v>28</v>
      </c>
      <c r="AC464">
        <f>AB464*AA464</f>
        <v>0</v>
      </c>
      <c r="AD464">
        <f>IF(AC464 &gt; 0, "BOTH", 0)</f>
        <v>0</v>
      </c>
      <c r="AE464" t="str">
        <f>A464</f>
        <v>d__Bacteria;p__Planctomycetota;c__Phycisphaerae;o__Phycisphaerales;f__Phycisphaeraceae;g__Phycisphaeraceae</v>
      </c>
      <c r="AF464" t="s">
        <v>768</v>
      </c>
    </row>
    <row r="465" spans="1:32" x14ac:dyDescent="0.2">
      <c r="A465" t="s">
        <v>372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10</v>
      </c>
      <c r="X465">
        <v>22</v>
      </c>
      <c r="Y465">
        <v>0</v>
      </c>
      <c r="Z465">
        <v>0</v>
      </c>
      <c r="AA465">
        <f>SUM(B465:T465)</f>
        <v>0</v>
      </c>
      <c r="AB465">
        <f>SUM(U465:Z465)</f>
        <v>32</v>
      </c>
      <c r="AC465">
        <f>AB465*AA465</f>
        <v>0</v>
      </c>
      <c r="AD465">
        <f>IF(AC465 &gt; 0, "BOTH", 0)</f>
        <v>0</v>
      </c>
      <c r="AE465" t="str">
        <f>A465</f>
        <v>d__Bacteria;p__Planctomycetota;c__Phycisphaerae;o__Phycisphaerales;f__Phycisphaeraceae;g__Urania-1B-19_marine_sediment_group</v>
      </c>
      <c r="AF465" t="s">
        <v>768</v>
      </c>
    </row>
    <row r="466" spans="1:32" x14ac:dyDescent="0.2">
      <c r="A466" t="s">
        <v>320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9</v>
      </c>
      <c r="Y466">
        <v>0</v>
      </c>
      <c r="Z466">
        <v>0</v>
      </c>
      <c r="AA466">
        <f>SUM(B466:T466)</f>
        <v>0</v>
      </c>
      <c r="AB466">
        <f>SUM(U466:Z466)</f>
        <v>9</v>
      </c>
      <c r="AC466">
        <f>AB466*AA466</f>
        <v>0</v>
      </c>
      <c r="AD466">
        <f>IF(AC466 &gt; 0, "BOTH", 0)</f>
        <v>0</v>
      </c>
      <c r="AE466" t="str">
        <f>A466</f>
        <v>d__Bacteria;p__Planctomycetota;c__Phycisphaerae;o__S-70;f__S-70;g__S-70</v>
      </c>
      <c r="AF466" t="s">
        <v>768</v>
      </c>
    </row>
    <row r="467" spans="1:32" x14ac:dyDescent="0.2">
      <c r="A467" t="s">
        <v>62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7</v>
      </c>
      <c r="Y467">
        <v>0</v>
      </c>
      <c r="Z467">
        <v>0</v>
      </c>
      <c r="AA467">
        <f>SUM(B467:T467)</f>
        <v>0</v>
      </c>
      <c r="AB467">
        <f>SUM(U467:Z467)</f>
        <v>7</v>
      </c>
      <c r="AC467">
        <f>AB467*AA467</f>
        <v>0</v>
      </c>
      <c r="AD467">
        <f>IF(AC467 &gt; 0, "BOTH", 0)</f>
        <v>0</v>
      </c>
      <c r="AE467" t="str">
        <f>A467</f>
        <v>d__Bacteria;p__Planctomycetota;c__Phycisphaerae;o__Tepidisphaerales;f__Tepidisphaeraceae;__</v>
      </c>
      <c r="AF467" t="s">
        <v>768</v>
      </c>
    </row>
    <row r="468" spans="1:32" x14ac:dyDescent="0.2">
      <c r="A468" t="s"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9</v>
      </c>
      <c r="X468">
        <v>2</v>
      </c>
      <c r="Y468">
        <v>4</v>
      </c>
      <c r="Z468">
        <v>5</v>
      </c>
      <c r="AA468">
        <f>SUM(B468:T468)</f>
        <v>0</v>
      </c>
      <c r="AB468">
        <f>SUM(U468:Z468)</f>
        <v>20</v>
      </c>
      <c r="AC468">
        <f>AB468*AA468</f>
        <v>0</v>
      </c>
      <c r="AD468">
        <f>IF(AC468 &gt; 0, "BOTH", 0)</f>
        <v>0</v>
      </c>
      <c r="AE468" t="str">
        <f>A468</f>
        <v>d__Bacteria;p__Planctomycetota;c__Pla3_lineage;o__Pla3_lineage;f__Pla3_lineage;g__Pla3_lineage</v>
      </c>
      <c r="AF468" t="s">
        <v>768</v>
      </c>
    </row>
    <row r="469" spans="1:32" x14ac:dyDescent="0.2">
      <c r="A469" t="s">
        <v>568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2</v>
      </c>
      <c r="Z469">
        <v>0</v>
      </c>
      <c r="AA469">
        <f>SUM(B469:T469)</f>
        <v>0</v>
      </c>
      <c r="AB469">
        <f>SUM(U469:Z469)</f>
        <v>2</v>
      </c>
      <c r="AC469">
        <f>AB469*AA469</f>
        <v>0</v>
      </c>
      <c r="AD469">
        <f>IF(AC469 &gt; 0, "BOTH", 0)</f>
        <v>0</v>
      </c>
      <c r="AE469" t="str">
        <f>A469</f>
        <v>d__Bacteria;p__Planctomycetota;c__Pla4_lineage;o__Pla4_lineage;f__Pla4_lineage;g__Pla4_lineage</v>
      </c>
      <c r="AF469" t="s">
        <v>768</v>
      </c>
    </row>
    <row r="470" spans="1:32" x14ac:dyDescent="0.2">
      <c r="A470" t="s">
        <v>87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133</v>
      </c>
      <c r="X470">
        <v>33</v>
      </c>
      <c r="Y470">
        <v>12</v>
      </c>
      <c r="Z470">
        <v>11</v>
      </c>
      <c r="AA470">
        <f>SUM(B470:T470)</f>
        <v>0</v>
      </c>
      <c r="AB470">
        <f>SUM(U470:Z470)</f>
        <v>189</v>
      </c>
      <c r="AC470">
        <f>AB470*AA470</f>
        <v>0</v>
      </c>
      <c r="AD470">
        <f>IF(AC470 &gt; 0, "BOTH", 0)</f>
        <v>0</v>
      </c>
      <c r="AE470" t="str">
        <f>A470</f>
        <v>d__Bacteria;p__Planctomycetota;c__Planctomycetes;__;__;__</v>
      </c>
      <c r="AF470" t="s">
        <v>768</v>
      </c>
    </row>
    <row r="471" spans="1:32" x14ac:dyDescent="0.2">
      <c r="A471" t="s">
        <v>388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6</v>
      </c>
      <c r="X471">
        <v>5</v>
      </c>
      <c r="Y471">
        <v>0</v>
      </c>
      <c r="Z471">
        <v>0</v>
      </c>
      <c r="AA471">
        <f>SUM(B471:T471)</f>
        <v>0</v>
      </c>
      <c r="AB471">
        <f>SUM(U471:Z471)</f>
        <v>11</v>
      </c>
      <c r="AC471">
        <f>AB471*AA471</f>
        <v>0</v>
      </c>
      <c r="AD471">
        <f>IF(AC471 &gt; 0, "BOTH", 0)</f>
        <v>0</v>
      </c>
      <c r="AE471" t="str">
        <f>A471</f>
        <v>d__Bacteria;p__Planctomycetota;c__Planctomycetes;o__Gemmatales;f__Gemmataceae;g__uncultured</v>
      </c>
      <c r="AF471" t="s">
        <v>768</v>
      </c>
    </row>
    <row r="472" spans="1:32" x14ac:dyDescent="0.2">
      <c r="A472" t="s">
        <v>116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7</v>
      </c>
      <c r="X472">
        <v>53</v>
      </c>
      <c r="Y472">
        <v>8</v>
      </c>
      <c r="Z472">
        <v>0</v>
      </c>
      <c r="AA472">
        <f>SUM(B472:T472)</f>
        <v>0</v>
      </c>
      <c r="AB472">
        <f>SUM(U472:Z472)</f>
        <v>68</v>
      </c>
      <c r="AC472">
        <f>AB472*AA472</f>
        <v>0</v>
      </c>
      <c r="AD472">
        <f>IF(AC472 &gt; 0, "BOTH", 0)</f>
        <v>0</v>
      </c>
      <c r="AE472" t="str">
        <f>A472</f>
        <v>d__Bacteria;p__Planctomycetota;c__Planctomycetes;o__Pirellulales;f__Pirellulaceae;g__Bythopirellula</v>
      </c>
      <c r="AF472" t="s">
        <v>768</v>
      </c>
    </row>
    <row r="473" spans="1:32" x14ac:dyDescent="0.2">
      <c r="A473" t="s">
        <v>253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6</v>
      </c>
      <c r="X473">
        <v>10</v>
      </c>
      <c r="Y473">
        <v>0</v>
      </c>
      <c r="Z473">
        <v>0</v>
      </c>
      <c r="AA473">
        <f>SUM(B473:T473)</f>
        <v>0</v>
      </c>
      <c r="AB473">
        <f>SUM(U473:Z473)</f>
        <v>16</v>
      </c>
      <c r="AC473">
        <f>AB473*AA473</f>
        <v>0</v>
      </c>
      <c r="AD473">
        <f>IF(AC473 &gt; 0, "BOTH", 0)</f>
        <v>0</v>
      </c>
      <c r="AE473" t="str">
        <f>A473</f>
        <v>d__Bacteria;p__Planctomycetota;c__Planctomycetes;o__Pirellulales;f__Pirellulaceae;g__uncultured</v>
      </c>
      <c r="AF473" t="s">
        <v>768</v>
      </c>
    </row>
    <row r="474" spans="1:32" x14ac:dyDescent="0.2">
      <c r="A474" t="s">
        <v>166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85</v>
      </c>
      <c r="X474">
        <v>90</v>
      </c>
      <c r="Y474">
        <v>0</v>
      </c>
      <c r="Z474">
        <v>12</v>
      </c>
      <c r="AA474">
        <f>SUM(B474:T474)</f>
        <v>0</v>
      </c>
      <c r="AB474">
        <f>SUM(U474:Z474)</f>
        <v>187</v>
      </c>
      <c r="AC474">
        <f>AB474*AA474</f>
        <v>0</v>
      </c>
      <c r="AD474">
        <f>IF(AC474 &gt; 0, "BOTH", 0)</f>
        <v>0</v>
      </c>
      <c r="AE474" t="str">
        <f>A474</f>
        <v>d__Bacteria;p__Planctomycetota;c__Planctomycetes;o__Planctomycetales;__;__</v>
      </c>
      <c r="AF474" t="s">
        <v>768</v>
      </c>
    </row>
    <row r="475" spans="1:32" x14ac:dyDescent="0.2">
      <c r="A475" t="s">
        <v>639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11</v>
      </c>
      <c r="X475">
        <v>33</v>
      </c>
      <c r="Y475">
        <v>3</v>
      </c>
      <c r="Z475">
        <v>37</v>
      </c>
      <c r="AA475">
        <f>SUM(B475:T475)</f>
        <v>0</v>
      </c>
      <c r="AB475">
        <f>SUM(U475:Z475)</f>
        <v>84</v>
      </c>
      <c r="AC475">
        <f>AB475*AA475</f>
        <v>0</v>
      </c>
      <c r="AD475">
        <f>IF(AC475 &gt; 0, "BOTH", 0)</f>
        <v>0</v>
      </c>
      <c r="AE475" t="str">
        <f>A475</f>
        <v>d__Bacteria;p__Planctomycetota;c__Planctomycetes;o__Planctomycetales;f__Rubinisphaeraceae;__</v>
      </c>
      <c r="AF475" t="s">
        <v>768</v>
      </c>
    </row>
    <row r="476" spans="1:32" x14ac:dyDescent="0.2">
      <c r="A476" t="s">
        <v>284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375</v>
      </c>
      <c r="X476">
        <v>2</v>
      </c>
      <c r="Y476">
        <v>4</v>
      </c>
      <c r="Z476">
        <v>5</v>
      </c>
      <c r="AA476">
        <f>SUM(B476:T476)</f>
        <v>0</v>
      </c>
      <c r="AB476">
        <f>SUM(U476:Z476)</f>
        <v>386</v>
      </c>
      <c r="AC476">
        <f>AB476*AA476</f>
        <v>0</v>
      </c>
      <c r="AD476">
        <f>IF(AC476 &gt; 0, "BOTH", 0)</f>
        <v>0</v>
      </c>
      <c r="AE476" t="str">
        <f>A476</f>
        <v>d__Bacteria;p__Planctomycetota;c__Planctomycetes;o__Planctomycetales;f__Rubinisphaeraceae;g__Rubinisphaera</v>
      </c>
      <c r="AF476" t="s">
        <v>768</v>
      </c>
    </row>
    <row r="477" spans="1:32" x14ac:dyDescent="0.2">
      <c r="A477" t="s">
        <v>498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8</v>
      </c>
      <c r="X477">
        <v>0</v>
      </c>
      <c r="Y477">
        <v>3</v>
      </c>
      <c r="Z477">
        <v>0</v>
      </c>
      <c r="AA477">
        <f>SUM(B477:T477)</f>
        <v>0</v>
      </c>
      <c r="AB477">
        <f>SUM(U477:Z477)</f>
        <v>11</v>
      </c>
      <c r="AC477">
        <f>AB477*AA477</f>
        <v>0</v>
      </c>
      <c r="AD477">
        <f>IF(AC477 &gt; 0, "BOTH", 0)</f>
        <v>0</v>
      </c>
      <c r="AE477" t="str">
        <f>A477</f>
        <v>d__Bacteria;p__Planctomycetota;c__Planctomycetes;o__Planctomycetales;f__Rubinisphaeraceae;g__uncultured</v>
      </c>
      <c r="AF477" t="s">
        <v>768</v>
      </c>
    </row>
    <row r="478" spans="1:32" x14ac:dyDescent="0.2">
      <c r="A478" t="s">
        <v>689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15</v>
      </c>
      <c r="X478">
        <v>0</v>
      </c>
      <c r="Y478">
        <v>0</v>
      </c>
      <c r="Z478">
        <v>0</v>
      </c>
      <c r="AA478">
        <f>SUM(B478:T478)</f>
        <v>0</v>
      </c>
      <c r="AB478">
        <f>SUM(U478:Z478)</f>
        <v>15</v>
      </c>
      <c r="AC478">
        <f>AB478*AA478</f>
        <v>0</v>
      </c>
      <c r="AD478">
        <f>IF(AC478 &gt; 0, "BOTH", 0)</f>
        <v>0</v>
      </c>
      <c r="AE478" t="str">
        <f>A478</f>
        <v>d__Bacteria;p__Planctomycetota;c__Planctomycetes;o__Planctomycetales;f__uncultured;g__uncultured</v>
      </c>
      <c r="AF478" t="s">
        <v>768</v>
      </c>
    </row>
    <row r="479" spans="1:32" x14ac:dyDescent="0.2">
      <c r="A479" t="s">
        <v>489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4</v>
      </c>
      <c r="Y479">
        <v>3</v>
      </c>
      <c r="Z479">
        <v>0</v>
      </c>
      <c r="AA479">
        <f>SUM(B479:T479)</f>
        <v>0</v>
      </c>
      <c r="AB479">
        <f>SUM(U479:Z479)</f>
        <v>7</v>
      </c>
      <c r="AC479">
        <f>AB479*AA479</f>
        <v>0</v>
      </c>
      <c r="AD479">
        <f>IF(AC479 &gt; 0, "BOTH", 0)</f>
        <v>0</v>
      </c>
      <c r="AE479" t="str">
        <f>A479</f>
        <v>d__Bacteria;p__Planctomycetota;c__Planctomycetes;o__uncultured;f__uncultured;g__uncultured</v>
      </c>
      <c r="AF479" t="s">
        <v>768</v>
      </c>
    </row>
    <row r="480" spans="1:32" x14ac:dyDescent="0.2">
      <c r="A480" t="s">
        <v>69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6</v>
      </c>
      <c r="X480">
        <v>0</v>
      </c>
      <c r="Y480">
        <v>0</v>
      </c>
      <c r="Z480">
        <v>3</v>
      </c>
      <c r="AA480">
        <f>SUM(B480:T480)</f>
        <v>0</v>
      </c>
      <c r="AB480">
        <f>SUM(U480:Z480)</f>
        <v>9</v>
      </c>
      <c r="AC480">
        <f>AB480*AA480</f>
        <v>0</v>
      </c>
      <c r="AD480">
        <f>IF(AC480 &gt; 0, "BOTH", 0)</f>
        <v>0</v>
      </c>
      <c r="AE480" t="str">
        <f>A480</f>
        <v>d__Bacteria;p__Planctomycetota;c__vadinHA49;o__vadinHA49;f__vadinHA49;g__vadinHA49</v>
      </c>
      <c r="AF480" t="s">
        <v>768</v>
      </c>
    </row>
    <row r="481" spans="1:32" x14ac:dyDescent="0.2">
      <c r="A481" t="s">
        <v>108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63</v>
      </c>
      <c r="X481">
        <v>20</v>
      </c>
      <c r="Y481">
        <v>30</v>
      </c>
      <c r="Z481">
        <v>44</v>
      </c>
      <c r="AA481">
        <f>SUM(B481:T481)</f>
        <v>0</v>
      </c>
      <c r="AB481">
        <f>SUM(U481:Z481)</f>
        <v>157</v>
      </c>
      <c r="AC481">
        <f>AB481*AA481</f>
        <v>0</v>
      </c>
      <c r="AD481">
        <f>IF(AC481 &gt; 0, "BOTH", 0)</f>
        <v>0</v>
      </c>
      <c r="AE481" t="str">
        <f>A481</f>
        <v>d__Bacteria;p__Proteobacteria;__;__;__;__</v>
      </c>
      <c r="AF481" t="s">
        <v>768</v>
      </c>
    </row>
    <row r="482" spans="1:32" x14ac:dyDescent="0.2">
      <c r="A482" t="s">
        <v>379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16</v>
      </c>
      <c r="V482">
        <v>0</v>
      </c>
      <c r="W482">
        <v>49</v>
      </c>
      <c r="X482">
        <v>237</v>
      </c>
      <c r="Y482">
        <v>26</v>
      </c>
      <c r="Z482">
        <v>0</v>
      </c>
      <c r="AA482">
        <f>SUM(B482:T482)</f>
        <v>0</v>
      </c>
      <c r="AB482">
        <f>SUM(U482:Z482)</f>
        <v>328</v>
      </c>
      <c r="AC482">
        <f>AB482*AA482</f>
        <v>0</v>
      </c>
      <c r="AD482">
        <f>IF(AC482 &gt; 0, "BOTH", 0)</f>
        <v>0</v>
      </c>
      <c r="AE482" t="str">
        <f>A482</f>
        <v>d__Bacteria;p__Proteobacteria;c__Alphaproteobacteria;o__Alphaproteobacteria_Incertae_Sedis;f__Unknown_Family;g__Acuticoccus</v>
      </c>
      <c r="AF482" t="s">
        <v>768</v>
      </c>
    </row>
    <row r="483" spans="1:32" x14ac:dyDescent="0.2">
      <c r="A483" t="s">
        <v>177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274</v>
      </c>
      <c r="V483">
        <v>179</v>
      </c>
      <c r="W483">
        <v>0</v>
      </c>
      <c r="X483">
        <v>0</v>
      </c>
      <c r="Y483">
        <v>0</v>
      </c>
      <c r="Z483">
        <v>0</v>
      </c>
      <c r="AA483">
        <f>SUM(B483:T483)</f>
        <v>0</v>
      </c>
      <c r="AB483">
        <f>SUM(U483:Z483)</f>
        <v>453</v>
      </c>
      <c r="AC483">
        <f>AB483*AA483</f>
        <v>0</v>
      </c>
      <c r="AD483">
        <f>IF(AC483 &gt; 0, "BOTH", 0)</f>
        <v>0</v>
      </c>
      <c r="AE483" t="str">
        <f>A483</f>
        <v>d__Bacteria;p__Proteobacteria;c__Alphaproteobacteria;o__Caulobacterales;f__Caulobacteraceae;g__Brevundimonas</v>
      </c>
      <c r="AF483" t="s">
        <v>768</v>
      </c>
    </row>
    <row r="484" spans="1:32" x14ac:dyDescent="0.2">
      <c r="A484" t="s">
        <v>330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7</v>
      </c>
      <c r="W484">
        <v>0</v>
      </c>
      <c r="X484">
        <v>0</v>
      </c>
      <c r="Y484">
        <v>0</v>
      </c>
      <c r="Z484">
        <v>0</v>
      </c>
      <c r="AA484">
        <f>SUM(B484:T484)</f>
        <v>0</v>
      </c>
      <c r="AB484">
        <f>SUM(U484:Z484)</f>
        <v>7</v>
      </c>
      <c r="AC484">
        <f>AB484*AA484</f>
        <v>0</v>
      </c>
      <c r="AD484">
        <f>IF(AC484 &gt; 0, "BOTH", 0)</f>
        <v>0</v>
      </c>
      <c r="AE484" t="str">
        <f>A484</f>
        <v>d__Bacteria;p__Proteobacteria;c__Alphaproteobacteria;o__Caulobacterales;f__Caulobacteraceae;g__Caulobacter</v>
      </c>
      <c r="AF484" t="s">
        <v>768</v>
      </c>
    </row>
    <row r="485" spans="1:32" x14ac:dyDescent="0.2">
      <c r="A485" t="s">
        <v>234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204</v>
      </c>
      <c r="X485">
        <v>99</v>
      </c>
      <c r="Y485">
        <v>60</v>
      </c>
      <c r="Z485">
        <v>74</v>
      </c>
      <c r="AA485">
        <f>SUM(B485:T485)</f>
        <v>0</v>
      </c>
      <c r="AB485">
        <f>SUM(U485:Z485)</f>
        <v>437</v>
      </c>
      <c r="AC485">
        <f>AB485*AA485</f>
        <v>0</v>
      </c>
      <c r="AD485">
        <f>IF(AC485 &gt; 0, "BOTH", 0)</f>
        <v>0</v>
      </c>
      <c r="AE485" t="str">
        <f>A485</f>
        <v>d__Bacteria;p__Proteobacteria;c__Alphaproteobacteria;o__Caulobacterales;f__Hyphomonadaceae;g__Algimonas</v>
      </c>
      <c r="AF485" t="s">
        <v>768</v>
      </c>
    </row>
    <row r="486" spans="1:32" x14ac:dyDescent="0.2">
      <c r="A486" t="s">
        <v>292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21</v>
      </c>
      <c r="X486">
        <v>0</v>
      </c>
      <c r="Y486">
        <v>0</v>
      </c>
      <c r="Z486">
        <v>21</v>
      </c>
      <c r="AA486">
        <f>SUM(B486:T486)</f>
        <v>0</v>
      </c>
      <c r="AB486">
        <f>SUM(U486:Z486)</f>
        <v>42</v>
      </c>
      <c r="AC486">
        <f>AB486*AA486</f>
        <v>0</v>
      </c>
      <c r="AD486">
        <f>IF(AC486 &gt; 0, "BOTH", 0)</f>
        <v>0</v>
      </c>
      <c r="AE486" t="str">
        <f>A486</f>
        <v>d__Bacteria;p__Proteobacteria;c__Alphaproteobacteria;o__Caulobacterales;f__Hyphomonadaceae;g__Hirschia</v>
      </c>
      <c r="AF486" t="s">
        <v>768</v>
      </c>
    </row>
    <row r="487" spans="1:32" x14ac:dyDescent="0.2">
      <c r="A487" t="s">
        <v>725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32</v>
      </c>
      <c r="Y487">
        <v>0</v>
      </c>
      <c r="Z487">
        <v>0</v>
      </c>
      <c r="AA487">
        <f>SUM(B487:T487)</f>
        <v>0</v>
      </c>
      <c r="AB487">
        <f>SUM(U487:Z487)</f>
        <v>32</v>
      </c>
      <c r="AC487">
        <f>AB487*AA487</f>
        <v>0</v>
      </c>
      <c r="AD487">
        <f>IF(AC487 &gt; 0, "BOTH", 0)</f>
        <v>0</v>
      </c>
      <c r="AE487" t="str">
        <f>A487</f>
        <v>d__Bacteria;p__Proteobacteria;c__Alphaproteobacteria;o__Caulobacterales;f__Parvularculaceae;__</v>
      </c>
      <c r="AF487" t="s">
        <v>768</v>
      </c>
    </row>
    <row r="488" spans="1:32" x14ac:dyDescent="0.2">
      <c r="A488" t="s">
        <v>426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42</v>
      </c>
      <c r="X488">
        <v>564</v>
      </c>
      <c r="Y488">
        <v>20</v>
      </c>
      <c r="Z488">
        <v>0</v>
      </c>
      <c r="AA488">
        <f>SUM(B488:T488)</f>
        <v>0</v>
      </c>
      <c r="AB488">
        <f>SUM(U488:Z488)</f>
        <v>626</v>
      </c>
      <c r="AC488">
        <f>AB488*AA488</f>
        <v>0</v>
      </c>
      <c r="AD488">
        <f>IF(AC488 &gt; 0, "BOTH", 0)</f>
        <v>0</v>
      </c>
      <c r="AE488" t="str">
        <f>A488</f>
        <v>d__Bacteria;p__Proteobacteria;c__Alphaproteobacteria;o__Caulobacterales;f__Parvularculaceae;g__Amphiplicatus</v>
      </c>
      <c r="AF488" t="s">
        <v>768</v>
      </c>
    </row>
    <row r="489" spans="1:32" x14ac:dyDescent="0.2">
      <c r="A489" t="s">
        <v>504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385</v>
      </c>
      <c r="X489">
        <v>224</v>
      </c>
      <c r="Y489">
        <v>31</v>
      </c>
      <c r="Z489">
        <v>0</v>
      </c>
      <c r="AA489">
        <f>SUM(B489:T489)</f>
        <v>0</v>
      </c>
      <c r="AB489">
        <f>SUM(U489:Z489)</f>
        <v>640</v>
      </c>
      <c r="AC489">
        <f>AB489*AA489</f>
        <v>0</v>
      </c>
      <c r="AD489">
        <f>IF(AC489 &gt; 0, "BOTH", 0)</f>
        <v>0</v>
      </c>
      <c r="AE489" t="str">
        <f>A489</f>
        <v>d__Bacteria;p__Proteobacteria;c__Alphaproteobacteria;o__Caulobacterales;f__Parvularculaceae;g__Marinicaulis</v>
      </c>
      <c r="AF489" t="s">
        <v>768</v>
      </c>
    </row>
    <row r="490" spans="1:32" x14ac:dyDescent="0.2">
      <c r="A490" t="s">
        <v>191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1167</v>
      </c>
      <c r="X490">
        <v>166</v>
      </c>
      <c r="Y490">
        <v>16</v>
      </c>
      <c r="Z490">
        <v>56</v>
      </c>
      <c r="AA490">
        <f>SUM(B490:T490)</f>
        <v>0</v>
      </c>
      <c r="AB490">
        <f>SUM(U490:Z490)</f>
        <v>1405</v>
      </c>
      <c r="AC490">
        <f>AB490*AA490</f>
        <v>0</v>
      </c>
      <c r="AD490">
        <f>IF(AC490 &gt; 0, "BOTH", 0)</f>
        <v>0</v>
      </c>
      <c r="AE490" t="str">
        <f>A490</f>
        <v>d__Bacteria;p__Proteobacteria;c__Alphaproteobacteria;o__Caulobacterales;f__Parvularculaceae;g__Parvularcula</v>
      </c>
      <c r="AF490" t="s">
        <v>768</v>
      </c>
    </row>
    <row r="491" spans="1:32" x14ac:dyDescent="0.2">
      <c r="A491" t="s">
        <v>591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6</v>
      </c>
      <c r="Y491">
        <v>8</v>
      </c>
      <c r="Z491">
        <v>0</v>
      </c>
      <c r="AA491">
        <f>SUM(B491:T491)</f>
        <v>0</v>
      </c>
      <c r="AB491">
        <f>SUM(U491:Z491)</f>
        <v>14</v>
      </c>
      <c r="AC491">
        <f>AB491*AA491</f>
        <v>0</v>
      </c>
      <c r="AD491">
        <f>IF(AC491 &gt; 0, "BOTH", 0)</f>
        <v>0</v>
      </c>
      <c r="AE491" t="str">
        <f>A491</f>
        <v>d__Bacteria;p__Proteobacteria;c__Alphaproteobacteria;o__Caulobacterales;f__Parvularculaceae;g__uncultured</v>
      </c>
      <c r="AF491" t="s">
        <v>768</v>
      </c>
    </row>
    <row r="492" spans="1:32" x14ac:dyDescent="0.2">
      <c r="A492" t="s">
        <v>577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9</v>
      </c>
      <c r="Y492">
        <v>0</v>
      </c>
      <c r="Z492">
        <v>0</v>
      </c>
      <c r="AA492">
        <f>SUM(B492:T492)</f>
        <v>0</v>
      </c>
      <c r="AB492">
        <f>SUM(U492:Z492)</f>
        <v>9</v>
      </c>
      <c r="AC492">
        <f>AB492*AA492</f>
        <v>0</v>
      </c>
      <c r="AD492">
        <f>IF(AC492 &gt; 0, "BOTH", 0)</f>
        <v>0</v>
      </c>
      <c r="AE492" t="str">
        <f>A492</f>
        <v>d__Bacteria;p__Proteobacteria;c__Alphaproteobacteria;o__Emcibacterales;f__Emcibacteraceae;g__Emcibacter</v>
      </c>
      <c r="AF492" t="s">
        <v>768</v>
      </c>
    </row>
    <row r="493" spans="1:32" x14ac:dyDescent="0.2">
      <c r="A493" t="s">
        <v>714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8</v>
      </c>
      <c r="Z493">
        <v>0</v>
      </c>
      <c r="AA493">
        <f>SUM(B493:T493)</f>
        <v>0</v>
      </c>
      <c r="AB493">
        <f>SUM(U493:Z493)</f>
        <v>8</v>
      </c>
      <c r="AC493">
        <f>AB493*AA493</f>
        <v>0</v>
      </c>
      <c r="AD493">
        <f>IF(AC493 &gt; 0, "BOTH", 0)</f>
        <v>0</v>
      </c>
      <c r="AE493" t="str">
        <f>A493</f>
        <v>d__Bacteria;p__Proteobacteria;c__Alphaproteobacteria;o__Kiloniellales;__;__</v>
      </c>
      <c r="AF493" t="s">
        <v>768</v>
      </c>
    </row>
    <row r="494" spans="1:32" x14ac:dyDescent="0.2">
      <c r="A494" t="s">
        <v>414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14</v>
      </c>
      <c r="X494">
        <v>15</v>
      </c>
      <c r="Y494">
        <v>2</v>
      </c>
      <c r="Z494">
        <v>0</v>
      </c>
      <c r="AA494">
        <f>SUM(B494:T494)</f>
        <v>0</v>
      </c>
      <c r="AB494">
        <f>SUM(U494:Z494)</f>
        <v>31</v>
      </c>
      <c r="AC494">
        <f>AB494*AA494</f>
        <v>0</v>
      </c>
      <c r="AD494">
        <f>IF(AC494 &gt; 0, "BOTH", 0)</f>
        <v>0</v>
      </c>
      <c r="AE494" t="str">
        <f>A494</f>
        <v>d__Bacteria;p__Proteobacteria;c__Alphaproteobacteria;o__Kiloniellales;f__Fodinicurvataceae;g__uncultured</v>
      </c>
      <c r="AF494" t="s">
        <v>768</v>
      </c>
    </row>
    <row r="495" spans="1:32" x14ac:dyDescent="0.2">
      <c r="A495" t="s">
        <v>702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43</v>
      </c>
      <c r="Y495">
        <v>49</v>
      </c>
      <c r="Z495">
        <v>0</v>
      </c>
      <c r="AA495">
        <f>SUM(B495:T495)</f>
        <v>0</v>
      </c>
      <c r="AB495">
        <f>SUM(U495:Z495)</f>
        <v>92</v>
      </c>
      <c r="AC495">
        <f>AB495*AA495</f>
        <v>0</v>
      </c>
      <c r="AD495">
        <f>IF(AC495 &gt; 0, "BOTH", 0)</f>
        <v>0</v>
      </c>
      <c r="AE495" t="str">
        <f>A495</f>
        <v>d__Bacteria;p__Proteobacteria;c__Alphaproteobacteria;o__Kiloniellales;f__Kiloniellaceae;__</v>
      </c>
      <c r="AF495" t="s">
        <v>768</v>
      </c>
    </row>
    <row r="496" spans="1:32" x14ac:dyDescent="0.2">
      <c r="A496" t="s">
        <v>496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75</v>
      </c>
      <c r="V496">
        <v>0</v>
      </c>
      <c r="W496">
        <v>354</v>
      </c>
      <c r="X496">
        <v>45</v>
      </c>
      <c r="Y496">
        <v>20</v>
      </c>
      <c r="Z496">
        <v>4826</v>
      </c>
      <c r="AA496">
        <f>SUM(B496:T496)</f>
        <v>0</v>
      </c>
      <c r="AB496">
        <f>SUM(U496:Z496)</f>
        <v>5320</v>
      </c>
      <c r="AC496">
        <f>AB496*AA496</f>
        <v>0</v>
      </c>
      <c r="AD496">
        <f>IF(AC496 &gt; 0, "BOTH", 0)</f>
        <v>0</v>
      </c>
      <c r="AE496" t="str">
        <f>A496</f>
        <v>d__Bacteria;p__Proteobacteria;c__Alphaproteobacteria;o__Kiloniellales;f__Kiloniellaceae;g__Kiloniella</v>
      </c>
      <c r="AF496" t="s">
        <v>768</v>
      </c>
    </row>
    <row r="497" spans="1:32" x14ac:dyDescent="0.2">
      <c r="A497" t="s">
        <v>361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15</v>
      </c>
      <c r="Y497">
        <v>0</v>
      </c>
      <c r="Z497">
        <v>0</v>
      </c>
      <c r="AA497">
        <f>SUM(B497:T497)</f>
        <v>0</v>
      </c>
      <c r="AB497">
        <f>SUM(U497:Z497)</f>
        <v>15</v>
      </c>
      <c r="AC497">
        <f>AB497*AA497</f>
        <v>0</v>
      </c>
      <c r="AD497">
        <f>IF(AC497 &gt; 0, "BOTH", 0)</f>
        <v>0</v>
      </c>
      <c r="AE497" t="str">
        <f>A497</f>
        <v>d__Bacteria;p__Proteobacteria;c__Alphaproteobacteria;o__Kiloniellales;f__Kiloniellaceae;g__Tagaea</v>
      </c>
      <c r="AF497" t="s">
        <v>768</v>
      </c>
    </row>
    <row r="498" spans="1:32" x14ac:dyDescent="0.2">
      <c r="A498" t="s">
        <v>142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44</v>
      </c>
      <c r="X498">
        <v>19</v>
      </c>
      <c r="Y498">
        <v>0</v>
      </c>
      <c r="Z498">
        <v>0</v>
      </c>
      <c r="AA498">
        <f>SUM(B498:T498)</f>
        <v>0</v>
      </c>
      <c r="AB498">
        <f>SUM(U498:Z498)</f>
        <v>63</v>
      </c>
      <c r="AC498">
        <f>AB498*AA498</f>
        <v>0</v>
      </c>
      <c r="AD498">
        <f>IF(AC498 &gt; 0, "BOTH", 0)</f>
        <v>0</v>
      </c>
      <c r="AE498" t="str">
        <f>A498</f>
        <v>d__Bacteria;p__Proteobacteria;c__Alphaproteobacteria;o__Kiloniellales;f__Kiloniellaceae;g__uncultured</v>
      </c>
      <c r="AF498" t="s">
        <v>768</v>
      </c>
    </row>
    <row r="499" spans="1:32" x14ac:dyDescent="0.2">
      <c r="A499" t="s">
        <v>190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40</v>
      </c>
      <c r="Y499">
        <v>20</v>
      </c>
      <c r="Z499">
        <v>0</v>
      </c>
      <c r="AA499">
        <f>SUM(B499:T499)</f>
        <v>0</v>
      </c>
      <c r="AB499">
        <f>SUM(U499:Z499)</f>
        <v>60</v>
      </c>
      <c r="AC499">
        <f>AB499*AA499</f>
        <v>0</v>
      </c>
      <c r="AD499">
        <f>IF(AC499 &gt; 0, "BOTH", 0)</f>
        <v>0</v>
      </c>
      <c r="AE499" t="str">
        <f>A499</f>
        <v>d__Bacteria;p__Proteobacteria;c__Alphaproteobacteria;o__Micavibrionales;__;__</v>
      </c>
      <c r="AF499" t="s">
        <v>768</v>
      </c>
    </row>
    <row r="500" spans="1:32" x14ac:dyDescent="0.2">
      <c r="A500" t="s">
        <v>387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7</v>
      </c>
      <c r="Z500">
        <v>0</v>
      </c>
      <c r="AA500">
        <f>SUM(B500:T500)</f>
        <v>0</v>
      </c>
      <c r="AB500">
        <f>SUM(U500:Z500)</f>
        <v>7</v>
      </c>
      <c r="AC500">
        <f>AB500*AA500</f>
        <v>0</v>
      </c>
      <c r="AD500">
        <f>IF(AC500 &gt; 0, "BOTH", 0)</f>
        <v>0</v>
      </c>
      <c r="AE500" t="str">
        <f>A500</f>
        <v>d__Bacteria;p__Proteobacteria;c__Alphaproteobacteria;o__Paracaedibacterales;f__Paracaedibacteraceae;g__Candidatus_Captivus</v>
      </c>
      <c r="AF500" t="s">
        <v>768</v>
      </c>
    </row>
    <row r="501" spans="1:32" x14ac:dyDescent="0.2">
      <c r="A501" t="s">
        <v>55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4</v>
      </c>
      <c r="Y501">
        <v>43</v>
      </c>
      <c r="Z501">
        <v>18</v>
      </c>
      <c r="AA501">
        <f>SUM(B501:T501)</f>
        <v>0</v>
      </c>
      <c r="AB501">
        <f>SUM(U501:Z501)</f>
        <v>65</v>
      </c>
      <c r="AC501">
        <f>AB501*AA501</f>
        <v>0</v>
      </c>
      <c r="AD501">
        <f>IF(AC501 &gt; 0, "BOTH", 0)</f>
        <v>0</v>
      </c>
      <c r="AE501" t="str">
        <f>A501</f>
        <v>d__Bacteria;p__Proteobacteria;c__Alphaproteobacteria;o__Paracaedibacterales;f__Paracaedibacteraceae;g__uncultured</v>
      </c>
      <c r="AF501" t="s">
        <v>768</v>
      </c>
    </row>
    <row r="502" spans="1:32" x14ac:dyDescent="0.2">
      <c r="A502" t="s">
        <v>183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66</v>
      </c>
      <c r="Y502">
        <v>30</v>
      </c>
      <c r="Z502">
        <v>0</v>
      </c>
      <c r="AA502">
        <f>SUM(B502:T502)</f>
        <v>0</v>
      </c>
      <c r="AB502">
        <f>SUM(U502:Z502)</f>
        <v>96</v>
      </c>
      <c r="AC502">
        <f>AB502*AA502</f>
        <v>0</v>
      </c>
      <c r="AD502">
        <f>IF(AC502 &gt; 0, "BOTH", 0)</f>
        <v>0</v>
      </c>
      <c r="AE502" t="str">
        <f>A502</f>
        <v>d__Bacteria;p__Proteobacteria;c__Alphaproteobacteria;o__Parvibaculales;__;__</v>
      </c>
      <c r="AF502" t="s">
        <v>768</v>
      </c>
    </row>
    <row r="503" spans="1:32" x14ac:dyDescent="0.2">
      <c r="A503" t="s">
        <v>127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135</v>
      </c>
      <c r="X503">
        <v>649</v>
      </c>
      <c r="Y503">
        <v>666</v>
      </c>
      <c r="Z503">
        <v>0</v>
      </c>
      <c r="AA503">
        <f>SUM(B503:T503)</f>
        <v>0</v>
      </c>
      <c r="AB503">
        <f>SUM(U503:Z503)</f>
        <v>1450</v>
      </c>
      <c r="AC503">
        <f>AB503*AA503</f>
        <v>0</v>
      </c>
      <c r="AD503">
        <f>IF(AC503 &gt; 0, "BOTH", 0)</f>
        <v>0</v>
      </c>
      <c r="AE503" t="str">
        <f>A503</f>
        <v>d__Bacteria;p__Proteobacteria;c__Alphaproteobacteria;o__Parvibaculales;f__PS1_clade;g__PS1_clade</v>
      </c>
      <c r="AF503" t="s">
        <v>768</v>
      </c>
    </row>
    <row r="504" spans="1:32" x14ac:dyDescent="0.2">
      <c r="A504" t="s">
        <v>573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13</v>
      </c>
      <c r="X504">
        <v>4</v>
      </c>
      <c r="Y504">
        <v>0</v>
      </c>
      <c r="Z504">
        <v>0</v>
      </c>
      <c r="AA504">
        <f>SUM(B504:T504)</f>
        <v>0</v>
      </c>
      <c r="AB504">
        <f>SUM(U504:Z504)</f>
        <v>17</v>
      </c>
      <c r="AC504">
        <f>AB504*AA504</f>
        <v>0</v>
      </c>
      <c r="AD504">
        <f>IF(AC504 &gt; 0, "BOTH", 0)</f>
        <v>0</v>
      </c>
      <c r="AE504" t="str">
        <f>A504</f>
        <v>d__Bacteria;p__Proteobacteria;c__Alphaproteobacteria;o__Puniceispirillales;f__EF100-94H03;g__EF100-94H03</v>
      </c>
      <c r="AF504" t="s">
        <v>768</v>
      </c>
    </row>
    <row r="505" spans="1:32" x14ac:dyDescent="0.2">
      <c r="A505" t="s">
        <v>346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195</v>
      </c>
      <c r="Y505">
        <v>24</v>
      </c>
      <c r="Z505">
        <v>0</v>
      </c>
      <c r="AA505">
        <f>SUM(B505:T505)</f>
        <v>0</v>
      </c>
      <c r="AB505">
        <f>SUM(U505:Z505)</f>
        <v>219</v>
      </c>
      <c r="AC505">
        <f>AB505*AA505</f>
        <v>0</v>
      </c>
      <c r="AD505">
        <f>IF(AC505 &gt; 0, "BOTH", 0)</f>
        <v>0</v>
      </c>
      <c r="AE505" t="str">
        <f>A505</f>
        <v>d__Bacteria;p__Proteobacteria;c__Alphaproteobacteria;o__Rhizobiales;__;__</v>
      </c>
      <c r="AF505" t="s">
        <v>768</v>
      </c>
    </row>
    <row r="506" spans="1:32" x14ac:dyDescent="0.2">
      <c r="A506" t="s">
        <v>285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10</v>
      </c>
      <c r="X506">
        <v>0</v>
      </c>
      <c r="Y506">
        <v>0</v>
      </c>
      <c r="Z506">
        <v>819</v>
      </c>
      <c r="AA506">
        <f>SUM(B506:T506)</f>
        <v>0</v>
      </c>
      <c r="AB506">
        <f>SUM(U506:Z506)</f>
        <v>829</v>
      </c>
      <c r="AC506">
        <f>AB506*AA506</f>
        <v>0</v>
      </c>
      <c r="AD506">
        <f>IF(AC506 &gt; 0, "BOTH", 0)</f>
        <v>0</v>
      </c>
      <c r="AE506" t="str">
        <f>A506</f>
        <v>d__Bacteria;p__Proteobacteria;c__Alphaproteobacteria;o__Rhizobiales;f__Beijerinckiaceae;g__1174-901-12</v>
      </c>
      <c r="AF506" t="s">
        <v>768</v>
      </c>
    </row>
    <row r="507" spans="1:32" x14ac:dyDescent="0.2">
      <c r="A507" t="s">
        <v>553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14</v>
      </c>
      <c r="W507">
        <v>0</v>
      </c>
      <c r="X507">
        <v>0</v>
      </c>
      <c r="Y507">
        <v>0</v>
      </c>
      <c r="Z507">
        <v>0</v>
      </c>
      <c r="AA507">
        <f>SUM(B507:T507)</f>
        <v>0</v>
      </c>
      <c r="AB507">
        <f>SUM(U507:Z507)</f>
        <v>14</v>
      </c>
      <c r="AC507">
        <f>AB507*AA507</f>
        <v>0</v>
      </c>
      <c r="AD507">
        <f>IF(AC507 &gt; 0, "BOTH", 0)</f>
        <v>0</v>
      </c>
      <c r="AE507" t="str">
        <f>A507</f>
        <v>d__Bacteria;p__Proteobacteria;c__Alphaproteobacteria;o__Rhizobiales;f__Beijerinckiaceae;g__Bosea</v>
      </c>
      <c r="AF507" t="s">
        <v>768</v>
      </c>
    </row>
    <row r="508" spans="1:32" x14ac:dyDescent="0.2">
      <c r="A508" t="s">
        <v>211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59</v>
      </c>
      <c r="X508">
        <v>21</v>
      </c>
      <c r="Y508">
        <v>361</v>
      </c>
      <c r="Z508">
        <v>0</v>
      </c>
      <c r="AA508">
        <f>SUM(B508:T508)</f>
        <v>0</v>
      </c>
      <c r="AB508">
        <f>SUM(U508:Z508)</f>
        <v>441</v>
      </c>
      <c r="AC508">
        <f>AB508*AA508</f>
        <v>0</v>
      </c>
      <c r="AD508">
        <f>IF(AC508 &gt; 0, "BOTH", 0)</f>
        <v>0</v>
      </c>
      <c r="AE508" t="str">
        <f>A508</f>
        <v>d__Bacteria;p__Proteobacteria;c__Alphaproteobacteria;o__Rhizobiales;f__Devosiaceae;__</v>
      </c>
      <c r="AF508" t="s">
        <v>768</v>
      </c>
    </row>
    <row r="509" spans="1:32" x14ac:dyDescent="0.2">
      <c r="A509" t="s">
        <v>601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28</v>
      </c>
      <c r="AA509">
        <f>SUM(B509:T509)</f>
        <v>0</v>
      </c>
      <c r="AB509">
        <f>SUM(U509:Z509)</f>
        <v>28</v>
      </c>
      <c r="AC509">
        <f>AB509*AA509</f>
        <v>0</v>
      </c>
      <c r="AD509">
        <f>IF(AC509 &gt; 0, "BOTH", 0)</f>
        <v>0</v>
      </c>
      <c r="AE509" t="str">
        <f>A509</f>
        <v>d__Bacteria;p__Proteobacteria;c__Alphaproteobacteria;o__Rhizobiales;f__Devosiaceae;g__Pelagibacterium</v>
      </c>
      <c r="AF509" t="s">
        <v>768</v>
      </c>
    </row>
    <row r="510" spans="1:32" x14ac:dyDescent="0.2">
      <c r="A510" t="s">
        <v>296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32</v>
      </c>
      <c r="X510">
        <v>149</v>
      </c>
      <c r="Y510">
        <v>730</v>
      </c>
      <c r="Z510">
        <v>0</v>
      </c>
      <c r="AA510">
        <f>SUM(B510:T510)</f>
        <v>0</v>
      </c>
      <c r="AB510">
        <f>SUM(U510:Z510)</f>
        <v>911</v>
      </c>
      <c r="AC510">
        <f>AB510*AA510</f>
        <v>0</v>
      </c>
      <c r="AD510">
        <f>IF(AC510 &gt; 0, "BOTH", 0)</f>
        <v>0</v>
      </c>
      <c r="AE510" t="str">
        <f>A510</f>
        <v>d__Bacteria;p__Proteobacteria;c__Alphaproteobacteria;o__Rhizobiales;f__Devosiaceae;g__uncultured</v>
      </c>
      <c r="AF510" t="s">
        <v>768</v>
      </c>
    </row>
    <row r="511" spans="1:32" x14ac:dyDescent="0.2">
      <c r="A511" t="s">
        <v>95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5</v>
      </c>
      <c r="Y511">
        <v>0</v>
      </c>
      <c r="Z511">
        <v>0</v>
      </c>
      <c r="AA511">
        <f>SUM(B511:T511)</f>
        <v>0</v>
      </c>
      <c r="AB511">
        <f>SUM(U511:Z511)</f>
        <v>5</v>
      </c>
      <c r="AC511">
        <f>AB511*AA511</f>
        <v>0</v>
      </c>
      <c r="AD511">
        <f>IF(AC511 &gt; 0, "BOTH", 0)</f>
        <v>0</v>
      </c>
      <c r="AE511" t="str">
        <f>A511</f>
        <v>d__Bacteria;p__Proteobacteria;c__Alphaproteobacteria;o__Rhizobiales;f__Hyphomicrobiaceae;g__uncultured</v>
      </c>
      <c r="AF511" t="s">
        <v>768</v>
      </c>
    </row>
    <row r="512" spans="1:32" x14ac:dyDescent="0.2">
      <c r="A512" t="s">
        <v>672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14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f>SUM(B512:T512)</f>
        <v>0</v>
      </c>
      <c r="AB512">
        <f>SUM(U512:Z512)</f>
        <v>14</v>
      </c>
      <c r="AC512">
        <f>AB512*AA512</f>
        <v>0</v>
      </c>
      <c r="AD512">
        <f>IF(AC512 &gt; 0, "BOTH", 0)</f>
        <v>0</v>
      </c>
      <c r="AE512" t="str">
        <f>A512</f>
        <v>d__Bacteria;p__Proteobacteria;c__Alphaproteobacteria;o__Rhizobiales;f__Kaistiaceae;g__Kaistia</v>
      </c>
      <c r="AF512" t="s">
        <v>768</v>
      </c>
    </row>
    <row r="513" spans="1:32" x14ac:dyDescent="0.2">
      <c r="A513" t="s">
        <v>548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16</v>
      </c>
      <c r="Y513">
        <v>0</v>
      </c>
      <c r="Z513">
        <v>0</v>
      </c>
      <c r="AA513">
        <f>SUM(B513:T513)</f>
        <v>0</v>
      </c>
      <c r="AB513">
        <f>SUM(U513:Z513)</f>
        <v>16</v>
      </c>
      <c r="AC513">
        <f>AB513*AA513</f>
        <v>0</v>
      </c>
      <c r="AD513">
        <f>IF(AC513 &gt; 0, "BOTH", 0)</f>
        <v>0</v>
      </c>
      <c r="AE513" t="str">
        <f>A513</f>
        <v>d__Bacteria;p__Proteobacteria;c__Alphaproteobacteria;o__Rhizobiales;f__Methyloligellaceae;g__Methyloceanibacter</v>
      </c>
      <c r="AF513" t="s">
        <v>768</v>
      </c>
    </row>
    <row r="514" spans="1:32" x14ac:dyDescent="0.2">
      <c r="A514" t="s">
        <v>363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35</v>
      </c>
      <c r="V514">
        <v>22</v>
      </c>
      <c r="W514">
        <v>112</v>
      </c>
      <c r="X514">
        <v>44</v>
      </c>
      <c r="Y514">
        <v>26</v>
      </c>
      <c r="Z514">
        <v>60</v>
      </c>
      <c r="AA514">
        <f>SUM(B514:T514)</f>
        <v>0</v>
      </c>
      <c r="AB514">
        <f>SUM(U514:Z514)</f>
        <v>299</v>
      </c>
      <c r="AC514">
        <f>AB514*AA514</f>
        <v>0</v>
      </c>
      <c r="AD514">
        <f>IF(AC514 &gt; 0, "BOTH", 0)</f>
        <v>0</v>
      </c>
      <c r="AE514" t="str">
        <f>A514</f>
        <v>d__Bacteria;p__Proteobacteria;c__Alphaproteobacteria;o__Rhizobiales;f__Rhizobiaceae;g__Lentilitoribacter</v>
      </c>
      <c r="AF514" t="s">
        <v>768</v>
      </c>
    </row>
    <row r="515" spans="1:32" x14ac:dyDescent="0.2">
      <c r="A515" t="s">
        <v>711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16</v>
      </c>
      <c r="Y515">
        <v>0</v>
      </c>
      <c r="Z515">
        <v>0</v>
      </c>
      <c r="AA515">
        <f>SUM(B515:T515)</f>
        <v>0</v>
      </c>
      <c r="AB515">
        <f>SUM(U515:Z515)</f>
        <v>16</v>
      </c>
      <c r="AC515">
        <f>AB515*AA515</f>
        <v>0</v>
      </c>
      <c r="AD515">
        <f>IF(AC515 &gt; 0, "BOTH", 0)</f>
        <v>0</v>
      </c>
      <c r="AE515" t="str">
        <f>A515</f>
        <v>d__Bacteria;p__Proteobacteria;c__Alphaproteobacteria;o__Rhizobiales;f__Rhizobiaceae;g__Nitratireductor</v>
      </c>
      <c r="AF515" t="s">
        <v>768</v>
      </c>
    </row>
    <row r="516" spans="1:32" x14ac:dyDescent="0.2">
      <c r="A516" t="s">
        <v>628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13</v>
      </c>
      <c r="Y516">
        <v>0</v>
      </c>
      <c r="Z516">
        <v>0</v>
      </c>
      <c r="AA516">
        <f>SUM(B516:T516)</f>
        <v>0</v>
      </c>
      <c r="AB516">
        <f>SUM(U516:Z516)</f>
        <v>13</v>
      </c>
      <c r="AC516">
        <f>AB516*AA516</f>
        <v>0</v>
      </c>
      <c r="AD516">
        <f>IF(AC516 &gt; 0, "BOTH", 0)</f>
        <v>0</v>
      </c>
      <c r="AE516" t="str">
        <f>A516</f>
        <v>d__Bacteria;p__Proteobacteria;c__Alphaproteobacteria;o__Rhizobiales;f__Rhizobiaceae;g__Oricola</v>
      </c>
      <c r="AF516" t="s">
        <v>768</v>
      </c>
    </row>
    <row r="517" spans="1:32" x14ac:dyDescent="0.2">
      <c r="A517" t="s">
        <v>481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14</v>
      </c>
      <c r="V517">
        <v>0</v>
      </c>
      <c r="W517">
        <v>0</v>
      </c>
      <c r="X517">
        <v>0</v>
      </c>
      <c r="Y517">
        <v>7</v>
      </c>
      <c r="Z517">
        <v>0</v>
      </c>
      <c r="AA517">
        <f>SUM(B517:T517)</f>
        <v>0</v>
      </c>
      <c r="AB517">
        <f>SUM(U517:Z517)</f>
        <v>21</v>
      </c>
      <c r="AC517">
        <f>AB517*AA517</f>
        <v>0</v>
      </c>
      <c r="AD517">
        <f>IF(AC517 &gt; 0, "BOTH", 0)</f>
        <v>0</v>
      </c>
      <c r="AE517" t="str">
        <f>A517</f>
        <v>d__Bacteria;p__Proteobacteria;c__Alphaproteobacteria;o__Rhizobiales;f__Rhizobiaceae;g__Pseudochrobactrum</v>
      </c>
      <c r="AF517" t="s">
        <v>768</v>
      </c>
    </row>
    <row r="518" spans="1:32" x14ac:dyDescent="0.2">
      <c r="A518" t="s">
        <v>232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131</v>
      </c>
      <c r="X518">
        <v>211</v>
      </c>
      <c r="Y518">
        <v>0</v>
      </c>
      <c r="Z518">
        <v>48</v>
      </c>
      <c r="AA518">
        <f>SUM(B518:T518)</f>
        <v>0</v>
      </c>
      <c r="AB518">
        <f>SUM(U518:Z518)</f>
        <v>390</v>
      </c>
      <c r="AC518">
        <f>AB518*AA518</f>
        <v>0</v>
      </c>
      <c r="AD518">
        <f>IF(AC518 &gt; 0, "BOTH", 0)</f>
        <v>0</v>
      </c>
      <c r="AE518" t="str">
        <f>A518</f>
        <v>d__Bacteria;p__Proteobacteria;c__Alphaproteobacteria;o__Rhizobiales;f__Rhizobiaceae;g__uncultured</v>
      </c>
      <c r="AF518" t="s">
        <v>768</v>
      </c>
    </row>
    <row r="519" spans="1:32" x14ac:dyDescent="0.2">
      <c r="A519" t="s">
        <v>667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50</v>
      </c>
      <c r="Y519">
        <v>9</v>
      </c>
      <c r="Z519">
        <v>0</v>
      </c>
      <c r="AA519">
        <f>SUM(B519:T519)</f>
        <v>0</v>
      </c>
      <c r="AB519">
        <f>SUM(U519:Z519)</f>
        <v>59</v>
      </c>
      <c r="AC519">
        <f>AB519*AA519</f>
        <v>0</v>
      </c>
      <c r="AD519">
        <f>IF(AC519 &gt; 0, "BOTH", 0)</f>
        <v>0</v>
      </c>
      <c r="AE519" t="str">
        <f>A519</f>
        <v>d__Bacteria;p__Proteobacteria;c__Alphaproteobacteria;o__Rhizobiales;f__Rhizobiales_Incertae_Sedis;g__uncultured</v>
      </c>
      <c r="AF519" t="s">
        <v>768</v>
      </c>
    </row>
    <row r="520" spans="1:32" x14ac:dyDescent="0.2">
      <c r="A520" t="s">
        <v>706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179</v>
      </c>
      <c r="V520">
        <v>0</v>
      </c>
      <c r="W520">
        <v>58</v>
      </c>
      <c r="X520">
        <v>316</v>
      </c>
      <c r="Y520">
        <v>0</v>
      </c>
      <c r="Z520">
        <v>254</v>
      </c>
      <c r="AA520">
        <f>SUM(B520:T520)</f>
        <v>0</v>
      </c>
      <c r="AB520">
        <f>SUM(U520:Z520)</f>
        <v>807</v>
      </c>
      <c r="AC520">
        <f>AB520*AA520</f>
        <v>0</v>
      </c>
      <c r="AD520">
        <f>IF(AC520 &gt; 0, "BOTH", 0)</f>
        <v>0</v>
      </c>
      <c r="AE520" t="str">
        <f>A520</f>
        <v>d__Bacteria;p__Proteobacteria;c__Alphaproteobacteria;o__Rhizobiales;f__Stappiaceae;g__Pseudovibrio</v>
      </c>
      <c r="AF520" t="s">
        <v>768</v>
      </c>
    </row>
    <row r="521" spans="1:32" x14ac:dyDescent="0.2">
      <c r="A521" t="s">
        <v>409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8</v>
      </c>
      <c r="W521">
        <v>0</v>
      </c>
      <c r="X521">
        <v>0</v>
      </c>
      <c r="Y521">
        <v>0</v>
      </c>
      <c r="Z521">
        <v>0</v>
      </c>
      <c r="AA521">
        <f>SUM(B521:T521)</f>
        <v>0</v>
      </c>
      <c r="AB521">
        <f>SUM(U521:Z521)</f>
        <v>8</v>
      </c>
      <c r="AC521">
        <f>AB521*AA521</f>
        <v>0</v>
      </c>
      <c r="AD521">
        <f>IF(AC521 &gt; 0, "BOTH", 0)</f>
        <v>0</v>
      </c>
      <c r="AE521" t="str">
        <f>A521</f>
        <v>d__Bacteria;p__Proteobacteria;c__Alphaproteobacteria;o__Rhizobiales;f__Stappiaceae;g__Stappiaceae</v>
      </c>
      <c r="AF521" t="s">
        <v>768</v>
      </c>
    </row>
    <row r="522" spans="1:32" x14ac:dyDescent="0.2">
      <c r="A522" t="s">
        <v>729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1042</v>
      </c>
      <c r="V522">
        <v>317</v>
      </c>
      <c r="W522">
        <v>677</v>
      </c>
      <c r="X522">
        <v>2481</v>
      </c>
      <c r="Y522">
        <v>445</v>
      </c>
      <c r="Z522">
        <v>2251</v>
      </c>
      <c r="AA522">
        <f>SUM(B522:T522)</f>
        <v>0</v>
      </c>
      <c r="AB522">
        <f>SUM(U522:Z522)</f>
        <v>7213</v>
      </c>
      <c r="AC522">
        <f>AB522*AA522</f>
        <v>0</v>
      </c>
      <c r="AD522">
        <f>IF(AC522 &gt; 0, "BOTH", 0)</f>
        <v>0</v>
      </c>
      <c r="AE522" t="str">
        <f>A522</f>
        <v>d__Bacteria;p__Proteobacteria;c__Alphaproteobacteria;o__Rhodobacterales;f__Rhodobacteraceae;g__Aliiroseovarius</v>
      </c>
      <c r="AF522" t="s">
        <v>768</v>
      </c>
    </row>
    <row r="523" spans="1:32" x14ac:dyDescent="0.2">
      <c r="A523" t="s">
        <v>487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29</v>
      </c>
      <c r="Y523">
        <v>0</v>
      </c>
      <c r="Z523">
        <v>0</v>
      </c>
      <c r="AA523">
        <f>SUM(B523:T523)</f>
        <v>0</v>
      </c>
      <c r="AB523">
        <f>SUM(U523:Z523)</f>
        <v>29</v>
      </c>
      <c r="AC523">
        <f>AB523*AA523</f>
        <v>0</v>
      </c>
      <c r="AD523">
        <f>IF(AC523 &gt; 0, "BOTH", 0)</f>
        <v>0</v>
      </c>
      <c r="AE523" t="str">
        <f>A523</f>
        <v>d__Bacteria;p__Proteobacteria;c__Alphaproteobacteria;o__Rhodobacterales;f__Rhodobacteraceae;g__Amylibacter</v>
      </c>
      <c r="AF523" t="s">
        <v>768</v>
      </c>
    </row>
    <row r="524" spans="1:32" x14ac:dyDescent="0.2">
      <c r="A524" t="s">
        <v>692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245</v>
      </c>
      <c r="Z524">
        <v>0</v>
      </c>
      <c r="AA524">
        <f>SUM(B524:T524)</f>
        <v>0</v>
      </c>
      <c r="AB524">
        <f>SUM(U524:Z524)</f>
        <v>245</v>
      </c>
      <c r="AC524">
        <f>AB524*AA524</f>
        <v>0</v>
      </c>
      <c r="AD524">
        <f>IF(AC524 &gt; 0, "BOTH", 0)</f>
        <v>0</v>
      </c>
      <c r="AE524" t="str">
        <f>A524</f>
        <v>d__Bacteria;p__Proteobacteria;c__Alphaproteobacteria;o__Rhodobacterales;f__Rhodobacteraceae;g__Ascidiaceihabitans</v>
      </c>
      <c r="AF524" t="s">
        <v>768</v>
      </c>
    </row>
    <row r="525" spans="1:32" x14ac:dyDescent="0.2">
      <c r="A525" t="s">
        <v>588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57</v>
      </c>
      <c r="V525">
        <v>51</v>
      </c>
      <c r="W525">
        <v>93</v>
      </c>
      <c r="X525">
        <v>54</v>
      </c>
      <c r="Y525">
        <v>15</v>
      </c>
      <c r="Z525">
        <v>154</v>
      </c>
      <c r="AA525">
        <f>SUM(B525:T525)</f>
        <v>0</v>
      </c>
      <c r="AB525">
        <f>SUM(U525:Z525)</f>
        <v>424</v>
      </c>
      <c r="AC525">
        <f>AB525*AA525</f>
        <v>0</v>
      </c>
      <c r="AD525">
        <f>IF(AC525 &gt; 0, "BOTH", 0)</f>
        <v>0</v>
      </c>
      <c r="AE525" t="str">
        <f>A525</f>
        <v>d__Bacteria;p__Proteobacteria;c__Alphaproteobacteria;o__Rhodobacterales;f__Rhodobacteraceae;g__Halocynthiibacter</v>
      </c>
      <c r="AF525" t="s">
        <v>768</v>
      </c>
    </row>
    <row r="526" spans="1:32" x14ac:dyDescent="0.2">
      <c r="A526" t="s">
        <v>550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40</v>
      </c>
      <c r="Y526">
        <v>0</v>
      </c>
      <c r="Z526">
        <v>0</v>
      </c>
      <c r="AA526">
        <f>SUM(B526:T526)</f>
        <v>0</v>
      </c>
      <c r="AB526">
        <f>SUM(U526:Z526)</f>
        <v>40</v>
      </c>
      <c r="AC526">
        <f>AB526*AA526</f>
        <v>0</v>
      </c>
      <c r="AD526">
        <f>IF(AC526 &gt; 0, "BOTH", 0)</f>
        <v>0</v>
      </c>
      <c r="AE526" t="str">
        <f>A526</f>
        <v>d__Bacteria;p__Proteobacteria;c__Alphaproteobacteria;o__Rhodobacterales;f__Rhodobacteraceae;g__Halovulum</v>
      </c>
      <c r="AF526" t="s">
        <v>768</v>
      </c>
    </row>
    <row r="527" spans="1:32" x14ac:dyDescent="0.2">
      <c r="A527" t="s">
        <v>37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74</v>
      </c>
      <c r="V527">
        <v>48</v>
      </c>
      <c r="W527">
        <v>765</v>
      </c>
      <c r="X527">
        <v>11</v>
      </c>
      <c r="Y527">
        <v>82</v>
      </c>
      <c r="Z527">
        <v>118</v>
      </c>
      <c r="AA527">
        <f>SUM(B527:T527)</f>
        <v>0</v>
      </c>
      <c r="AB527">
        <f>SUM(U527:Z527)</f>
        <v>1098</v>
      </c>
      <c r="AC527">
        <f>AB527*AA527</f>
        <v>0</v>
      </c>
      <c r="AD527">
        <f>IF(AC527 &gt; 0, "BOTH", 0)</f>
        <v>0</v>
      </c>
      <c r="AE527" t="str">
        <f>A527</f>
        <v>d__Bacteria;p__Proteobacteria;c__Alphaproteobacteria;o__Rhodobacterales;f__Rhodobacteraceae;g__Limibaculum</v>
      </c>
      <c r="AF527" t="s">
        <v>768</v>
      </c>
    </row>
    <row r="528" spans="1:32" x14ac:dyDescent="0.2">
      <c r="A528" t="s">
        <v>453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90</v>
      </c>
      <c r="X528">
        <v>0</v>
      </c>
      <c r="Y528">
        <v>0</v>
      </c>
      <c r="Z528">
        <v>0</v>
      </c>
      <c r="AA528">
        <f>SUM(B528:T528)</f>
        <v>0</v>
      </c>
      <c r="AB528">
        <f>SUM(U528:Z528)</f>
        <v>90</v>
      </c>
      <c r="AC528">
        <f>AB528*AA528</f>
        <v>0</v>
      </c>
      <c r="AD528">
        <f>IF(AC528 &gt; 0, "BOTH", 0)</f>
        <v>0</v>
      </c>
      <c r="AE528" t="str">
        <f>A528</f>
        <v>d__Bacteria;p__Proteobacteria;c__Alphaproteobacteria;o__Rhodobacterales;f__Rhodobacteraceae;g__Litoreibacter</v>
      </c>
      <c r="AF528" t="s">
        <v>768</v>
      </c>
    </row>
    <row r="529" spans="1:32" x14ac:dyDescent="0.2">
      <c r="A529" t="s">
        <v>512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11</v>
      </c>
      <c r="Y529">
        <v>21</v>
      </c>
      <c r="Z529">
        <v>0</v>
      </c>
      <c r="AA529">
        <f>SUM(B529:T529)</f>
        <v>0</v>
      </c>
      <c r="AB529">
        <f>SUM(U529:Z529)</f>
        <v>32</v>
      </c>
      <c r="AC529">
        <f>AB529*AA529</f>
        <v>0</v>
      </c>
      <c r="AD529">
        <f>IF(AC529 &gt; 0, "BOTH", 0)</f>
        <v>0</v>
      </c>
      <c r="AE529" t="str">
        <f>A529</f>
        <v>d__Bacteria;p__Proteobacteria;c__Alphaproteobacteria;o__Rhodobacterales;f__Rhodobacteraceae;g__Litorimicrobium</v>
      </c>
      <c r="AF529" t="s">
        <v>768</v>
      </c>
    </row>
    <row r="530" spans="1:32" x14ac:dyDescent="0.2">
      <c r="A530" t="s">
        <v>546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18</v>
      </c>
      <c r="AA530">
        <f>SUM(B530:T530)</f>
        <v>0</v>
      </c>
      <c r="AB530">
        <f>SUM(U530:Z530)</f>
        <v>18</v>
      </c>
      <c r="AC530">
        <f>AB530*AA530</f>
        <v>0</v>
      </c>
      <c r="AD530">
        <f>IF(AC530 &gt; 0, "BOTH", 0)</f>
        <v>0</v>
      </c>
      <c r="AE530" t="str">
        <f>A530</f>
        <v>d__Bacteria;p__Proteobacteria;c__Alphaproteobacteria;o__Rhodobacterales;f__Rhodobacteraceae;g__Loktanella</v>
      </c>
      <c r="AF530" t="s">
        <v>768</v>
      </c>
    </row>
    <row r="531" spans="1:32" x14ac:dyDescent="0.2">
      <c r="A531" t="s">
        <v>683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15</v>
      </c>
      <c r="Y531">
        <v>0</v>
      </c>
      <c r="Z531">
        <v>0</v>
      </c>
      <c r="AA531">
        <f>SUM(B531:T531)</f>
        <v>0</v>
      </c>
      <c r="AB531">
        <f>SUM(U531:Z531)</f>
        <v>15</v>
      </c>
      <c r="AC531">
        <f>AB531*AA531</f>
        <v>0</v>
      </c>
      <c r="AD531">
        <f>IF(AC531 &gt; 0, "BOTH", 0)</f>
        <v>0</v>
      </c>
      <c r="AE531" t="str">
        <f>A531</f>
        <v>d__Bacteria;p__Proteobacteria;c__Alphaproteobacteria;o__Rhodobacterales;f__Rhodobacteraceae;g__Octadecabacter</v>
      </c>
      <c r="AF531" t="s">
        <v>768</v>
      </c>
    </row>
    <row r="532" spans="1:32" x14ac:dyDescent="0.2">
      <c r="A532" t="s">
        <v>311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52</v>
      </c>
      <c r="X532">
        <v>119</v>
      </c>
      <c r="Y532">
        <v>74</v>
      </c>
      <c r="Z532">
        <v>46</v>
      </c>
      <c r="AA532">
        <f>SUM(B532:T532)</f>
        <v>0</v>
      </c>
      <c r="AB532">
        <f>SUM(U532:Z532)</f>
        <v>291</v>
      </c>
      <c r="AC532">
        <f>AB532*AA532</f>
        <v>0</v>
      </c>
      <c r="AD532">
        <f>IF(AC532 &gt; 0, "BOTH", 0)</f>
        <v>0</v>
      </c>
      <c r="AE532" t="str">
        <f>A532</f>
        <v>d__Bacteria;p__Proteobacteria;c__Alphaproteobacteria;o__Rhodobacterales;f__Rhodobacteraceae;g__Paracoccus</v>
      </c>
      <c r="AF532" t="s">
        <v>768</v>
      </c>
    </row>
    <row r="533" spans="1:32" x14ac:dyDescent="0.2">
      <c r="A533" t="s">
        <v>448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15</v>
      </c>
      <c r="Z533">
        <v>0</v>
      </c>
      <c r="AA533">
        <f>SUM(B533:T533)</f>
        <v>0</v>
      </c>
      <c r="AB533">
        <f>SUM(U533:Z533)</f>
        <v>15</v>
      </c>
      <c r="AC533">
        <f>AB533*AA533</f>
        <v>0</v>
      </c>
      <c r="AD533">
        <f>IF(AC533 &gt; 0, "BOTH", 0)</f>
        <v>0</v>
      </c>
      <c r="AE533" t="str">
        <f>A533</f>
        <v>d__Bacteria;p__Proteobacteria;c__Alphaproteobacteria;o__Rhodobacterales;f__Rhodobacteraceae;g__Tateyamaria</v>
      </c>
      <c r="AF533" t="s">
        <v>768</v>
      </c>
    </row>
    <row r="534" spans="1:32" x14ac:dyDescent="0.2">
      <c r="A534" t="s">
        <v>394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6</v>
      </c>
      <c r="X534">
        <v>16</v>
      </c>
      <c r="Y534">
        <v>0</v>
      </c>
      <c r="Z534">
        <v>34</v>
      </c>
      <c r="AA534">
        <f>SUM(B534:T534)</f>
        <v>0</v>
      </c>
      <c r="AB534">
        <f>SUM(U534:Z534)</f>
        <v>56</v>
      </c>
      <c r="AC534">
        <f>AB534*AA534</f>
        <v>0</v>
      </c>
      <c r="AD534">
        <f>IF(AC534 &gt; 0, "BOTH", 0)</f>
        <v>0</v>
      </c>
      <c r="AE534" t="str">
        <f>A534</f>
        <v>d__Bacteria;p__Proteobacteria;c__Alphaproteobacteria;o__Rhodobacterales;f__Rhodobacteraceae;g__Tropicibacter</v>
      </c>
      <c r="AF534" t="s">
        <v>768</v>
      </c>
    </row>
    <row r="535" spans="1:32" x14ac:dyDescent="0.2">
      <c r="A535" t="s">
        <v>230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93</v>
      </c>
      <c r="V535">
        <v>0</v>
      </c>
      <c r="W535">
        <v>689</v>
      </c>
      <c r="X535">
        <v>242</v>
      </c>
      <c r="Y535">
        <v>112</v>
      </c>
      <c r="Z535">
        <v>0</v>
      </c>
      <c r="AA535">
        <f>SUM(B535:T535)</f>
        <v>0</v>
      </c>
      <c r="AB535">
        <f>SUM(U535:Z535)</f>
        <v>1136</v>
      </c>
      <c r="AC535">
        <f>AB535*AA535</f>
        <v>0</v>
      </c>
      <c r="AD535">
        <f>IF(AC535 &gt; 0, "BOTH", 0)</f>
        <v>0</v>
      </c>
      <c r="AE535" t="str">
        <f>A535</f>
        <v>d__Bacteria;p__Proteobacteria;c__Alphaproteobacteria;o__Rhodobacterales;f__Rhodobacteraceae;g__Yoonia-Loktanella</v>
      </c>
      <c r="AF535" t="s">
        <v>768</v>
      </c>
    </row>
    <row r="536" spans="1:32" x14ac:dyDescent="0.2">
      <c r="A536" t="s">
        <v>390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8</v>
      </c>
      <c r="X536">
        <v>0</v>
      </c>
      <c r="Y536">
        <v>5</v>
      </c>
      <c r="Z536">
        <v>4</v>
      </c>
      <c r="AA536">
        <f>SUM(B536:T536)</f>
        <v>0</v>
      </c>
      <c r="AB536">
        <f>SUM(U536:Z536)</f>
        <v>17</v>
      </c>
      <c r="AC536">
        <f>AB536*AA536</f>
        <v>0</v>
      </c>
      <c r="AD536">
        <f>IF(AC536 &gt; 0, "BOTH", 0)</f>
        <v>0</v>
      </c>
      <c r="AE536" t="str">
        <f>A536</f>
        <v>d__Bacteria;p__Proteobacteria;c__Alphaproteobacteria;o__Rhodospirillales;f__Magnetospiraceae;g__Magnetospira</v>
      </c>
      <c r="AF536" t="s">
        <v>768</v>
      </c>
    </row>
    <row r="537" spans="1:32" x14ac:dyDescent="0.2">
      <c r="A537" t="s">
        <v>443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11</v>
      </c>
      <c r="X537">
        <v>0</v>
      </c>
      <c r="Y537">
        <v>0</v>
      </c>
      <c r="Z537">
        <v>224</v>
      </c>
      <c r="AA537">
        <f>SUM(B537:T537)</f>
        <v>0</v>
      </c>
      <c r="AB537">
        <f>SUM(U537:Z537)</f>
        <v>235</v>
      </c>
      <c r="AC537">
        <f>AB537*AA537</f>
        <v>0</v>
      </c>
      <c r="AD537">
        <f>IF(AC537 &gt; 0, "BOTH", 0)</f>
        <v>0</v>
      </c>
      <c r="AE537" t="str">
        <f>A537</f>
        <v>d__Bacteria;p__Proteobacteria;c__Alphaproteobacteria;o__Rhodospirillales;f__Rhodospirillaceae;g__Candidatus_Riegeria</v>
      </c>
      <c r="AF537" t="s">
        <v>768</v>
      </c>
    </row>
    <row r="538" spans="1:32" x14ac:dyDescent="0.2">
      <c r="A538" t="s">
        <v>670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4</v>
      </c>
      <c r="Z538">
        <v>0</v>
      </c>
      <c r="AA538">
        <f>SUM(B538:T538)</f>
        <v>0</v>
      </c>
      <c r="AB538">
        <f>SUM(U538:Z538)</f>
        <v>4</v>
      </c>
      <c r="AC538">
        <f>AB538*AA538</f>
        <v>0</v>
      </c>
      <c r="AD538">
        <f>IF(AC538 &gt; 0, "BOTH", 0)</f>
        <v>0</v>
      </c>
      <c r="AE538" t="str">
        <f>A538</f>
        <v>d__Bacteria;p__Proteobacteria;c__Alphaproteobacteria;o__Rhodospirillales;f__Rhodospirillaceae;g__Haematospirillum</v>
      </c>
      <c r="AF538" t="s">
        <v>768</v>
      </c>
    </row>
    <row r="539" spans="1:32" x14ac:dyDescent="0.2">
      <c r="A539" t="s">
        <v>637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5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f>SUM(B539:T539)</f>
        <v>0</v>
      </c>
      <c r="AB539">
        <f>SUM(U539:Z539)</f>
        <v>5</v>
      </c>
      <c r="AC539">
        <f>AB539*AA539</f>
        <v>0</v>
      </c>
      <c r="AD539">
        <f>IF(AC539 &gt; 0, "BOTH", 0)</f>
        <v>0</v>
      </c>
      <c r="AE539" t="str">
        <f>A539</f>
        <v>d__Bacteria;p__Proteobacteria;c__Alphaproteobacteria;o__Rhodospirillales;f__Terasakiellaceae;g__Aestuariispira</v>
      </c>
      <c r="AF539" t="s">
        <v>768</v>
      </c>
    </row>
    <row r="540" spans="1:32" x14ac:dyDescent="0.2">
      <c r="A540" t="s">
        <v>78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17</v>
      </c>
      <c r="V540">
        <v>0</v>
      </c>
      <c r="W540">
        <v>294</v>
      </c>
      <c r="X540">
        <v>47</v>
      </c>
      <c r="Y540">
        <v>8</v>
      </c>
      <c r="Z540">
        <v>122</v>
      </c>
      <c r="AA540">
        <f>SUM(B540:T540)</f>
        <v>0</v>
      </c>
      <c r="AB540">
        <f>SUM(U540:Z540)</f>
        <v>488</v>
      </c>
      <c r="AC540">
        <f>AB540*AA540</f>
        <v>0</v>
      </c>
      <c r="AD540">
        <f>IF(AC540 &gt; 0, "BOTH", 0)</f>
        <v>0</v>
      </c>
      <c r="AE540" t="str">
        <f>A540</f>
        <v>d__Bacteria;p__Proteobacteria;c__Alphaproteobacteria;o__Rhodospirillales;f__Terasakiellaceae;g__Terasakiella</v>
      </c>
      <c r="AF540" t="s">
        <v>768</v>
      </c>
    </row>
    <row r="541" spans="1:32" x14ac:dyDescent="0.2">
      <c r="A541" t="s">
        <v>138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47</v>
      </c>
      <c r="W541">
        <v>152</v>
      </c>
      <c r="X541">
        <v>24</v>
      </c>
      <c r="Y541">
        <v>9</v>
      </c>
      <c r="Z541">
        <v>366</v>
      </c>
      <c r="AA541">
        <f>SUM(B541:T541)</f>
        <v>0</v>
      </c>
      <c r="AB541">
        <f>SUM(U541:Z541)</f>
        <v>598</v>
      </c>
      <c r="AC541">
        <f>AB541*AA541</f>
        <v>0</v>
      </c>
      <c r="AD541">
        <f>IF(AC541 &gt; 0, "BOTH", 0)</f>
        <v>0</v>
      </c>
      <c r="AE541" t="str">
        <f>A541</f>
        <v>d__Bacteria;p__Proteobacteria;c__Alphaproteobacteria;o__Rhodospirillales;f__uncultured;g__uncultured</v>
      </c>
      <c r="AF541" t="s">
        <v>768</v>
      </c>
    </row>
    <row r="542" spans="1:32" x14ac:dyDescent="0.2">
      <c r="A542" t="s">
        <v>299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58</v>
      </c>
      <c r="V542">
        <v>0</v>
      </c>
      <c r="W542">
        <v>20</v>
      </c>
      <c r="X542">
        <v>0</v>
      </c>
      <c r="Y542">
        <v>0</v>
      </c>
      <c r="Z542">
        <v>0</v>
      </c>
      <c r="AA542">
        <f>SUM(B542:T542)</f>
        <v>0</v>
      </c>
      <c r="AB542">
        <f>SUM(U542:Z542)</f>
        <v>78</v>
      </c>
      <c r="AC542">
        <f>AB542*AA542</f>
        <v>0</v>
      </c>
      <c r="AD542">
        <f>IF(AC542 &gt; 0, "BOTH", 0)</f>
        <v>0</v>
      </c>
      <c r="AE542" t="str">
        <f>A542</f>
        <v>d__Bacteria;p__Proteobacteria;c__Alphaproteobacteria;o__Rickettsiales;__;__</v>
      </c>
      <c r="AF542" t="s">
        <v>768</v>
      </c>
    </row>
    <row r="543" spans="1:32" x14ac:dyDescent="0.2">
      <c r="A543" t="s">
        <v>122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4</v>
      </c>
      <c r="W543">
        <v>215</v>
      </c>
      <c r="X543">
        <v>3</v>
      </c>
      <c r="Y543">
        <v>16</v>
      </c>
      <c r="Z543">
        <v>370</v>
      </c>
      <c r="AA543">
        <f>SUM(B543:T543)</f>
        <v>0</v>
      </c>
      <c r="AB543">
        <f>SUM(U543:Z543)</f>
        <v>608</v>
      </c>
      <c r="AC543">
        <f>AB543*AA543</f>
        <v>0</v>
      </c>
      <c r="AD543">
        <f>IF(AC543 &gt; 0, "BOTH", 0)</f>
        <v>0</v>
      </c>
      <c r="AE543" t="str">
        <f>A543</f>
        <v>d__Bacteria;p__Proteobacteria;c__Alphaproteobacteria;o__Rickettsiales;f__AB1;g__AB1</v>
      </c>
      <c r="AF543" t="s">
        <v>768</v>
      </c>
    </row>
    <row r="544" spans="1:32" x14ac:dyDescent="0.2">
      <c r="A544" t="s">
        <v>307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3</v>
      </c>
      <c r="Z544">
        <v>9</v>
      </c>
      <c r="AA544">
        <f>SUM(B544:T544)</f>
        <v>0</v>
      </c>
      <c r="AB544">
        <f>SUM(U544:Z544)</f>
        <v>12</v>
      </c>
      <c r="AC544">
        <f>AB544*AA544</f>
        <v>0</v>
      </c>
      <c r="AD544">
        <f>IF(AC544 &gt; 0, "BOTH", 0)</f>
        <v>0</v>
      </c>
      <c r="AE544" t="str">
        <f>A544</f>
        <v>d__Bacteria;p__Proteobacteria;c__Alphaproteobacteria;o__Rickettsiales;f__Rickettsiaceae;__</v>
      </c>
      <c r="AF544" t="s">
        <v>768</v>
      </c>
    </row>
    <row r="545" spans="1:32" x14ac:dyDescent="0.2">
      <c r="A545" t="s">
        <v>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78</v>
      </c>
      <c r="X545">
        <v>6</v>
      </c>
      <c r="Y545">
        <v>3</v>
      </c>
      <c r="Z545">
        <v>74</v>
      </c>
      <c r="AA545">
        <f>SUM(B545:T545)</f>
        <v>0</v>
      </c>
      <c r="AB545">
        <f>SUM(U545:Z545)</f>
        <v>161</v>
      </c>
      <c r="AC545">
        <f>AB545*AA545</f>
        <v>0</v>
      </c>
      <c r="AD545">
        <f>IF(AC545 &gt; 0, "BOTH", 0)</f>
        <v>0</v>
      </c>
      <c r="AE545" t="str">
        <f>A545</f>
        <v>d__Bacteria;p__Proteobacteria;c__Alphaproteobacteria;o__Rickettsiales;f__Rickettsiaceae;g__Candidatus_Megaira</v>
      </c>
      <c r="AF545" t="s">
        <v>768</v>
      </c>
    </row>
    <row r="546" spans="1:32" x14ac:dyDescent="0.2">
      <c r="A546" t="s">
        <v>198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60</v>
      </c>
      <c r="X546">
        <v>5</v>
      </c>
      <c r="Y546">
        <v>10</v>
      </c>
      <c r="Z546">
        <v>18</v>
      </c>
      <c r="AA546">
        <f>SUM(B546:T546)</f>
        <v>0</v>
      </c>
      <c r="AB546">
        <f>SUM(U546:Z546)</f>
        <v>93</v>
      </c>
      <c r="AC546">
        <f>AB546*AA546</f>
        <v>0</v>
      </c>
      <c r="AD546">
        <f>IF(AC546 &gt; 0, "BOTH", 0)</f>
        <v>0</v>
      </c>
      <c r="AE546" t="str">
        <f>A546</f>
        <v>d__Bacteria;p__Proteobacteria;c__Alphaproteobacteria;o__Rickettsiales;f__Rickettsiaceae;g__uncultured</v>
      </c>
      <c r="AF546" t="s">
        <v>768</v>
      </c>
    </row>
    <row r="547" spans="1:32" x14ac:dyDescent="0.2">
      <c r="A547" t="s">
        <v>335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13</v>
      </c>
      <c r="X547">
        <v>0</v>
      </c>
      <c r="Y547">
        <v>0</v>
      </c>
      <c r="Z547">
        <v>3</v>
      </c>
      <c r="AA547">
        <f>SUM(B547:T547)</f>
        <v>0</v>
      </c>
      <c r="AB547">
        <f>SUM(U547:Z547)</f>
        <v>16</v>
      </c>
      <c r="AC547">
        <f>AB547*AA547</f>
        <v>0</v>
      </c>
      <c r="AD547">
        <f>IF(AC547 &gt; 0, "BOTH", 0)</f>
        <v>0</v>
      </c>
      <c r="AE547" t="str">
        <f>A547</f>
        <v>d__Bacteria;p__Proteobacteria;c__Alphaproteobacteria;o__Rickettsiales;f__Rickettsiales;g__Candidatus_Jidaibacter</v>
      </c>
      <c r="AF547" t="s">
        <v>768</v>
      </c>
    </row>
    <row r="548" spans="1:32" x14ac:dyDescent="0.2">
      <c r="A548" t="s">
        <v>12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67</v>
      </c>
      <c r="X548">
        <v>65</v>
      </c>
      <c r="Y548">
        <v>88</v>
      </c>
      <c r="Z548">
        <v>67</v>
      </c>
      <c r="AA548">
        <f>SUM(B548:T548)</f>
        <v>0</v>
      </c>
      <c r="AB548">
        <f>SUM(U548:Z548)</f>
        <v>287</v>
      </c>
      <c r="AC548">
        <f>AB548*AA548</f>
        <v>0</v>
      </c>
      <c r="AD548">
        <f>IF(AC548 &gt; 0, "BOTH", 0)</f>
        <v>0</v>
      </c>
      <c r="AE548" t="str">
        <f>A548</f>
        <v>d__Bacteria;p__Proteobacteria;c__Alphaproteobacteria;o__Rickettsiales;f__SM2D12;g__SM2D12</v>
      </c>
      <c r="AF548" t="s">
        <v>768</v>
      </c>
    </row>
    <row r="549" spans="1:32" x14ac:dyDescent="0.2">
      <c r="A549" t="s">
        <v>24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23</v>
      </c>
      <c r="V549">
        <v>42</v>
      </c>
      <c r="W549">
        <v>1166</v>
      </c>
      <c r="X549">
        <v>1090</v>
      </c>
      <c r="Y549">
        <v>361</v>
      </c>
      <c r="Z549">
        <v>335</v>
      </c>
      <c r="AA549">
        <f>SUM(B549:T549)</f>
        <v>0</v>
      </c>
      <c r="AB549">
        <f>SUM(U549:Z549)</f>
        <v>3017</v>
      </c>
      <c r="AC549">
        <f>AB549*AA549</f>
        <v>0</v>
      </c>
      <c r="AD549">
        <f>IF(AC549 &gt; 0, "BOTH", 0)</f>
        <v>0</v>
      </c>
      <c r="AE549" t="str">
        <f>A549</f>
        <v>d__Bacteria;p__Proteobacteria;c__Alphaproteobacteria;o__Sphingomonadales;f__Sphingomonadaceae;__</v>
      </c>
      <c r="AF549" t="s">
        <v>768</v>
      </c>
    </row>
    <row r="550" spans="1:32" x14ac:dyDescent="0.2">
      <c r="A550" t="s">
        <v>60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107</v>
      </c>
      <c r="V550">
        <v>43</v>
      </c>
      <c r="W550">
        <v>440</v>
      </c>
      <c r="X550">
        <v>288</v>
      </c>
      <c r="Y550">
        <v>69</v>
      </c>
      <c r="Z550">
        <v>240</v>
      </c>
      <c r="AA550">
        <f>SUM(B550:T550)</f>
        <v>0</v>
      </c>
      <c r="AB550">
        <f>SUM(U550:Z550)</f>
        <v>1187</v>
      </c>
      <c r="AC550">
        <f>AB550*AA550</f>
        <v>0</v>
      </c>
      <c r="AD550">
        <f>IF(AC550 &gt; 0, "BOTH", 0)</f>
        <v>0</v>
      </c>
      <c r="AE550" t="str">
        <f>A550</f>
        <v>d__Bacteria;p__Proteobacteria;c__Alphaproteobacteria;o__Sphingomonadales;f__Sphingomonadaceae;g__Altererythrobacter</v>
      </c>
      <c r="AF550" t="s">
        <v>768</v>
      </c>
    </row>
    <row r="551" spans="1:32" x14ac:dyDescent="0.2">
      <c r="A551" t="s">
        <v>455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70</v>
      </c>
      <c r="Y551">
        <v>0</v>
      </c>
      <c r="Z551">
        <v>0</v>
      </c>
      <c r="AA551">
        <f>SUM(B551:T551)</f>
        <v>0</v>
      </c>
      <c r="AB551">
        <f>SUM(U551:Z551)</f>
        <v>70</v>
      </c>
      <c r="AC551">
        <f>AB551*AA551</f>
        <v>0</v>
      </c>
      <c r="AD551">
        <f>IF(AC551 &gt; 0, "BOTH", 0)</f>
        <v>0</v>
      </c>
      <c r="AE551" t="str">
        <f>A551</f>
        <v>d__Bacteria;p__Proteobacteria;c__Alphaproteobacteria;o__Sphingomonadales;f__Sphingomonadaceae;g__Novosphingobium</v>
      </c>
      <c r="AF551" t="s">
        <v>768</v>
      </c>
    </row>
    <row r="552" spans="1:32" x14ac:dyDescent="0.2">
      <c r="A552" t="s">
        <v>352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15</v>
      </c>
      <c r="V552">
        <v>0</v>
      </c>
      <c r="W552">
        <v>29</v>
      </c>
      <c r="X552">
        <v>74</v>
      </c>
      <c r="Y552">
        <v>9</v>
      </c>
      <c r="Z552">
        <v>6</v>
      </c>
      <c r="AA552">
        <f>SUM(B552:T552)</f>
        <v>0</v>
      </c>
      <c r="AB552">
        <f>SUM(U552:Z552)</f>
        <v>133</v>
      </c>
      <c r="AC552">
        <f>AB552*AA552</f>
        <v>0</v>
      </c>
      <c r="AD552">
        <f>IF(AC552 &gt; 0, "BOTH", 0)</f>
        <v>0</v>
      </c>
      <c r="AE552" t="str">
        <f>A552</f>
        <v>d__Bacteria;p__Proteobacteria;c__Alphaproteobacteria;o__Sphingomonadales;f__Sphingomonadaceae;g__Parasphingopyxis</v>
      </c>
      <c r="AF552" t="s">
        <v>768</v>
      </c>
    </row>
    <row r="553" spans="1:32" x14ac:dyDescent="0.2">
      <c r="A553" t="s">
        <v>682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12</v>
      </c>
      <c r="W553">
        <v>0</v>
      </c>
      <c r="X553">
        <v>0</v>
      </c>
      <c r="Y553">
        <v>0</v>
      </c>
      <c r="Z553">
        <v>0</v>
      </c>
      <c r="AA553">
        <f>SUM(B553:T553)</f>
        <v>0</v>
      </c>
      <c r="AB553">
        <f>SUM(U553:Z553)</f>
        <v>12</v>
      </c>
      <c r="AC553">
        <f>AB553*AA553</f>
        <v>0</v>
      </c>
      <c r="AD553">
        <f>IF(AC553 &gt; 0, "BOTH", 0)</f>
        <v>0</v>
      </c>
      <c r="AE553" t="str">
        <f>A553</f>
        <v>d__Bacteria;p__Proteobacteria;c__Alphaproteobacteria;o__Sphingomonadales;f__Sphingomonadaceae;g__Sphingomonas</v>
      </c>
      <c r="AF553" t="s">
        <v>768</v>
      </c>
    </row>
    <row r="554" spans="1:32" x14ac:dyDescent="0.2">
      <c r="A554" t="s">
        <v>405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43</v>
      </c>
      <c r="V554">
        <v>22</v>
      </c>
      <c r="W554">
        <v>0</v>
      </c>
      <c r="X554">
        <v>0</v>
      </c>
      <c r="Y554">
        <v>0</v>
      </c>
      <c r="Z554">
        <v>0</v>
      </c>
      <c r="AA554">
        <f>SUM(B554:T554)</f>
        <v>0</v>
      </c>
      <c r="AB554">
        <f>SUM(U554:Z554)</f>
        <v>65</v>
      </c>
      <c r="AC554">
        <f>AB554*AA554</f>
        <v>0</v>
      </c>
      <c r="AD554">
        <f>IF(AC554 &gt; 0, "BOTH", 0)</f>
        <v>0</v>
      </c>
      <c r="AE554" t="str">
        <f>A554</f>
        <v>d__Bacteria;p__Proteobacteria;c__Alphaproteobacteria;o__Sphingomonadales;f__Sphingomonadaceae;g__Sphingopyxis</v>
      </c>
      <c r="AF554" t="s">
        <v>768</v>
      </c>
    </row>
    <row r="555" spans="1:32" x14ac:dyDescent="0.2">
      <c r="A555" t="s">
        <v>444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10</v>
      </c>
      <c r="Z555">
        <v>7</v>
      </c>
      <c r="AA555">
        <f>SUM(B555:T555)</f>
        <v>0</v>
      </c>
      <c r="AB555">
        <f>SUM(U555:Z555)</f>
        <v>17</v>
      </c>
      <c r="AC555">
        <f>AB555*AA555</f>
        <v>0</v>
      </c>
      <c r="AD555">
        <f>IF(AC555 &gt; 0, "BOTH", 0)</f>
        <v>0</v>
      </c>
      <c r="AE555" t="str">
        <f>A555</f>
        <v>d__Bacteria;p__Proteobacteria;c__Alphaproteobacteria;o__Thalassobaculales;__;__</v>
      </c>
      <c r="AF555" t="s">
        <v>768</v>
      </c>
    </row>
    <row r="556" spans="1:32" x14ac:dyDescent="0.2">
      <c r="A556" t="s">
        <v>218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39</v>
      </c>
      <c r="V556">
        <v>0</v>
      </c>
      <c r="W556">
        <v>21</v>
      </c>
      <c r="X556">
        <v>310</v>
      </c>
      <c r="Y556">
        <v>26</v>
      </c>
      <c r="Z556">
        <v>20</v>
      </c>
      <c r="AA556">
        <f>SUM(B556:T556)</f>
        <v>0</v>
      </c>
      <c r="AB556">
        <f>SUM(U556:Z556)</f>
        <v>416</v>
      </c>
      <c r="AC556">
        <f>AB556*AA556</f>
        <v>0</v>
      </c>
      <c r="AD556">
        <f>IF(AC556 &gt; 0, "BOTH", 0)</f>
        <v>0</v>
      </c>
      <c r="AE556" t="str">
        <f>A556</f>
        <v>d__Bacteria;p__Proteobacteria;c__Alphaproteobacteria;o__Thalassobaculales;f__uncultured;g__uncultured</v>
      </c>
      <c r="AF556" t="s">
        <v>768</v>
      </c>
    </row>
    <row r="557" spans="1:32" x14ac:dyDescent="0.2">
      <c r="A557" t="s">
        <v>275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8</v>
      </c>
      <c r="Z557">
        <v>0</v>
      </c>
      <c r="AA557">
        <f>SUM(B557:T557)</f>
        <v>0</v>
      </c>
      <c r="AB557">
        <f>SUM(U557:Z557)</f>
        <v>8</v>
      </c>
      <c r="AC557">
        <f>AB557*AA557</f>
        <v>0</v>
      </c>
      <c r="AD557">
        <f>IF(AC557 &gt; 0, "BOTH", 0)</f>
        <v>0</v>
      </c>
      <c r="AE557" t="str">
        <f>A557</f>
        <v>d__Bacteria;p__Proteobacteria;c__Alphaproteobacteria;o__Tistrellales;f__Geminicoccaceae;g__Arboricoccus</v>
      </c>
      <c r="AF557" t="s">
        <v>768</v>
      </c>
    </row>
    <row r="558" spans="1:32" x14ac:dyDescent="0.2">
      <c r="A558" t="s">
        <v>600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2</v>
      </c>
      <c r="Y558">
        <v>0</v>
      </c>
      <c r="Z558">
        <v>0</v>
      </c>
      <c r="AA558">
        <f>SUM(B558:T558)</f>
        <v>0</v>
      </c>
      <c r="AB558">
        <f>SUM(U558:Z558)</f>
        <v>2</v>
      </c>
      <c r="AC558">
        <f>AB558*AA558</f>
        <v>0</v>
      </c>
      <c r="AD558">
        <f>IF(AC558 &gt; 0, "BOTH", 0)</f>
        <v>0</v>
      </c>
      <c r="AE558" t="str">
        <f>A558</f>
        <v>d__Bacteria;p__Proteobacteria;c__Alphaproteobacteria;o__Tistrellales;f__Geminicoccaceae;g__Candidatus_Alysiosphaera</v>
      </c>
      <c r="AF558" t="s">
        <v>768</v>
      </c>
    </row>
    <row r="559" spans="1:32" x14ac:dyDescent="0.2">
      <c r="A559" t="s">
        <v>661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9</v>
      </c>
      <c r="X559">
        <v>0</v>
      </c>
      <c r="Y559">
        <v>0</v>
      </c>
      <c r="Z559">
        <v>0</v>
      </c>
      <c r="AA559">
        <f>SUM(B559:T559)</f>
        <v>0</v>
      </c>
      <c r="AB559">
        <f>SUM(U559:Z559)</f>
        <v>9</v>
      </c>
      <c r="AC559">
        <f>AB559*AA559</f>
        <v>0</v>
      </c>
      <c r="AD559">
        <f>IF(AC559 &gt; 0, "BOTH", 0)</f>
        <v>0</v>
      </c>
      <c r="AE559" t="str">
        <f>A559</f>
        <v>d__Bacteria;p__Proteobacteria;c__Alphaproteobacteria;o__Tistrellales;f__Geminicoccaceae;g__uncultured</v>
      </c>
      <c r="AF559" t="s">
        <v>768</v>
      </c>
    </row>
    <row r="560" spans="1:32" x14ac:dyDescent="0.2">
      <c r="A560" t="s">
        <v>74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14</v>
      </c>
      <c r="V560">
        <v>0</v>
      </c>
      <c r="W560">
        <v>0</v>
      </c>
      <c r="X560">
        <v>1227</v>
      </c>
      <c r="Y560">
        <v>31</v>
      </c>
      <c r="Z560">
        <v>0</v>
      </c>
      <c r="AA560">
        <f>SUM(B560:T560)</f>
        <v>0</v>
      </c>
      <c r="AB560">
        <f>SUM(U560:Z560)</f>
        <v>1272</v>
      </c>
      <c r="AC560">
        <f>AB560*AA560</f>
        <v>0</v>
      </c>
      <c r="AD560">
        <f>IF(AC560 &gt; 0, "BOTH", 0)</f>
        <v>0</v>
      </c>
      <c r="AE560" t="str">
        <f>A560</f>
        <v>d__Bacteria;p__Proteobacteria;c__Alphaproteobacteria;o__uncultured;f__uncultured;g__uncultured</v>
      </c>
      <c r="AF560" t="s">
        <v>768</v>
      </c>
    </row>
    <row r="561" spans="1:32" x14ac:dyDescent="0.2">
      <c r="A561" t="s">
        <v>172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10</v>
      </c>
      <c r="Z561">
        <v>0</v>
      </c>
      <c r="AA561">
        <f>SUM(B561:T561)</f>
        <v>0</v>
      </c>
      <c r="AB561">
        <f>SUM(U561:Z561)</f>
        <v>10</v>
      </c>
      <c r="AC561">
        <f>AB561*AA561</f>
        <v>0</v>
      </c>
      <c r="AD561">
        <f>IF(AC561 &gt; 0, "BOTH", 0)</f>
        <v>0</v>
      </c>
      <c r="AE561" t="str">
        <f>A561</f>
        <v>d__Bacteria;p__Proteobacteria;c__Gammaproteobacteria;o__Aeromonadales;f__Aeromonadaceae;g__Aeromonas</v>
      </c>
      <c r="AF561" t="s">
        <v>768</v>
      </c>
    </row>
    <row r="562" spans="1:32" x14ac:dyDescent="0.2">
      <c r="A562" t="s">
        <v>634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2</v>
      </c>
      <c r="X562">
        <v>0</v>
      </c>
      <c r="Y562">
        <v>0</v>
      </c>
      <c r="Z562">
        <v>0</v>
      </c>
      <c r="AA562">
        <f>SUM(B562:T562)</f>
        <v>0</v>
      </c>
      <c r="AB562">
        <f>SUM(U562:Z562)</f>
        <v>2</v>
      </c>
      <c r="AC562">
        <f>AB562*AA562</f>
        <v>0</v>
      </c>
      <c r="AD562">
        <f>IF(AC562 &gt; 0, "BOTH", 0)</f>
        <v>0</v>
      </c>
      <c r="AE562" t="str">
        <f>A562</f>
        <v>d__Bacteria;p__Proteobacteria;c__Gammaproteobacteria;o__Alteromonadales;__;__</v>
      </c>
      <c r="AF562" t="s">
        <v>768</v>
      </c>
    </row>
    <row r="563" spans="1:32" x14ac:dyDescent="0.2">
      <c r="A563" t="s">
        <v>370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69</v>
      </c>
      <c r="V563">
        <v>0</v>
      </c>
      <c r="W563">
        <v>1589</v>
      </c>
      <c r="X563">
        <v>73</v>
      </c>
      <c r="Y563">
        <v>0</v>
      </c>
      <c r="Z563">
        <v>439</v>
      </c>
      <c r="AA563">
        <f>SUM(B563:T563)</f>
        <v>0</v>
      </c>
      <c r="AB563">
        <f>SUM(U563:Z563)</f>
        <v>2170</v>
      </c>
      <c r="AC563">
        <f>AB563*AA563</f>
        <v>0</v>
      </c>
      <c r="AD563">
        <f>IF(AC563 &gt; 0, "BOTH", 0)</f>
        <v>0</v>
      </c>
      <c r="AE563" t="str">
        <f>A563</f>
        <v>d__Bacteria;p__Proteobacteria;c__Gammaproteobacteria;o__Alteromonadales;f__Alteromonadaceae;g__Agaribacter</v>
      </c>
      <c r="AF563" t="s">
        <v>768</v>
      </c>
    </row>
    <row r="564" spans="1:32" x14ac:dyDescent="0.2">
      <c r="A564" t="s">
        <v>396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45</v>
      </c>
      <c r="V564">
        <v>0</v>
      </c>
      <c r="W564">
        <v>700</v>
      </c>
      <c r="X564">
        <v>553</v>
      </c>
      <c r="Y564">
        <v>116</v>
      </c>
      <c r="Z564">
        <v>4</v>
      </c>
      <c r="AA564">
        <f>SUM(B564:T564)</f>
        <v>0</v>
      </c>
      <c r="AB564">
        <f>SUM(U564:Z564)</f>
        <v>1418</v>
      </c>
      <c r="AC564">
        <f>AB564*AA564</f>
        <v>0</v>
      </c>
      <c r="AD564">
        <f>IF(AC564 &gt; 0, "BOTH", 0)</f>
        <v>0</v>
      </c>
      <c r="AE564" t="str">
        <f>A564</f>
        <v>d__Bacteria;p__Proteobacteria;c__Gammaproteobacteria;o__Alteromonadales;f__Alteromonadaceae;g__Aliiglaciecola</v>
      </c>
      <c r="AF564" t="s">
        <v>768</v>
      </c>
    </row>
    <row r="565" spans="1:32" x14ac:dyDescent="0.2">
      <c r="A565" t="s">
        <v>417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10</v>
      </c>
      <c r="X565">
        <v>0</v>
      </c>
      <c r="Y565">
        <v>0</v>
      </c>
      <c r="Z565">
        <v>0</v>
      </c>
      <c r="AA565">
        <f>SUM(B565:T565)</f>
        <v>0</v>
      </c>
      <c r="AB565">
        <f>SUM(U565:Z565)</f>
        <v>10</v>
      </c>
      <c r="AC565">
        <f>AB565*AA565</f>
        <v>0</v>
      </c>
      <c r="AD565">
        <f>IF(AC565 &gt; 0, "BOTH", 0)</f>
        <v>0</v>
      </c>
      <c r="AE565" t="str">
        <f>A565</f>
        <v>d__Bacteria;p__Proteobacteria;c__Gammaproteobacteria;o__Alteromonadales;f__Alteromonadaceae;g__Alteromonadaceae</v>
      </c>
      <c r="AF565" t="s">
        <v>768</v>
      </c>
    </row>
    <row r="566" spans="1:32" x14ac:dyDescent="0.2">
      <c r="A566" t="s">
        <v>236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6</v>
      </c>
      <c r="W566">
        <v>2</v>
      </c>
      <c r="X566">
        <v>4</v>
      </c>
      <c r="Y566">
        <v>0</v>
      </c>
      <c r="Z566">
        <v>0</v>
      </c>
      <c r="AA566">
        <f>SUM(B566:T566)</f>
        <v>0</v>
      </c>
      <c r="AB566">
        <f>SUM(U566:Z566)</f>
        <v>12</v>
      </c>
      <c r="AC566">
        <f>AB566*AA566</f>
        <v>0</v>
      </c>
      <c r="AD566">
        <f>IF(AC566 &gt; 0, "BOTH", 0)</f>
        <v>0</v>
      </c>
      <c r="AE566" t="str">
        <f>A566</f>
        <v>d__Bacteria;p__Proteobacteria;c__Gammaproteobacteria;o__Alteromonadales;f__Alteromonadaceae;g__Catenovulum</v>
      </c>
      <c r="AF566" t="s">
        <v>768</v>
      </c>
    </row>
    <row r="567" spans="1:32" x14ac:dyDescent="0.2">
      <c r="A567" t="s">
        <v>199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592</v>
      </c>
      <c r="X567">
        <v>25</v>
      </c>
      <c r="Y567">
        <v>283</v>
      </c>
      <c r="Z567">
        <v>34</v>
      </c>
      <c r="AA567">
        <f>SUM(B567:T567)</f>
        <v>0</v>
      </c>
      <c r="AB567">
        <f>SUM(U567:Z567)</f>
        <v>934</v>
      </c>
      <c r="AC567">
        <f>AB567*AA567</f>
        <v>0</v>
      </c>
      <c r="AD567">
        <f>IF(AC567 &gt; 0, "BOTH", 0)</f>
        <v>0</v>
      </c>
      <c r="AE567" t="str">
        <f>A567</f>
        <v>d__Bacteria;p__Proteobacteria;c__Gammaproteobacteria;o__Alteromonadales;f__Alteromonadaceae;g__Glaciecola</v>
      </c>
      <c r="AF567" t="s">
        <v>768</v>
      </c>
    </row>
    <row r="568" spans="1:32" x14ac:dyDescent="0.2">
      <c r="A568" t="s">
        <v>132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93</v>
      </c>
      <c r="V568">
        <v>0</v>
      </c>
      <c r="W568">
        <v>45</v>
      </c>
      <c r="X568">
        <v>49</v>
      </c>
      <c r="Y568">
        <v>95</v>
      </c>
      <c r="Z568">
        <v>39</v>
      </c>
      <c r="AA568">
        <f>SUM(B568:T568)</f>
        <v>0</v>
      </c>
      <c r="AB568">
        <f>SUM(U568:Z568)</f>
        <v>321</v>
      </c>
      <c r="AC568">
        <f>AB568*AA568</f>
        <v>0</v>
      </c>
      <c r="AD568">
        <f>IF(AC568 &gt; 0, "BOTH", 0)</f>
        <v>0</v>
      </c>
      <c r="AE568" t="str">
        <f>A568</f>
        <v>d__Bacteria;p__Proteobacteria;c__Gammaproteobacteria;o__Alteromonadales;f__Alteromonadaceae;g__Rheinheimera</v>
      </c>
      <c r="AF568" t="s">
        <v>768</v>
      </c>
    </row>
    <row r="569" spans="1:32" x14ac:dyDescent="0.2">
      <c r="A569" t="s">
        <v>543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152</v>
      </c>
      <c r="X569">
        <v>0</v>
      </c>
      <c r="Y569">
        <v>0</v>
      </c>
      <c r="Z569">
        <v>302</v>
      </c>
      <c r="AA569">
        <f>SUM(B569:T569)</f>
        <v>0</v>
      </c>
      <c r="AB569">
        <f>SUM(U569:Z569)</f>
        <v>454</v>
      </c>
      <c r="AC569">
        <f>AB569*AA569</f>
        <v>0</v>
      </c>
      <c r="AD569">
        <f>IF(AC569 &gt; 0, "BOTH", 0)</f>
        <v>0</v>
      </c>
      <c r="AE569" t="str">
        <f>A569</f>
        <v>d__Bacteria;p__Proteobacteria;c__Gammaproteobacteria;o__Alteromonadales;f__Alteromonadaceae;g__uncultured</v>
      </c>
      <c r="AF569" t="s">
        <v>768</v>
      </c>
    </row>
    <row r="570" spans="1:32" x14ac:dyDescent="0.2">
      <c r="A570" t="s">
        <v>447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361</v>
      </c>
      <c r="X570">
        <v>34</v>
      </c>
      <c r="Y570">
        <v>17</v>
      </c>
      <c r="Z570">
        <v>1405</v>
      </c>
      <c r="AA570">
        <f>SUM(B570:T570)</f>
        <v>0</v>
      </c>
      <c r="AB570">
        <f>SUM(U570:Z570)</f>
        <v>1817</v>
      </c>
      <c r="AC570">
        <f>AB570*AA570</f>
        <v>0</v>
      </c>
      <c r="AD570">
        <f>IF(AC570 &gt; 0, "BOTH", 0)</f>
        <v>0</v>
      </c>
      <c r="AE570" t="str">
        <f>A570</f>
        <v>d__Bacteria;p__Proteobacteria;c__Gammaproteobacteria;o__Alteromonadales;f__Colwelliaceae;__</v>
      </c>
      <c r="AF570" t="s">
        <v>768</v>
      </c>
    </row>
    <row r="571" spans="1:32" x14ac:dyDescent="0.2">
      <c r="A571" t="s">
        <v>278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18</v>
      </c>
      <c r="V571">
        <v>30</v>
      </c>
      <c r="W571">
        <v>209</v>
      </c>
      <c r="X571">
        <v>906</v>
      </c>
      <c r="Y571">
        <v>160</v>
      </c>
      <c r="Z571">
        <v>255</v>
      </c>
      <c r="AA571">
        <f>SUM(B571:T571)</f>
        <v>0</v>
      </c>
      <c r="AB571">
        <f>SUM(U571:Z571)</f>
        <v>1578</v>
      </c>
      <c r="AC571">
        <f>AB571*AA571</f>
        <v>0</v>
      </c>
      <c r="AD571">
        <f>IF(AC571 &gt; 0, "BOTH", 0)</f>
        <v>0</v>
      </c>
      <c r="AE571" t="str">
        <f>A571</f>
        <v>d__Bacteria;p__Proteobacteria;c__Gammaproteobacteria;o__Alteromonadales;f__Colwelliaceae;g__Thalassotalea</v>
      </c>
      <c r="AF571" t="s">
        <v>768</v>
      </c>
    </row>
    <row r="572" spans="1:32" x14ac:dyDescent="0.2">
      <c r="A572" t="s">
        <v>507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100</v>
      </c>
      <c r="X572">
        <v>0</v>
      </c>
      <c r="Y572">
        <v>0</v>
      </c>
      <c r="Z572">
        <v>0</v>
      </c>
      <c r="AA572">
        <f>SUM(B572:T572)</f>
        <v>0</v>
      </c>
      <c r="AB572">
        <f>SUM(U572:Z572)</f>
        <v>100</v>
      </c>
      <c r="AC572">
        <f>AB572*AA572</f>
        <v>0</v>
      </c>
      <c r="AD572">
        <f>IF(AC572 &gt; 0, "BOTH", 0)</f>
        <v>0</v>
      </c>
      <c r="AE572" t="str">
        <f>A572</f>
        <v>d__Bacteria;p__Proteobacteria;c__Gammaproteobacteria;o__Alteromonadales;f__Idiomarinaceae;g__Idiomarina</v>
      </c>
      <c r="AF572" t="s">
        <v>768</v>
      </c>
    </row>
    <row r="573" spans="1:32" x14ac:dyDescent="0.2">
      <c r="A573" t="s">
        <v>374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43</v>
      </c>
      <c r="X573">
        <v>0</v>
      </c>
      <c r="Y573">
        <v>0</v>
      </c>
      <c r="Z573">
        <v>39</v>
      </c>
      <c r="AA573">
        <f>SUM(B573:T573)</f>
        <v>0</v>
      </c>
      <c r="AB573">
        <f>SUM(U573:Z573)</f>
        <v>82</v>
      </c>
      <c r="AC573">
        <f>AB573*AA573</f>
        <v>0</v>
      </c>
      <c r="AD573">
        <f>IF(AC573 &gt; 0, "BOTH", 0)</f>
        <v>0</v>
      </c>
      <c r="AE573" t="str">
        <f>A573</f>
        <v>d__Bacteria;p__Proteobacteria;c__Gammaproteobacteria;o__Alteromonadales;f__Moritellaceae;g__Moritella</v>
      </c>
      <c r="AF573" t="s">
        <v>768</v>
      </c>
    </row>
    <row r="574" spans="1:32" x14ac:dyDescent="0.2">
      <c r="A574" t="s">
        <v>461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118</v>
      </c>
      <c r="V574">
        <v>0</v>
      </c>
      <c r="W574">
        <v>8</v>
      </c>
      <c r="X574">
        <v>177</v>
      </c>
      <c r="Y574">
        <v>33</v>
      </c>
      <c r="Z574">
        <v>0</v>
      </c>
      <c r="AA574">
        <f>SUM(B574:T574)</f>
        <v>0</v>
      </c>
      <c r="AB574">
        <f>SUM(U574:Z574)</f>
        <v>336</v>
      </c>
      <c r="AC574">
        <f>AB574*AA574</f>
        <v>0</v>
      </c>
      <c r="AD574">
        <f>IF(AC574 &gt; 0, "BOTH", 0)</f>
        <v>0</v>
      </c>
      <c r="AE574" t="str">
        <f>A574</f>
        <v>d__Bacteria;p__Proteobacteria;c__Gammaproteobacteria;o__Alteromonadales;f__Pseudoalteromonadaceae;g__Algicola</v>
      </c>
      <c r="AF574" t="s">
        <v>768</v>
      </c>
    </row>
    <row r="575" spans="1:32" x14ac:dyDescent="0.2">
      <c r="A575" t="s">
        <v>726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163</v>
      </c>
      <c r="X575">
        <v>0</v>
      </c>
      <c r="Y575">
        <v>0</v>
      </c>
      <c r="Z575">
        <v>0</v>
      </c>
      <c r="AA575">
        <f>SUM(B575:T575)</f>
        <v>0</v>
      </c>
      <c r="AB575">
        <f>SUM(U575:Z575)</f>
        <v>163</v>
      </c>
      <c r="AC575">
        <f>AB575*AA575</f>
        <v>0</v>
      </c>
      <c r="AD575">
        <f>IF(AC575 &gt; 0, "BOTH", 0)</f>
        <v>0</v>
      </c>
      <c r="AE575" t="str">
        <f>A575</f>
        <v>d__Bacteria;p__Proteobacteria;c__Gammaproteobacteria;o__Alteromonadales;f__Pseudoalteromonadaceae;g__Psychrosphaera</v>
      </c>
      <c r="AF575" t="s">
        <v>768</v>
      </c>
    </row>
    <row r="576" spans="1:32" x14ac:dyDescent="0.2">
      <c r="A576" t="s">
        <v>613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40</v>
      </c>
      <c r="X576">
        <v>0</v>
      </c>
      <c r="Y576">
        <v>0</v>
      </c>
      <c r="Z576">
        <v>0</v>
      </c>
      <c r="AA576">
        <f>SUM(B576:T576)</f>
        <v>0</v>
      </c>
      <c r="AB576">
        <f>SUM(U576:Z576)</f>
        <v>40</v>
      </c>
      <c r="AC576">
        <f>AB576*AA576</f>
        <v>0</v>
      </c>
      <c r="AD576">
        <f>IF(AC576 &gt; 0, "BOTH", 0)</f>
        <v>0</v>
      </c>
      <c r="AE576" t="str">
        <f>A576</f>
        <v>d__Bacteria;p__Proteobacteria;c__Gammaproteobacteria;o__Alteromonadales;f__Pseudoalteromonadaceae;g__uncultured</v>
      </c>
      <c r="AF576" t="s">
        <v>768</v>
      </c>
    </row>
    <row r="577" spans="1:32" x14ac:dyDescent="0.2">
      <c r="A577" t="s">
        <v>570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44</v>
      </c>
      <c r="X577">
        <v>0</v>
      </c>
      <c r="Y577">
        <v>0</v>
      </c>
      <c r="Z577">
        <v>9</v>
      </c>
      <c r="AA577">
        <f>SUM(B577:T577)</f>
        <v>0</v>
      </c>
      <c r="AB577">
        <f>SUM(U577:Z577)</f>
        <v>53</v>
      </c>
      <c r="AC577">
        <f>AB577*AA577</f>
        <v>0</v>
      </c>
      <c r="AD577">
        <f>IF(AC577 &gt; 0, "BOTH", 0)</f>
        <v>0</v>
      </c>
      <c r="AE577" t="str">
        <f>A577</f>
        <v>d__Bacteria;p__Proteobacteria;c__Gammaproteobacteria;o__Alteromonadales;f__Psychromonadaceae;g__Agarivorans</v>
      </c>
      <c r="AF577" t="s">
        <v>768</v>
      </c>
    </row>
    <row r="578" spans="1:32" x14ac:dyDescent="0.2">
      <c r="A578" t="s">
        <v>614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12</v>
      </c>
      <c r="Y578">
        <v>0</v>
      </c>
      <c r="Z578">
        <v>5</v>
      </c>
      <c r="AA578">
        <f>SUM(B578:T578)</f>
        <v>0</v>
      </c>
      <c r="AB578">
        <f>SUM(U578:Z578)</f>
        <v>17</v>
      </c>
      <c r="AC578">
        <f>AB578*AA578</f>
        <v>0</v>
      </c>
      <c r="AD578">
        <f>IF(AC578 &gt; 0, "BOTH", 0)</f>
        <v>0</v>
      </c>
      <c r="AE578" t="str">
        <f>A578</f>
        <v>d__Bacteria;p__Proteobacteria;c__Gammaproteobacteria;o__Alteromonadales;f__Shewanellaceae;g__Psychrobium</v>
      </c>
      <c r="AF578" t="s">
        <v>768</v>
      </c>
    </row>
    <row r="579" spans="1:32" x14ac:dyDescent="0.2">
      <c r="A579" t="s">
        <v>355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227</v>
      </c>
      <c r="X579">
        <v>51</v>
      </c>
      <c r="Y579">
        <v>41</v>
      </c>
      <c r="Z579">
        <v>18</v>
      </c>
      <c r="AA579">
        <f>SUM(B579:T579)</f>
        <v>0</v>
      </c>
      <c r="AB579">
        <f>SUM(U579:Z579)</f>
        <v>337</v>
      </c>
      <c r="AC579">
        <f>AB579*AA579</f>
        <v>0</v>
      </c>
      <c r="AD579">
        <f>IF(AC579 &gt; 0, "BOTH", 0)</f>
        <v>0</v>
      </c>
      <c r="AE579" t="str">
        <f>A579</f>
        <v>d__Bacteria;p__Proteobacteria;c__Gammaproteobacteria;o__Alteromonadales;f__Shewanellaceae;g__Shewanella</v>
      </c>
      <c r="AF579" t="s">
        <v>768</v>
      </c>
    </row>
    <row r="580" spans="1:32" x14ac:dyDescent="0.2">
      <c r="A580" t="s">
        <v>598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11</v>
      </c>
      <c r="V580">
        <v>10</v>
      </c>
      <c r="W580">
        <v>0</v>
      </c>
      <c r="X580">
        <v>0</v>
      </c>
      <c r="Y580">
        <v>0</v>
      </c>
      <c r="Z580">
        <v>0</v>
      </c>
      <c r="AA580">
        <f>SUM(B580:T580)</f>
        <v>0</v>
      </c>
      <c r="AB580">
        <f>SUM(U580:Z580)</f>
        <v>21</v>
      </c>
      <c r="AC580">
        <f>AB580*AA580</f>
        <v>0</v>
      </c>
      <c r="AD580">
        <f>IF(AC580 &gt; 0, "BOTH", 0)</f>
        <v>0</v>
      </c>
      <c r="AE580" t="str">
        <f>A580</f>
        <v>d__Bacteria;p__Proteobacteria;c__Gammaproteobacteria;o__Alteromonadales;f__uncultured;g__uncultured</v>
      </c>
      <c r="AF580" t="s">
        <v>768</v>
      </c>
    </row>
    <row r="581" spans="1:32" x14ac:dyDescent="0.2">
      <c r="A581" t="s">
        <v>103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11</v>
      </c>
      <c r="X581">
        <v>55</v>
      </c>
      <c r="Y581">
        <v>800</v>
      </c>
      <c r="Z581">
        <v>63</v>
      </c>
      <c r="AA581">
        <f>SUM(B581:T581)</f>
        <v>0</v>
      </c>
      <c r="AB581">
        <f>SUM(U581:Z581)</f>
        <v>929</v>
      </c>
      <c r="AC581">
        <f>AB581*AA581</f>
        <v>0</v>
      </c>
      <c r="AD581">
        <f>IF(AC581 &gt; 0, "BOTH", 0)</f>
        <v>0</v>
      </c>
      <c r="AE581" t="str">
        <f>A581</f>
        <v>d__Bacteria;p__Proteobacteria;c__Gammaproteobacteria;o__Arenicellales;f__Arenicellaceae;__</v>
      </c>
      <c r="AF581" t="s">
        <v>768</v>
      </c>
    </row>
    <row r="582" spans="1:32" x14ac:dyDescent="0.2">
      <c r="A582" t="s">
        <v>157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37</v>
      </c>
      <c r="V582">
        <v>156</v>
      </c>
      <c r="W582">
        <v>904</v>
      </c>
      <c r="X582">
        <v>217</v>
      </c>
      <c r="Y582">
        <v>5033</v>
      </c>
      <c r="Z582">
        <v>1410</v>
      </c>
      <c r="AA582">
        <f>SUM(B582:T582)</f>
        <v>0</v>
      </c>
      <c r="AB582">
        <f>SUM(U582:Z582)</f>
        <v>7757</v>
      </c>
      <c r="AC582">
        <f>AB582*AA582</f>
        <v>0</v>
      </c>
      <c r="AD582">
        <f>IF(AC582 &gt; 0, "BOTH", 0)</f>
        <v>0</v>
      </c>
      <c r="AE582" t="str">
        <f>A582</f>
        <v>d__Bacteria;p__Proteobacteria;c__Gammaproteobacteria;o__Arenicellales;f__Arenicellaceae;g__HTCC5015</v>
      </c>
      <c r="AF582" t="s">
        <v>768</v>
      </c>
    </row>
    <row r="583" spans="1:32" x14ac:dyDescent="0.2">
      <c r="A583" t="s">
        <v>602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12</v>
      </c>
      <c r="X583">
        <v>16</v>
      </c>
      <c r="Y583">
        <v>153</v>
      </c>
      <c r="Z583">
        <v>54</v>
      </c>
      <c r="AA583">
        <f>SUM(B583:T583)</f>
        <v>0</v>
      </c>
      <c r="AB583">
        <f>SUM(U583:Z583)</f>
        <v>235</v>
      </c>
      <c r="AC583">
        <f>AB583*AA583</f>
        <v>0</v>
      </c>
      <c r="AD583">
        <f>IF(AC583 &gt; 0, "BOTH", 0)</f>
        <v>0</v>
      </c>
      <c r="AE583" t="str">
        <f>A583</f>
        <v>d__Bacteria;p__Proteobacteria;c__Gammaproteobacteria;o__Arenicellales;f__Arenicellaceae;g__Perspicuibacter</v>
      </c>
      <c r="AF583" t="s">
        <v>768</v>
      </c>
    </row>
    <row r="584" spans="1:32" x14ac:dyDescent="0.2">
      <c r="A584" t="s">
        <v>40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27</v>
      </c>
      <c r="X584">
        <v>30</v>
      </c>
      <c r="Y584">
        <v>383</v>
      </c>
      <c r="Z584">
        <v>41</v>
      </c>
      <c r="AA584">
        <f>SUM(B584:T584)</f>
        <v>0</v>
      </c>
      <c r="AB584">
        <f>SUM(U584:Z584)</f>
        <v>481</v>
      </c>
      <c r="AC584">
        <f>AB584*AA584</f>
        <v>0</v>
      </c>
      <c r="AD584">
        <f>IF(AC584 &gt; 0, "BOTH", 0)</f>
        <v>0</v>
      </c>
      <c r="AE584" t="str">
        <f>A584</f>
        <v>d__Bacteria;p__Proteobacteria;c__Gammaproteobacteria;o__Arenicellales;f__Arenicellaceae;g__uncultured</v>
      </c>
      <c r="AF584" t="s">
        <v>768</v>
      </c>
    </row>
    <row r="585" spans="1:32" x14ac:dyDescent="0.2">
      <c r="A585" t="s">
        <v>52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4</v>
      </c>
      <c r="X585">
        <v>0</v>
      </c>
      <c r="Y585">
        <v>0</v>
      </c>
      <c r="Z585">
        <v>0</v>
      </c>
      <c r="AA585">
        <f>SUM(B585:T585)</f>
        <v>0</v>
      </c>
      <c r="AB585">
        <f>SUM(U585:Z585)</f>
        <v>4</v>
      </c>
      <c r="AC585">
        <f>AB585*AA585</f>
        <v>0</v>
      </c>
      <c r="AD585">
        <f>IF(AC585 &gt; 0, "BOTH", 0)</f>
        <v>0</v>
      </c>
      <c r="AE585" t="str">
        <f>A585</f>
        <v>d__Bacteria;p__Proteobacteria;c__Gammaproteobacteria;o__AT-s2-59;f__AT-s2-59;g__AT-s2-59</v>
      </c>
      <c r="AF585" t="s">
        <v>768</v>
      </c>
    </row>
    <row r="586" spans="1:32" x14ac:dyDescent="0.2">
      <c r="A586" t="s">
        <v>527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395</v>
      </c>
      <c r="X586">
        <v>0</v>
      </c>
      <c r="Y586">
        <v>0</v>
      </c>
      <c r="Z586">
        <v>1529</v>
      </c>
      <c r="AA586">
        <f>SUM(B586:T586)</f>
        <v>0</v>
      </c>
      <c r="AB586">
        <f>SUM(U586:Z586)</f>
        <v>1924</v>
      </c>
      <c r="AC586">
        <f>AB586*AA586</f>
        <v>0</v>
      </c>
      <c r="AD586">
        <f>IF(AC586 &gt; 0, "BOTH", 0)</f>
        <v>0</v>
      </c>
      <c r="AE586" t="str">
        <f>A586</f>
        <v>d__Bacteria;p__Proteobacteria;c__Gammaproteobacteria;o__Beggiatoales;f__Beggiatoaceae;__</v>
      </c>
      <c r="AF586" t="s">
        <v>768</v>
      </c>
    </row>
    <row r="587" spans="1:32" x14ac:dyDescent="0.2">
      <c r="A587" t="s">
        <v>731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147</v>
      </c>
      <c r="X587">
        <v>0</v>
      </c>
      <c r="Y587">
        <v>0</v>
      </c>
      <c r="Z587">
        <v>0</v>
      </c>
      <c r="AA587">
        <f>SUM(B587:T587)</f>
        <v>0</v>
      </c>
      <c r="AB587">
        <f>SUM(U587:Z587)</f>
        <v>147</v>
      </c>
      <c r="AC587">
        <f>AB587*AA587</f>
        <v>0</v>
      </c>
      <c r="AD587">
        <f>IF(AC587 &gt; 0, "BOTH", 0)</f>
        <v>0</v>
      </c>
      <c r="AE587" t="str">
        <f>A587</f>
        <v>d__Bacteria;p__Proteobacteria;c__Gammaproteobacteria;o__Beggiatoales;f__Beggiatoaceae;g__Thioflexothrix</v>
      </c>
      <c r="AF587" t="s">
        <v>768</v>
      </c>
    </row>
    <row r="588" spans="1:32" x14ac:dyDescent="0.2">
      <c r="A588" t="s">
        <v>584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6</v>
      </c>
      <c r="Y588">
        <v>0</v>
      </c>
      <c r="Z588">
        <v>0</v>
      </c>
      <c r="AA588">
        <f>SUM(B588:T588)</f>
        <v>0</v>
      </c>
      <c r="AB588">
        <f>SUM(U588:Z588)</f>
        <v>6</v>
      </c>
      <c r="AC588">
        <f>AB588*AA588</f>
        <v>0</v>
      </c>
      <c r="AD588">
        <f>IF(AC588 &gt; 0, "BOTH", 0)</f>
        <v>0</v>
      </c>
      <c r="AE588" t="str">
        <f>A588</f>
        <v>d__Bacteria;p__Proteobacteria;c__Gammaproteobacteria;o__Burkholderiales;__;__</v>
      </c>
      <c r="AF588" t="s">
        <v>768</v>
      </c>
    </row>
    <row r="589" spans="1:32" x14ac:dyDescent="0.2">
      <c r="A589" t="s">
        <v>708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84</v>
      </c>
      <c r="W589">
        <v>0</v>
      </c>
      <c r="X589">
        <v>7</v>
      </c>
      <c r="Y589">
        <v>0</v>
      </c>
      <c r="Z589">
        <v>0</v>
      </c>
      <c r="AA589">
        <f>SUM(B589:T589)</f>
        <v>0</v>
      </c>
      <c r="AB589">
        <f>SUM(U589:Z589)</f>
        <v>91</v>
      </c>
      <c r="AC589">
        <f>AB589*AA589</f>
        <v>0</v>
      </c>
      <c r="AD589">
        <f>IF(AC589 &gt; 0, "BOTH", 0)</f>
        <v>0</v>
      </c>
      <c r="AE589" t="str">
        <f>A589</f>
        <v>d__Bacteria;p__Proteobacteria;c__Gammaproteobacteria;o__Burkholderiales;f__Alcaligenaceae;g__Achromobacter</v>
      </c>
      <c r="AF589" t="s">
        <v>768</v>
      </c>
    </row>
    <row r="590" spans="1:32" x14ac:dyDescent="0.2">
      <c r="A590" t="s">
        <v>306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239</v>
      </c>
      <c r="V590">
        <v>594</v>
      </c>
      <c r="W590">
        <v>20</v>
      </c>
      <c r="X590">
        <v>336</v>
      </c>
      <c r="Y590">
        <v>453</v>
      </c>
      <c r="Z590">
        <v>0</v>
      </c>
      <c r="AA590">
        <f>SUM(B590:T590)</f>
        <v>0</v>
      </c>
      <c r="AB590">
        <f>SUM(U590:Z590)</f>
        <v>1642</v>
      </c>
      <c r="AC590">
        <f>AB590*AA590</f>
        <v>0</v>
      </c>
      <c r="AD590">
        <f>IF(AC590 &gt; 0, "BOTH", 0)</f>
        <v>0</v>
      </c>
      <c r="AE590" t="str">
        <f>A590</f>
        <v>d__Bacteria;p__Proteobacteria;c__Gammaproteobacteria;o__Burkholderiales;f__Nitrosomonadaceae;g__Nitrosomonas</v>
      </c>
      <c r="AF590" t="s">
        <v>768</v>
      </c>
    </row>
    <row r="591" spans="1:32" x14ac:dyDescent="0.2">
      <c r="A591" t="s">
        <v>419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17</v>
      </c>
      <c r="V591">
        <v>0</v>
      </c>
      <c r="W591">
        <v>0</v>
      </c>
      <c r="X591">
        <v>8</v>
      </c>
      <c r="Y591">
        <v>7</v>
      </c>
      <c r="Z591">
        <v>0</v>
      </c>
      <c r="AA591">
        <f>SUM(B591:T591)</f>
        <v>0</v>
      </c>
      <c r="AB591">
        <f>SUM(U591:Z591)</f>
        <v>32</v>
      </c>
      <c r="AC591">
        <f>AB591*AA591</f>
        <v>0</v>
      </c>
      <c r="AD591">
        <f>IF(AC591 &gt; 0, "BOTH", 0)</f>
        <v>0</v>
      </c>
      <c r="AE591" t="str">
        <f>A591</f>
        <v>d__Bacteria;p__Proteobacteria;c__Gammaproteobacteria;o__Burkholderiales;f__Oxalobacteraceae;g__Massilia</v>
      </c>
      <c r="AF591" t="s">
        <v>768</v>
      </c>
    </row>
    <row r="592" spans="1:32" x14ac:dyDescent="0.2">
      <c r="A592" t="s">
        <v>68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2</v>
      </c>
      <c r="W592">
        <v>0</v>
      </c>
      <c r="X592">
        <v>0</v>
      </c>
      <c r="Y592">
        <v>0</v>
      </c>
      <c r="Z592">
        <v>0</v>
      </c>
      <c r="AA592">
        <f>SUM(B592:T592)</f>
        <v>0</v>
      </c>
      <c r="AB592">
        <f>SUM(U592:Z592)</f>
        <v>2</v>
      </c>
      <c r="AC592">
        <f>AB592*AA592</f>
        <v>0</v>
      </c>
      <c r="AD592">
        <f>IF(AC592 &gt; 0, "BOTH", 0)</f>
        <v>0</v>
      </c>
      <c r="AE592" t="str">
        <f>A592</f>
        <v>d__Bacteria;p__Proteobacteria;c__Gammaproteobacteria;o__Burkholderiales;f__T34;g__T34</v>
      </c>
      <c r="AF592" t="s">
        <v>768</v>
      </c>
    </row>
    <row r="593" spans="1:32" x14ac:dyDescent="0.2">
      <c r="A593" t="s">
        <v>366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8</v>
      </c>
      <c r="W593">
        <v>0</v>
      </c>
      <c r="X593">
        <v>0</v>
      </c>
      <c r="Y593">
        <v>4</v>
      </c>
      <c r="Z593">
        <v>0</v>
      </c>
      <c r="AA593">
        <f>SUM(B593:T593)</f>
        <v>0</v>
      </c>
      <c r="AB593">
        <f>SUM(U593:Z593)</f>
        <v>12</v>
      </c>
      <c r="AC593">
        <f>AB593*AA593</f>
        <v>0</v>
      </c>
      <c r="AD593">
        <f>IF(AC593 &gt; 0, "BOTH", 0)</f>
        <v>0</v>
      </c>
      <c r="AE593" t="str">
        <f>A593</f>
        <v>d__Bacteria;p__Proteobacteria;c__Gammaproteobacteria;o__Cardiobacteriales;f__Cardiobacteriaceae;g__Cardiobacterium</v>
      </c>
      <c r="AF593" t="s">
        <v>768</v>
      </c>
    </row>
    <row r="594" spans="1:32" x14ac:dyDescent="0.2">
      <c r="A594" t="s">
        <v>228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185</v>
      </c>
      <c r="V594">
        <v>928</v>
      </c>
      <c r="W594">
        <v>143</v>
      </c>
      <c r="X594">
        <v>85</v>
      </c>
      <c r="Y594">
        <v>1620</v>
      </c>
      <c r="Z594">
        <v>3076</v>
      </c>
      <c r="AA594">
        <f>SUM(B594:T594)</f>
        <v>0</v>
      </c>
      <c r="AB594">
        <f>SUM(U594:Z594)</f>
        <v>6037</v>
      </c>
      <c r="AC594">
        <f>AB594*AA594</f>
        <v>0</v>
      </c>
      <c r="AD594">
        <f>IF(AC594 &gt; 0, "BOTH", 0)</f>
        <v>0</v>
      </c>
      <c r="AE594" t="str">
        <f>A594</f>
        <v>d__Bacteria;p__Proteobacteria;c__Gammaproteobacteria;o__Cardiobacteriales;f__Cardiobacteriaceae;g__uncultured</v>
      </c>
      <c r="AF594" t="s">
        <v>768</v>
      </c>
    </row>
    <row r="595" spans="1:32" x14ac:dyDescent="0.2">
      <c r="A595" t="s">
        <v>298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35</v>
      </c>
      <c r="X595">
        <v>18</v>
      </c>
      <c r="Y595">
        <v>0</v>
      </c>
      <c r="Z595">
        <v>0</v>
      </c>
      <c r="AA595">
        <f>SUM(B595:T595)</f>
        <v>0</v>
      </c>
      <c r="AB595">
        <f>SUM(U595:Z595)</f>
        <v>53</v>
      </c>
      <c r="AC595">
        <f>AB595*AA595</f>
        <v>0</v>
      </c>
      <c r="AD595">
        <f>IF(AC595 &gt; 0, "BOTH", 0)</f>
        <v>0</v>
      </c>
      <c r="AE595" t="str">
        <f>A595</f>
        <v>d__Bacteria;p__Proteobacteria;c__Gammaproteobacteria;o__Cellvibrionales;f__Cellvibrionaceae;__</v>
      </c>
      <c r="AF595" t="s">
        <v>768</v>
      </c>
    </row>
    <row r="596" spans="1:32" x14ac:dyDescent="0.2">
      <c r="A596" t="s">
        <v>145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454</v>
      </c>
      <c r="V596">
        <v>24</v>
      </c>
      <c r="W596">
        <v>209</v>
      </c>
      <c r="X596">
        <v>12</v>
      </c>
      <c r="Y596">
        <v>15</v>
      </c>
      <c r="Z596">
        <v>830</v>
      </c>
      <c r="AA596">
        <f>SUM(B596:T596)</f>
        <v>0</v>
      </c>
      <c r="AB596">
        <f>SUM(U596:Z596)</f>
        <v>1544</v>
      </c>
      <c r="AC596">
        <f>AB596*AA596</f>
        <v>0</v>
      </c>
      <c r="AD596">
        <f>IF(AC596 &gt; 0, "BOTH", 0)</f>
        <v>0</v>
      </c>
      <c r="AE596" t="str">
        <f>A596</f>
        <v>d__Bacteria;p__Proteobacteria;c__Gammaproteobacteria;o__Cellvibrionales;f__Cellvibrionaceae;g__Aestuariicella</v>
      </c>
      <c r="AF596" t="s">
        <v>768</v>
      </c>
    </row>
    <row r="597" spans="1:32" x14ac:dyDescent="0.2">
      <c r="A597" t="s">
        <v>163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17</v>
      </c>
      <c r="Y597">
        <v>0</v>
      </c>
      <c r="Z597">
        <v>55</v>
      </c>
      <c r="AA597">
        <f>SUM(B597:T597)</f>
        <v>0</v>
      </c>
      <c r="AB597">
        <f>SUM(U597:Z597)</f>
        <v>72</v>
      </c>
      <c r="AC597">
        <f>AB597*AA597</f>
        <v>0</v>
      </c>
      <c r="AD597">
        <f>IF(AC597 &gt; 0, "BOTH", 0)</f>
        <v>0</v>
      </c>
      <c r="AE597" t="str">
        <f>A597</f>
        <v>d__Bacteria;p__Proteobacteria;c__Gammaproteobacteria;o__Cellvibrionales;f__Cellvibrionaceae;g__Agaribacterium</v>
      </c>
      <c r="AF597" t="s">
        <v>768</v>
      </c>
    </row>
    <row r="598" spans="1:32" x14ac:dyDescent="0.2">
      <c r="A598" t="s">
        <v>279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47</v>
      </c>
      <c r="Y598">
        <v>0</v>
      </c>
      <c r="Z598">
        <v>0</v>
      </c>
      <c r="AA598">
        <f>SUM(B598:T598)</f>
        <v>0</v>
      </c>
      <c r="AB598">
        <f>SUM(U598:Z598)</f>
        <v>47</v>
      </c>
      <c r="AC598">
        <f>AB598*AA598</f>
        <v>0</v>
      </c>
      <c r="AD598">
        <f>IF(AC598 &gt; 0, "BOTH", 0)</f>
        <v>0</v>
      </c>
      <c r="AE598" t="str">
        <f>A598</f>
        <v>d__Bacteria;p__Proteobacteria;c__Gammaproteobacteria;o__Cellvibrionales;f__Cellvibrionaceae;g__Agarilytica</v>
      </c>
      <c r="AF598" t="s">
        <v>768</v>
      </c>
    </row>
    <row r="599" spans="1:32" x14ac:dyDescent="0.2">
      <c r="A599" t="s">
        <v>551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10</v>
      </c>
      <c r="Y599">
        <v>0</v>
      </c>
      <c r="Z599">
        <v>0</v>
      </c>
      <c r="AA599">
        <f>SUM(B599:T599)</f>
        <v>0</v>
      </c>
      <c r="AB599">
        <f>SUM(U599:Z599)</f>
        <v>10</v>
      </c>
      <c r="AC599">
        <f>AB599*AA599</f>
        <v>0</v>
      </c>
      <c r="AD599">
        <f>IF(AC599 &gt; 0, "BOTH", 0)</f>
        <v>0</v>
      </c>
      <c r="AE599" t="str">
        <f>A599</f>
        <v>d__Bacteria;p__Proteobacteria;c__Gammaproteobacteria;o__Cellvibrionales;f__Cellvibrionaceae;g__Candidatus_Endobugula</v>
      </c>
      <c r="AF599" t="s">
        <v>768</v>
      </c>
    </row>
    <row r="600" spans="1:32" x14ac:dyDescent="0.2">
      <c r="A600" t="s">
        <v>491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9</v>
      </c>
      <c r="V600">
        <v>9</v>
      </c>
      <c r="W600">
        <v>0</v>
      </c>
      <c r="X600">
        <v>0</v>
      </c>
      <c r="Y600">
        <v>0</v>
      </c>
      <c r="Z600">
        <v>0</v>
      </c>
      <c r="AA600">
        <f>SUM(B600:T600)</f>
        <v>0</v>
      </c>
      <c r="AB600">
        <f>SUM(U600:Z600)</f>
        <v>18</v>
      </c>
      <c r="AC600">
        <f>AB600*AA600</f>
        <v>0</v>
      </c>
      <c r="AD600">
        <f>IF(AC600 &gt; 0, "BOTH", 0)</f>
        <v>0</v>
      </c>
      <c r="AE600" t="str">
        <f>A600</f>
        <v>d__Bacteria;p__Proteobacteria;c__Gammaproteobacteria;o__Cellvibrionales;f__Cellvibrionaceae;g__Cellvibrio</v>
      </c>
      <c r="AF600" t="s">
        <v>768</v>
      </c>
    </row>
    <row r="601" spans="1:32" x14ac:dyDescent="0.2">
      <c r="A601" t="s">
        <v>401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20</v>
      </c>
      <c r="X601">
        <v>0</v>
      </c>
      <c r="Y601">
        <v>0</v>
      </c>
      <c r="Z601">
        <v>24</v>
      </c>
      <c r="AA601">
        <f>SUM(B601:T601)</f>
        <v>0</v>
      </c>
      <c r="AB601">
        <f>SUM(U601:Z601)</f>
        <v>44</v>
      </c>
      <c r="AC601">
        <f>AB601*AA601</f>
        <v>0</v>
      </c>
      <c r="AD601">
        <f>IF(AC601 &gt; 0, "BOTH", 0)</f>
        <v>0</v>
      </c>
      <c r="AE601" t="str">
        <f>A601</f>
        <v>d__Bacteria;p__Proteobacteria;c__Gammaproteobacteria;o__Cellvibrionales;f__Cellvibrionaceae;g__Cellvibrionaceae</v>
      </c>
      <c r="AF601" t="s">
        <v>768</v>
      </c>
    </row>
    <row r="602" spans="1:32" x14ac:dyDescent="0.2">
      <c r="A602" t="s">
        <v>581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21</v>
      </c>
      <c r="X602">
        <v>0</v>
      </c>
      <c r="Y602">
        <v>0</v>
      </c>
      <c r="Z602">
        <v>0</v>
      </c>
      <c r="AA602">
        <f>SUM(B602:T602)</f>
        <v>0</v>
      </c>
      <c r="AB602">
        <f>SUM(U602:Z602)</f>
        <v>21</v>
      </c>
      <c r="AC602">
        <f>AB602*AA602</f>
        <v>0</v>
      </c>
      <c r="AD602">
        <f>IF(AC602 &gt; 0, "BOTH", 0)</f>
        <v>0</v>
      </c>
      <c r="AE602" t="str">
        <f>A602</f>
        <v>d__Bacteria;p__Proteobacteria;c__Gammaproteobacteria;o__Cellvibrionales;f__Cellvibrionaceae;g__Gilvimarinus</v>
      </c>
      <c r="AF602" t="s">
        <v>768</v>
      </c>
    </row>
    <row r="603" spans="1:32" x14ac:dyDescent="0.2">
      <c r="A603" t="s">
        <v>619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17</v>
      </c>
      <c r="AA603">
        <f>SUM(B603:T603)</f>
        <v>0</v>
      </c>
      <c r="AB603">
        <f>SUM(U603:Z603)</f>
        <v>17</v>
      </c>
      <c r="AC603">
        <f>AB603*AA603</f>
        <v>0</v>
      </c>
      <c r="AD603">
        <f>IF(AC603 &gt; 0, "BOTH", 0)</f>
        <v>0</v>
      </c>
      <c r="AE603" t="str">
        <f>A603</f>
        <v>d__Bacteria;p__Proteobacteria;c__Gammaproteobacteria;o__Cellvibrionales;f__Cellvibrionaceae;g__Halioxenophilus</v>
      </c>
      <c r="AF603" t="s">
        <v>768</v>
      </c>
    </row>
    <row r="604" spans="1:32" x14ac:dyDescent="0.2">
      <c r="A604" t="s">
        <v>376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14</v>
      </c>
      <c r="V604">
        <v>0</v>
      </c>
      <c r="W604">
        <v>13</v>
      </c>
      <c r="X604">
        <v>11</v>
      </c>
      <c r="Y604">
        <v>7</v>
      </c>
      <c r="Z604">
        <v>7</v>
      </c>
      <c r="AA604">
        <f>SUM(B604:T604)</f>
        <v>0</v>
      </c>
      <c r="AB604">
        <f>SUM(U604:Z604)</f>
        <v>52</v>
      </c>
      <c r="AC604">
        <f>AB604*AA604</f>
        <v>0</v>
      </c>
      <c r="AD604">
        <f>IF(AC604 &gt; 0, "BOTH", 0)</f>
        <v>0</v>
      </c>
      <c r="AE604" t="str">
        <f>A604</f>
        <v>d__Bacteria;p__Proteobacteria;c__Gammaproteobacteria;o__Cellvibrionales;f__Cellvibrionaceae;g__Marinagarivorans</v>
      </c>
      <c r="AF604" t="s">
        <v>768</v>
      </c>
    </row>
    <row r="605" spans="1:32" x14ac:dyDescent="0.2">
      <c r="A605" t="s">
        <v>552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5</v>
      </c>
      <c r="W605">
        <v>37</v>
      </c>
      <c r="X605">
        <v>15</v>
      </c>
      <c r="Y605">
        <v>13</v>
      </c>
      <c r="Z605">
        <v>359</v>
      </c>
      <c r="AA605">
        <f>SUM(B605:T605)</f>
        <v>0</v>
      </c>
      <c r="AB605">
        <f>SUM(U605:Z605)</f>
        <v>429</v>
      </c>
      <c r="AC605">
        <f>AB605*AA605</f>
        <v>0</v>
      </c>
      <c r="AD605">
        <f>IF(AC605 &gt; 0, "BOTH", 0)</f>
        <v>0</v>
      </c>
      <c r="AE605" t="str">
        <f>A605</f>
        <v>d__Bacteria;p__Proteobacteria;c__Gammaproteobacteria;o__Cellvibrionales;f__Cellvibrionaceae;g__Pseudoteredinibacter</v>
      </c>
      <c r="AF605" t="s">
        <v>768</v>
      </c>
    </row>
    <row r="606" spans="1:32" x14ac:dyDescent="0.2">
      <c r="A606" t="s">
        <v>321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264</v>
      </c>
      <c r="X606">
        <v>0</v>
      </c>
      <c r="Y606">
        <v>0</v>
      </c>
      <c r="Z606">
        <v>0</v>
      </c>
      <c r="AA606">
        <f>SUM(B606:T606)</f>
        <v>0</v>
      </c>
      <c r="AB606">
        <f>SUM(U606:Z606)</f>
        <v>264</v>
      </c>
      <c r="AC606">
        <f>AB606*AA606</f>
        <v>0</v>
      </c>
      <c r="AD606">
        <f>IF(AC606 &gt; 0, "BOTH", 0)</f>
        <v>0</v>
      </c>
      <c r="AE606" t="str">
        <f>A606</f>
        <v>d__Bacteria;p__Proteobacteria;c__Gammaproteobacteria;o__Cellvibrionales;f__Cellvibrionaceae;g__Saccharophagus</v>
      </c>
      <c r="AF606" t="s">
        <v>768</v>
      </c>
    </row>
    <row r="607" spans="1:32" x14ac:dyDescent="0.2">
      <c r="A607" t="s">
        <v>624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10</v>
      </c>
      <c r="X607">
        <v>0</v>
      </c>
      <c r="Y607">
        <v>0</v>
      </c>
      <c r="Z607">
        <v>12</v>
      </c>
      <c r="AA607">
        <f>SUM(B607:T607)</f>
        <v>0</v>
      </c>
      <c r="AB607">
        <f>SUM(U607:Z607)</f>
        <v>22</v>
      </c>
      <c r="AC607">
        <f>AB607*AA607</f>
        <v>0</v>
      </c>
      <c r="AD607">
        <f>IF(AC607 &gt; 0, "BOTH", 0)</f>
        <v>0</v>
      </c>
      <c r="AE607" t="str">
        <f>A607</f>
        <v>d__Bacteria;p__Proteobacteria;c__Gammaproteobacteria;o__Cellvibrionales;f__Cellvibrionaceae;g__Teredinibacter</v>
      </c>
      <c r="AF607" t="s">
        <v>768</v>
      </c>
    </row>
    <row r="608" spans="1:32" x14ac:dyDescent="0.2">
      <c r="A608" t="s">
        <v>29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13</v>
      </c>
      <c r="V608">
        <v>0</v>
      </c>
      <c r="W608">
        <v>1621</v>
      </c>
      <c r="X608">
        <v>61</v>
      </c>
      <c r="Y608">
        <v>51</v>
      </c>
      <c r="Z608">
        <v>35</v>
      </c>
      <c r="AA608">
        <f>SUM(B608:T608)</f>
        <v>0</v>
      </c>
      <c r="AB608">
        <f>SUM(U608:Z608)</f>
        <v>1781</v>
      </c>
      <c r="AC608">
        <f>AB608*AA608</f>
        <v>0</v>
      </c>
      <c r="AD608">
        <f>IF(AC608 &gt; 0, "BOTH", 0)</f>
        <v>0</v>
      </c>
      <c r="AE608" t="str">
        <f>A608</f>
        <v>d__Bacteria;p__Proteobacteria;c__Gammaproteobacteria;o__Cellvibrionales;f__Cellvibrionaceae;g__uncultured</v>
      </c>
      <c r="AF608" t="s">
        <v>768</v>
      </c>
    </row>
    <row r="609" spans="1:32" x14ac:dyDescent="0.2">
      <c r="A609" t="s">
        <v>322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302</v>
      </c>
      <c r="W609">
        <v>327</v>
      </c>
      <c r="X609">
        <v>63</v>
      </c>
      <c r="Y609">
        <v>570</v>
      </c>
      <c r="Z609">
        <v>237</v>
      </c>
      <c r="AA609">
        <f>SUM(B609:T609)</f>
        <v>0</v>
      </c>
      <c r="AB609">
        <f>SUM(U609:Z609)</f>
        <v>1499</v>
      </c>
      <c r="AC609">
        <f>AB609*AA609</f>
        <v>0</v>
      </c>
      <c r="AD609">
        <f>IF(AC609 &gt; 0, "BOTH", 0)</f>
        <v>0</v>
      </c>
      <c r="AE609" t="str">
        <f>A609</f>
        <v>d__Bacteria;p__Proteobacteria;c__Gammaproteobacteria;o__Cellvibrionales;f__Halieaceae;__</v>
      </c>
      <c r="AF609" t="s">
        <v>768</v>
      </c>
    </row>
    <row r="610" spans="1:32" x14ac:dyDescent="0.2">
      <c r="A610" t="s">
        <v>21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20</v>
      </c>
      <c r="X610">
        <v>20</v>
      </c>
      <c r="Y610">
        <v>22</v>
      </c>
      <c r="Z610">
        <v>0</v>
      </c>
      <c r="AA610">
        <f>SUM(B610:T610)</f>
        <v>0</v>
      </c>
      <c r="AB610">
        <f>SUM(U610:Z610)</f>
        <v>62</v>
      </c>
      <c r="AC610">
        <f>AB610*AA610</f>
        <v>0</v>
      </c>
      <c r="AD610">
        <f>IF(AC610 &gt; 0, "BOTH", 0)</f>
        <v>0</v>
      </c>
      <c r="AE610" t="str">
        <f>A610</f>
        <v>d__Bacteria;p__Proteobacteria;c__Gammaproteobacteria;o__Cellvibrionales;f__Halieaceae;g__Haliea</v>
      </c>
      <c r="AF610" t="s">
        <v>768</v>
      </c>
    </row>
    <row r="611" spans="1:32" x14ac:dyDescent="0.2">
      <c r="A611" t="s">
        <v>690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24</v>
      </c>
      <c r="X611">
        <v>0</v>
      </c>
      <c r="Y611">
        <v>0</v>
      </c>
      <c r="Z611">
        <v>0</v>
      </c>
      <c r="AA611">
        <f>SUM(B611:T611)</f>
        <v>0</v>
      </c>
      <c r="AB611">
        <f>SUM(U611:Z611)</f>
        <v>24</v>
      </c>
      <c r="AC611">
        <f>AB611*AA611</f>
        <v>0</v>
      </c>
      <c r="AD611">
        <f>IF(AC611 &gt; 0, "BOTH", 0)</f>
        <v>0</v>
      </c>
      <c r="AE611" t="str">
        <f>A611</f>
        <v>d__Bacteria;p__Proteobacteria;c__Gammaproteobacteria;o__Cellvibrionales;f__Halieaceae;g__Marimicrobium</v>
      </c>
      <c r="AF611" t="s">
        <v>768</v>
      </c>
    </row>
    <row r="612" spans="1:32" x14ac:dyDescent="0.2">
      <c r="A612" t="s">
        <v>420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39</v>
      </c>
      <c r="X612">
        <v>12</v>
      </c>
      <c r="Y612">
        <v>21</v>
      </c>
      <c r="Z612">
        <v>12</v>
      </c>
      <c r="AA612">
        <f>SUM(B612:T612)</f>
        <v>0</v>
      </c>
      <c r="AB612">
        <f>SUM(U612:Z612)</f>
        <v>84</v>
      </c>
      <c r="AC612">
        <f>AB612*AA612</f>
        <v>0</v>
      </c>
      <c r="AD612">
        <f>IF(AC612 &gt; 0, "BOTH", 0)</f>
        <v>0</v>
      </c>
      <c r="AE612" t="str">
        <f>A612</f>
        <v>d__Bacteria;p__Proteobacteria;c__Gammaproteobacteria;o__Cellvibrionales;f__Halieaceae;g__Parahaliea</v>
      </c>
      <c r="AF612" t="s">
        <v>768</v>
      </c>
    </row>
    <row r="613" spans="1:32" x14ac:dyDescent="0.2">
      <c r="A613" t="s">
        <v>216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83</v>
      </c>
      <c r="X613">
        <v>0</v>
      </c>
      <c r="Y613">
        <v>0</v>
      </c>
      <c r="Z613">
        <v>0</v>
      </c>
      <c r="AA613">
        <f>SUM(B613:T613)</f>
        <v>0</v>
      </c>
      <c r="AB613">
        <f>SUM(U613:Z613)</f>
        <v>83</v>
      </c>
      <c r="AC613">
        <f>AB613*AA613</f>
        <v>0</v>
      </c>
      <c r="AD613">
        <f>IF(AC613 &gt; 0, "BOTH", 0)</f>
        <v>0</v>
      </c>
      <c r="AE613" t="str">
        <f>A613</f>
        <v>d__Bacteria;p__Proteobacteria;c__Gammaproteobacteria;o__Cellvibrionales;f__Halieaceae;g__Pseudohaliea</v>
      </c>
      <c r="AF613" t="s">
        <v>768</v>
      </c>
    </row>
    <row r="614" spans="1:32" x14ac:dyDescent="0.2">
      <c r="A614" t="s">
        <v>528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19</v>
      </c>
      <c r="X614">
        <v>0</v>
      </c>
      <c r="Y614">
        <v>0</v>
      </c>
      <c r="Z614">
        <v>0</v>
      </c>
      <c r="AA614">
        <f>SUM(B614:T614)</f>
        <v>0</v>
      </c>
      <c r="AB614">
        <f>SUM(U614:Z614)</f>
        <v>19</v>
      </c>
      <c r="AC614">
        <f>AB614*AA614</f>
        <v>0</v>
      </c>
      <c r="AD614">
        <f>IF(AC614 &gt; 0, "BOTH", 0)</f>
        <v>0</v>
      </c>
      <c r="AE614" t="str">
        <f>A614</f>
        <v>d__Bacteria;p__Proteobacteria;c__Gammaproteobacteria;o__Cellvibrionales;f__Microbulbiferaceae;g__Microbulbifer</v>
      </c>
      <c r="AF614" t="s">
        <v>768</v>
      </c>
    </row>
    <row r="615" spans="1:32" x14ac:dyDescent="0.2">
      <c r="A615" t="s">
        <v>484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7</v>
      </c>
      <c r="AA615">
        <f>SUM(B615:T615)</f>
        <v>0</v>
      </c>
      <c r="AB615">
        <f>SUM(U615:Z615)</f>
        <v>7</v>
      </c>
      <c r="AC615">
        <f>AB615*AA615</f>
        <v>0</v>
      </c>
      <c r="AD615">
        <f>IF(AC615 &gt; 0, "BOTH", 0)</f>
        <v>0</v>
      </c>
      <c r="AE615" t="str">
        <f>A615</f>
        <v>d__Bacteria;p__Proteobacteria;c__Gammaproteobacteria;o__Cellvibrionales;f__Porticoccaceae;__</v>
      </c>
      <c r="AF615" t="s">
        <v>768</v>
      </c>
    </row>
    <row r="616" spans="1:32" x14ac:dyDescent="0.2">
      <c r="A616" t="s">
        <v>85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63</v>
      </c>
      <c r="X616">
        <v>0</v>
      </c>
      <c r="Y616">
        <v>263</v>
      </c>
      <c r="Z616">
        <v>120</v>
      </c>
      <c r="AA616">
        <f>SUM(B616:T616)</f>
        <v>0</v>
      </c>
      <c r="AB616">
        <f>SUM(U616:Z616)</f>
        <v>446</v>
      </c>
      <c r="AC616">
        <f>AB616*AA616</f>
        <v>0</v>
      </c>
      <c r="AD616">
        <f>IF(AC616 &gt; 0, "BOTH", 0)</f>
        <v>0</v>
      </c>
      <c r="AE616" t="str">
        <f>A616</f>
        <v>d__Bacteria;p__Proteobacteria;c__Gammaproteobacteria;o__Cellvibrionales;f__Porticoccaceae;g__C1-B045</v>
      </c>
      <c r="AF616" t="s">
        <v>768</v>
      </c>
    </row>
    <row r="617" spans="1:32" x14ac:dyDescent="0.2">
      <c r="A617" t="s">
        <v>96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16</v>
      </c>
      <c r="V617">
        <v>39</v>
      </c>
      <c r="W617">
        <v>419</v>
      </c>
      <c r="X617">
        <v>94</v>
      </c>
      <c r="Y617">
        <v>228</v>
      </c>
      <c r="Z617">
        <v>1084</v>
      </c>
      <c r="AA617">
        <f>SUM(B617:T617)</f>
        <v>0</v>
      </c>
      <c r="AB617">
        <f>SUM(U617:Z617)</f>
        <v>1880</v>
      </c>
      <c r="AC617">
        <f>AB617*AA617</f>
        <v>0</v>
      </c>
      <c r="AD617">
        <f>IF(AC617 &gt; 0, "BOTH", 0)</f>
        <v>0</v>
      </c>
      <c r="AE617" t="str">
        <f>A617</f>
        <v>d__Bacteria;p__Proteobacteria;c__Gammaproteobacteria;o__Cellvibrionales;f__Spongiibacteraceae;__</v>
      </c>
      <c r="AF617" t="s">
        <v>768</v>
      </c>
    </row>
    <row r="618" spans="1:32" x14ac:dyDescent="0.2">
      <c r="A618" t="s">
        <v>58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317</v>
      </c>
      <c r="V618">
        <v>209</v>
      </c>
      <c r="W618">
        <v>2178</v>
      </c>
      <c r="X618">
        <v>313</v>
      </c>
      <c r="Y618">
        <v>4252</v>
      </c>
      <c r="Z618">
        <v>7498</v>
      </c>
      <c r="AA618">
        <f>SUM(B618:T618)</f>
        <v>0</v>
      </c>
      <c r="AB618">
        <f>SUM(U618:Z618)</f>
        <v>14767</v>
      </c>
      <c r="AC618">
        <f>AB618*AA618</f>
        <v>0</v>
      </c>
      <c r="AD618">
        <f>IF(AC618 &gt; 0, "BOTH", 0)</f>
        <v>0</v>
      </c>
      <c r="AE618" t="str">
        <f>A618</f>
        <v>d__Bacteria;p__Proteobacteria;c__Gammaproteobacteria;o__Cellvibrionales;f__Spongiibacteraceae;g__BD1-7_clade</v>
      </c>
      <c r="AF618" t="s">
        <v>768</v>
      </c>
    </row>
    <row r="619" spans="1:32" x14ac:dyDescent="0.2">
      <c r="A619" t="s">
        <v>180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72</v>
      </c>
      <c r="V619">
        <v>498</v>
      </c>
      <c r="W619">
        <v>66</v>
      </c>
      <c r="X619">
        <v>61</v>
      </c>
      <c r="Y619">
        <v>1423</v>
      </c>
      <c r="Z619">
        <v>130</v>
      </c>
      <c r="AA619">
        <f>SUM(B619:T619)</f>
        <v>0</v>
      </c>
      <c r="AB619">
        <f>SUM(U619:Z619)</f>
        <v>2250</v>
      </c>
      <c r="AC619">
        <f>AB619*AA619</f>
        <v>0</v>
      </c>
      <c r="AD619">
        <f>IF(AC619 &gt; 0, "BOTH", 0)</f>
        <v>0</v>
      </c>
      <c r="AE619" t="str">
        <f>A619</f>
        <v>d__Bacteria;p__Proteobacteria;c__Gammaproteobacteria;o__Cellvibrionales;f__Spongiibacteraceae;g__Dasania</v>
      </c>
      <c r="AF619" t="s">
        <v>768</v>
      </c>
    </row>
    <row r="620" spans="1:32" x14ac:dyDescent="0.2">
      <c r="A620" t="s">
        <v>509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19</v>
      </c>
      <c r="X620">
        <v>0</v>
      </c>
      <c r="Y620">
        <v>0</v>
      </c>
      <c r="Z620">
        <v>0</v>
      </c>
      <c r="AA620">
        <f>SUM(B620:T620)</f>
        <v>0</v>
      </c>
      <c r="AB620">
        <f>SUM(U620:Z620)</f>
        <v>19</v>
      </c>
      <c r="AC620">
        <f>AB620*AA620</f>
        <v>0</v>
      </c>
      <c r="AD620">
        <f>IF(AC620 &gt; 0, "BOTH", 0)</f>
        <v>0</v>
      </c>
      <c r="AE620" t="str">
        <f>A620</f>
        <v>d__Bacteria;p__Proteobacteria;c__Gammaproteobacteria;o__Cellvibrionales;f__Spongiibacteraceae;g__Sinobacterium</v>
      </c>
      <c r="AF620" t="s">
        <v>768</v>
      </c>
    </row>
    <row r="621" spans="1:32" x14ac:dyDescent="0.2">
      <c r="A621" t="s">
        <v>497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2</v>
      </c>
      <c r="AA621">
        <f>SUM(B621:T621)</f>
        <v>0</v>
      </c>
      <c r="AB621">
        <f>SUM(U621:Z621)</f>
        <v>2</v>
      </c>
      <c r="AC621">
        <f>AB621*AA621</f>
        <v>0</v>
      </c>
      <c r="AD621">
        <f>IF(AC621 &gt; 0, "BOTH", 0)</f>
        <v>0</v>
      </c>
      <c r="AE621" t="str">
        <f>A621</f>
        <v>d__Bacteria;p__Proteobacteria;c__Gammaproteobacteria;o__Cellvibrionales;f__Spongiibacteraceae;g__Spongiibacteraceae</v>
      </c>
      <c r="AF621" t="s">
        <v>768</v>
      </c>
    </row>
    <row r="622" spans="1:32" x14ac:dyDescent="0.2">
      <c r="A622" t="s">
        <v>325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66</v>
      </c>
      <c r="V622">
        <v>138</v>
      </c>
      <c r="W622">
        <v>347</v>
      </c>
      <c r="X622">
        <v>129</v>
      </c>
      <c r="Y622">
        <v>182</v>
      </c>
      <c r="Z622">
        <v>697</v>
      </c>
      <c r="AA622">
        <f>SUM(B622:T622)</f>
        <v>0</v>
      </c>
      <c r="AB622">
        <f>SUM(U622:Z622)</f>
        <v>1559</v>
      </c>
      <c r="AC622">
        <f>AB622*AA622</f>
        <v>0</v>
      </c>
      <c r="AD622">
        <f>IF(AC622 &gt; 0, "BOTH", 0)</f>
        <v>0</v>
      </c>
      <c r="AE622" t="str">
        <f>A622</f>
        <v>d__Bacteria;p__Proteobacteria;c__Gammaproteobacteria;o__Cellvibrionales;f__Spongiibacteraceae;g__uncultured</v>
      </c>
      <c r="AF622" t="s">
        <v>768</v>
      </c>
    </row>
    <row r="623" spans="1:32" x14ac:dyDescent="0.2">
      <c r="A623" t="s">
        <v>590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44</v>
      </c>
      <c r="V623">
        <v>0</v>
      </c>
      <c r="W623">
        <v>18</v>
      </c>
      <c r="X623">
        <v>0</v>
      </c>
      <c r="Y623">
        <v>0</v>
      </c>
      <c r="Z623">
        <v>0</v>
      </c>
      <c r="AA623">
        <f>SUM(B623:T623)</f>
        <v>0</v>
      </c>
      <c r="AB623">
        <f>SUM(U623:Z623)</f>
        <v>62</v>
      </c>
      <c r="AC623">
        <f>AB623*AA623</f>
        <v>0</v>
      </c>
      <c r="AD623">
        <f>IF(AC623 &gt; 0, "BOTH", 0)</f>
        <v>0</v>
      </c>
      <c r="AE623" t="str">
        <f>A623</f>
        <v>d__Bacteria;p__Proteobacteria;c__Gammaproteobacteria;o__CH2b56;f__CH2b56;g__CH2b56</v>
      </c>
      <c r="AF623" t="s">
        <v>768</v>
      </c>
    </row>
    <row r="624" spans="1:32" x14ac:dyDescent="0.2">
      <c r="A624" t="s">
        <v>569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2</v>
      </c>
      <c r="Z624">
        <v>0</v>
      </c>
      <c r="AA624">
        <f>SUM(B624:T624)</f>
        <v>0</v>
      </c>
      <c r="AB624">
        <f>SUM(U624:Z624)</f>
        <v>2</v>
      </c>
      <c r="AC624">
        <f>AB624*AA624</f>
        <v>0</v>
      </c>
      <c r="AD624">
        <f>IF(AC624 &gt; 0, "BOTH", 0)</f>
        <v>0</v>
      </c>
      <c r="AE624" t="str">
        <f>A624</f>
        <v>d__Bacteria;p__Proteobacteria;c__Gammaproteobacteria;o__Chromatiales;f__Chromatiaceae;__</v>
      </c>
      <c r="AF624" t="s">
        <v>768</v>
      </c>
    </row>
    <row r="625" spans="1:32" x14ac:dyDescent="0.2">
      <c r="A625" t="s">
        <v>61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43</v>
      </c>
      <c r="X625">
        <v>0</v>
      </c>
      <c r="Y625">
        <v>0</v>
      </c>
      <c r="Z625">
        <v>0</v>
      </c>
      <c r="AA625">
        <f>SUM(B625:T625)</f>
        <v>0</v>
      </c>
      <c r="AB625">
        <f>SUM(U625:Z625)</f>
        <v>43</v>
      </c>
      <c r="AC625">
        <f>AB625*AA625</f>
        <v>0</v>
      </c>
      <c r="AD625">
        <f>IF(AC625 &gt; 0, "BOTH", 0)</f>
        <v>0</v>
      </c>
      <c r="AE625" t="str">
        <f>A625</f>
        <v>d__Bacteria;p__Proteobacteria;c__Gammaproteobacteria;o__Chromatiales;f__Chromatiaceae;g__Candidatus_Thiobios</v>
      </c>
      <c r="AF625" t="s">
        <v>768</v>
      </c>
    </row>
    <row r="626" spans="1:32" x14ac:dyDescent="0.2">
      <c r="A626" t="s">
        <v>681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31</v>
      </c>
      <c r="Y626">
        <v>0</v>
      </c>
      <c r="Z626">
        <v>0</v>
      </c>
      <c r="AA626">
        <f>SUM(B626:T626)</f>
        <v>0</v>
      </c>
      <c r="AB626">
        <f>SUM(U626:Z626)</f>
        <v>31</v>
      </c>
      <c r="AC626">
        <f>AB626*AA626</f>
        <v>0</v>
      </c>
      <c r="AD626">
        <f>IF(AC626 &gt; 0, "BOTH", 0)</f>
        <v>0</v>
      </c>
      <c r="AE626" t="str">
        <f>A626</f>
        <v>d__Bacteria;p__Proteobacteria;c__Gammaproteobacteria;o__Chromatiales;f__Sedimenticolaceae;__</v>
      </c>
      <c r="AF626" t="s">
        <v>768</v>
      </c>
    </row>
    <row r="627" spans="1:32" x14ac:dyDescent="0.2">
      <c r="A627" t="s">
        <v>438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274</v>
      </c>
      <c r="V627">
        <v>284</v>
      </c>
      <c r="W627">
        <v>1115</v>
      </c>
      <c r="X627">
        <v>107</v>
      </c>
      <c r="Y627">
        <v>2534</v>
      </c>
      <c r="Z627">
        <v>5504</v>
      </c>
      <c r="AA627">
        <f>SUM(B627:T627)</f>
        <v>0</v>
      </c>
      <c r="AB627">
        <f>SUM(U627:Z627)</f>
        <v>9818</v>
      </c>
      <c r="AC627">
        <f>AB627*AA627</f>
        <v>0</v>
      </c>
      <c r="AD627">
        <f>IF(AC627 &gt; 0, "BOTH", 0)</f>
        <v>0</v>
      </c>
      <c r="AE627" t="str">
        <f>A627</f>
        <v>d__Bacteria;p__Proteobacteria;c__Gammaproteobacteria;o__Chromatiales;f__Sedimenticolaceae;g__uncultured</v>
      </c>
      <c r="AF627" t="s">
        <v>768</v>
      </c>
    </row>
    <row r="628" spans="1:32" x14ac:dyDescent="0.2">
      <c r="A628" t="s">
        <v>66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5</v>
      </c>
      <c r="W628">
        <v>50</v>
      </c>
      <c r="X628">
        <v>0</v>
      </c>
      <c r="Y628">
        <v>0</v>
      </c>
      <c r="Z628">
        <v>25</v>
      </c>
      <c r="AA628">
        <f>SUM(B628:T628)</f>
        <v>0</v>
      </c>
      <c r="AB628">
        <f>SUM(U628:Z628)</f>
        <v>80</v>
      </c>
      <c r="AC628">
        <f>AB628*AA628</f>
        <v>0</v>
      </c>
      <c r="AD628">
        <f>IF(AC628 &gt; 0, "BOTH", 0)</f>
        <v>0</v>
      </c>
      <c r="AE628" t="str">
        <f>A628</f>
        <v>d__Bacteria;p__Proteobacteria;c__Gammaproteobacteria;o__Coxiellales;f__Coxiellaceae;g__Coxiella</v>
      </c>
      <c r="AF628" t="s">
        <v>768</v>
      </c>
    </row>
    <row r="629" spans="1:32" x14ac:dyDescent="0.2">
      <c r="A629" t="s">
        <v>597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33</v>
      </c>
      <c r="X629">
        <v>0</v>
      </c>
      <c r="Y629">
        <v>0</v>
      </c>
      <c r="Z629">
        <v>28</v>
      </c>
      <c r="AA629">
        <f>SUM(B629:T629)</f>
        <v>0</v>
      </c>
      <c r="AB629">
        <f>SUM(U629:Z629)</f>
        <v>61</v>
      </c>
      <c r="AC629">
        <f>AB629*AA629</f>
        <v>0</v>
      </c>
      <c r="AD629">
        <f>IF(AC629 &gt; 0, "BOTH", 0)</f>
        <v>0</v>
      </c>
      <c r="AE629" t="str">
        <f>A629</f>
        <v>d__Bacteria;p__Proteobacteria;c__Gammaproteobacteria;o__Diplorickettsiales;f__Diplorickettsiaceae;g__uncultured</v>
      </c>
      <c r="AF629" t="s">
        <v>768</v>
      </c>
    </row>
    <row r="630" spans="1:32" x14ac:dyDescent="0.2">
      <c r="A630" t="s">
        <v>73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133</v>
      </c>
      <c r="X630">
        <v>2</v>
      </c>
      <c r="Y630">
        <v>27</v>
      </c>
      <c r="Z630">
        <v>22</v>
      </c>
      <c r="AA630">
        <f>SUM(B630:T630)</f>
        <v>0</v>
      </c>
      <c r="AB630">
        <f>SUM(U630:Z630)</f>
        <v>184</v>
      </c>
      <c r="AC630">
        <f>AB630*AA630</f>
        <v>0</v>
      </c>
      <c r="AD630">
        <f>IF(AC630 &gt; 0, "BOTH", 0)</f>
        <v>0</v>
      </c>
      <c r="AE630" t="str">
        <f>A630</f>
        <v>d__Bacteria;p__Proteobacteria;c__Gammaproteobacteria;o__EC3;f__EC3;g__EC3</v>
      </c>
      <c r="AF630" t="s">
        <v>768</v>
      </c>
    </row>
    <row r="631" spans="1:32" x14ac:dyDescent="0.2">
      <c r="A631" t="s">
        <v>671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17</v>
      </c>
      <c r="Y631">
        <v>0</v>
      </c>
      <c r="Z631">
        <v>6</v>
      </c>
      <c r="AA631">
        <f>SUM(B631:T631)</f>
        <v>0</v>
      </c>
      <c r="AB631">
        <f>SUM(U631:Z631)</f>
        <v>23</v>
      </c>
      <c r="AC631">
        <f>AB631*AA631</f>
        <v>0</v>
      </c>
      <c r="AD631">
        <f>IF(AC631 &gt; 0, "BOTH", 0)</f>
        <v>0</v>
      </c>
      <c r="AE631" t="str">
        <f>A631</f>
        <v>d__Bacteria;p__Proteobacteria;c__Gammaproteobacteria;o__Ectothiorhodospirales;f__Ectothiorhodospiraceae;g__uncultured</v>
      </c>
      <c r="AF631" t="s">
        <v>768</v>
      </c>
    </row>
    <row r="632" spans="1:32" x14ac:dyDescent="0.2">
      <c r="A632" t="s">
        <v>354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3</v>
      </c>
      <c r="Y632">
        <v>0</v>
      </c>
      <c r="Z632">
        <v>0</v>
      </c>
      <c r="AA632">
        <f>SUM(B632:T632)</f>
        <v>0</v>
      </c>
      <c r="AB632">
        <f>SUM(U632:Z632)</f>
        <v>3</v>
      </c>
      <c r="AC632">
        <f>AB632*AA632</f>
        <v>0</v>
      </c>
      <c r="AD632">
        <f>IF(AC632 &gt; 0, "BOTH", 0)</f>
        <v>0</v>
      </c>
      <c r="AE632" t="str">
        <f>A632</f>
        <v>d__Bacteria;p__Proteobacteria;c__Gammaproteobacteria;o__Ectothiorhodospirales;f__Thioalkalispiraceae;g__Thiohalophilus</v>
      </c>
      <c r="AF632" t="s">
        <v>768</v>
      </c>
    </row>
    <row r="633" spans="1:32" x14ac:dyDescent="0.2">
      <c r="A633" t="s">
        <v>268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10</v>
      </c>
      <c r="X633">
        <v>0</v>
      </c>
      <c r="Y633">
        <v>11</v>
      </c>
      <c r="Z633">
        <v>0</v>
      </c>
      <c r="AA633">
        <f>SUM(B633:T633)</f>
        <v>0</v>
      </c>
      <c r="AB633">
        <f>SUM(U633:Z633)</f>
        <v>21</v>
      </c>
      <c r="AC633">
        <f>AB633*AA633</f>
        <v>0</v>
      </c>
      <c r="AD633">
        <f>IF(AC633 &gt; 0, "BOTH", 0)</f>
        <v>0</v>
      </c>
      <c r="AE633" t="str">
        <f>A633</f>
        <v>d__Bacteria;p__Proteobacteria;c__Gammaproteobacteria;o__Francisellales;f__Francisellaceae;g__uncultured</v>
      </c>
      <c r="AF633" t="s">
        <v>768</v>
      </c>
    </row>
    <row r="634" spans="1:32" x14ac:dyDescent="0.2">
      <c r="A634" t="s">
        <v>272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1312</v>
      </c>
      <c r="X634">
        <v>5008</v>
      </c>
      <c r="Y634">
        <v>6514</v>
      </c>
      <c r="Z634">
        <v>0</v>
      </c>
      <c r="AA634">
        <f>SUM(B634:T634)</f>
        <v>0</v>
      </c>
      <c r="AB634">
        <f>SUM(U634:Z634)</f>
        <v>12834</v>
      </c>
      <c r="AC634">
        <f>AB634*AA634</f>
        <v>0</v>
      </c>
      <c r="AD634">
        <f>IF(AC634 &gt; 0, "BOTH", 0)</f>
        <v>0</v>
      </c>
      <c r="AE634" t="str">
        <f>A634</f>
        <v>d__Bacteria;p__Proteobacteria;c__Gammaproteobacteria;o__Gammaproteobacteria_Incertae_Sedis;f__Unknown_Family;g__Alkalimarinus</v>
      </c>
      <c r="AF634" t="s">
        <v>768</v>
      </c>
    </row>
    <row r="635" spans="1:32" x14ac:dyDescent="0.2">
      <c r="A635" t="s">
        <v>319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46</v>
      </c>
      <c r="X635">
        <v>0</v>
      </c>
      <c r="Y635">
        <v>0</v>
      </c>
      <c r="Z635">
        <v>58</v>
      </c>
      <c r="AA635">
        <f>SUM(B635:T635)</f>
        <v>0</v>
      </c>
      <c r="AB635">
        <f>SUM(U635:Z635)</f>
        <v>104</v>
      </c>
      <c r="AC635">
        <f>AB635*AA635</f>
        <v>0</v>
      </c>
      <c r="AD635">
        <f>IF(AC635 &gt; 0, "BOTH", 0)</f>
        <v>0</v>
      </c>
      <c r="AE635" t="str">
        <f>A635</f>
        <v>d__Bacteria;p__Proteobacteria;c__Gammaproteobacteria;o__Gammaproteobacteria_Incertae_Sedis;f__Unknown_Family;g__Candidatus_Berkiella</v>
      </c>
      <c r="AF635" t="s">
        <v>768</v>
      </c>
    </row>
    <row r="636" spans="1:32" x14ac:dyDescent="0.2">
      <c r="A636" t="s">
        <v>326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91</v>
      </c>
      <c r="V636">
        <v>45</v>
      </c>
      <c r="W636">
        <v>77</v>
      </c>
      <c r="X636">
        <v>99</v>
      </c>
      <c r="Y636">
        <v>24</v>
      </c>
      <c r="Z636">
        <v>75</v>
      </c>
      <c r="AA636">
        <f>SUM(B636:T636)</f>
        <v>0</v>
      </c>
      <c r="AB636">
        <f>SUM(U636:Z636)</f>
        <v>411</v>
      </c>
      <c r="AC636">
        <f>AB636*AA636</f>
        <v>0</v>
      </c>
      <c r="AD636">
        <f>IF(AC636 &gt; 0, "BOTH", 0)</f>
        <v>0</v>
      </c>
      <c r="AE636" t="str">
        <f>A636</f>
        <v>d__Bacteria;p__Proteobacteria;c__Gammaproteobacteria;o__Gammaproteobacteria_Incertae_Sedis;f__Unknown_Family;g__uncultured</v>
      </c>
      <c r="AF636" t="s">
        <v>768</v>
      </c>
    </row>
    <row r="637" spans="1:32" x14ac:dyDescent="0.2">
      <c r="A637" t="s">
        <v>574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4</v>
      </c>
      <c r="X637">
        <v>0</v>
      </c>
      <c r="Y637">
        <v>7</v>
      </c>
      <c r="Z637">
        <v>12</v>
      </c>
      <c r="AA637">
        <f>SUM(B637:T637)</f>
        <v>0</v>
      </c>
      <c r="AB637">
        <f>SUM(U637:Z637)</f>
        <v>23</v>
      </c>
      <c r="AC637">
        <f>AB637*AA637</f>
        <v>0</v>
      </c>
      <c r="AD637">
        <f>IF(AC637 &gt; 0, "BOTH", 0)</f>
        <v>0</v>
      </c>
      <c r="AE637" t="str">
        <f>A637</f>
        <v>d__Bacteria;p__Proteobacteria;c__Gammaproteobacteria;o__Gammaproteobacteria_Incertae_Sedis;f__Unknown_Family;g__Unknown_Family</v>
      </c>
      <c r="AF637" t="s">
        <v>768</v>
      </c>
    </row>
    <row r="638" spans="1:32" x14ac:dyDescent="0.2">
      <c r="A638" t="s">
        <v>593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13</v>
      </c>
      <c r="X638">
        <v>0</v>
      </c>
      <c r="Y638">
        <v>0</v>
      </c>
      <c r="Z638">
        <v>0</v>
      </c>
      <c r="AA638">
        <f>SUM(B638:T638)</f>
        <v>0</v>
      </c>
      <c r="AB638">
        <f>SUM(U638:Z638)</f>
        <v>13</v>
      </c>
      <c r="AC638">
        <f>AB638*AA638</f>
        <v>0</v>
      </c>
      <c r="AD638">
        <f>IF(AC638 &gt; 0, "BOTH", 0)</f>
        <v>0</v>
      </c>
      <c r="AE638" t="str">
        <f>A638</f>
        <v>d__Bacteria;p__Proteobacteria;c__Gammaproteobacteria;o__Gammaproteobacteria_Incertae_Sedis;f__Unknown_Family;g__Wenzhouxiangella</v>
      </c>
      <c r="AF638" t="s">
        <v>768</v>
      </c>
    </row>
    <row r="639" spans="1:32" x14ac:dyDescent="0.2">
      <c r="A639" t="s">
        <v>561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117</v>
      </c>
      <c r="V639">
        <v>2185</v>
      </c>
      <c r="W639">
        <v>63</v>
      </c>
      <c r="X639">
        <v>1318</v>
      </c>
      <c r="Y639">
        <v>457</v>
      </c>
      <c r="Z639">
        <v>0</v>
      </c>
      <c r="AA639">
        <f>SUM(B639:T639)</f>
        <v>0</v>
      </c>
      <c r="AB639">
        <f>SUM(U639:Z639)</f>
        <v>4140</v>
      </c>
      <c r="AC639">
        <f>AB639*AA639</f>
        <v>0</v>
      </c>
      <c r="AD639">
        <f>IF(AC639 &gt; 0, "BOTH", 0)</f>
        <v>0</v>
      </c>
      <c r="AE639" t="str">
        <f>A639</f>
        <v>d__Bacteria;p__Proteobacteria;c__Gammaproteobacteria;o__Granulosicoccales;f__Granulosicoccaceae;g__Granulosicoccus</v>
      </c>
      <c r="AF639" t="s">
        <v>768</v>
      </c>
    </row>
    <row r="640" spans="1:32" x14ac:dyDescent="0.2">
      <c r="A640" t="s">
        <v>578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10</v>
      </c>
      <c r="AA640">
        <f>SUM(B640:T640)</f>
        <v>0</v>
      </c>
      <c r="AB640">
        <f>SUM(U640:Z640)</f>
        <v>10</v>
      </c>
      <c r="AC640">
        <f>AB640*AA640</f>
        <v>0</v>
      </c>
      <c r="AD640">
        <f>IF(AC640 &gt; 0, "BOTH", 0)</f>
        <v>0</v>
      </c>
      <c r="AE640" t="str">
        <f>A640</f>
        <v>d__Bacteria;p__Proteobacteria;c__Gammaproteobacteria;o__Granulosicoccales;f__uncultured;g__uncultured</v>
      </c>
      <c r="AF640" t="s">
        <v>768</v>
      </c>
    </row>
    <row r="641" spans="1:32" x14ac:dyDescent="0.2">
      <c r="A641" t="s">
        <v>331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4</v>
      </c>
      <c r="X641">
        <v>0</v>
      </c>
      <c r="Y641">
        <v>24</v>
      </c>
      <c r="Z641">
        <v>2</v>
      </c>
      <c r="AA641">
        <f>SUM(B641:T641)</f>
        <v>0</v>
      </c>
      <c r="AB641">
        <f>SUM(U641:Z641)</f>
        <v>30</v>
      </c>
      <c r="AC641">
        <f>AB641*AA641</f>
        <v>0</v>
      </c>
      <c r="AD641">
        <f>IF(AC641 &gt; 0, "BOTH", 0)</f>
        <v>0</v>
      </c>
      <c r="AE641" t="str">
        <f>A641</f>
        <v>d__Bacteria;p__Proteobacteria;c__Gammaproteobacteria;o__HOC36;f__HOC36;g__HOC36</v>
      </c>
      <c r="AF641" t="s">
        <v>768</v>
      </c>
    </row>
    <row r="642" spans="1:32" x14ac:dyDescent="0.2">
      <c r="A642" t="s">
        <v>291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32</v>
      </c>
      <c r="V642">
        <v>0</v>
      </c>
      <c r="W642">
        <v>118</v>
      </c>
      <c r="X642">
        <v>72</v>
      </c>
      <c r="Y642">
        <v>43</v>
      </c>
      <c r="Z642">
        <v>9</v>
      </c>
      <c r="AA642">
        <f>SUM(B642:T642)</f>
        <v>0</v>
      </c>
      <c r="AB642">
        <f>SUM(U642:Z642)</f>
        <v>274</v>
      </c>
      <c r="AC642">
        <f>AB642*AA642</f>
        <v>0</v>
      </c>
      <c r="AD642">
        <f>IF(AC642 &gt; 0, "BOTH", 0)</f>
        <v>0</v>
      </c>
      <c r="AE642" t="str">
        <f>A642</f>
        <v>d__Bacteria;p__Proteobacteria;c__Gammaproteobacteria;o__KI89A_clade;f__KI89A_clade;g__KI89A_clade</v>
      </c>
      <c r="AF642" t="s">
        <v>768</v>
      </c>
    </row>
    <row r="643" spans="1:32" x14ac:dyDescent="0.2">
      <c r="A643" t="s">
        <v>545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6</v>
      </c>
      <c r="X643">
        <v>0</v>
      </c>
      <c r="Y643">
        <v>0</v>
      </c>
      <c r="Z643">
        <v>0</v>
      </c>
      <c r="AA643">
        <f>SUM(B643:T643)</f>
        <v>0</v>
      </c>
      <c r="AB643">
        <f>SUM(U643:Z643)</f>
        <v>6</v>
      </c>
      <c r="AC643">
        <f>AB643*AA643</f>
        <v>0</v>
      </c>
      <c r="AD643">
        <f>IF(AC643 &gt; 0, "BOTH", 0)</f>
        <v>0</v>
      </c>
      <c r="AE643" t="str">
        <f>A643</f>
        <v>d__Bacteria;p__Proteobacteria;c__Gammaproteobacteria;o__Legionellales;f__Legionellaceae;g__uncultured</v>
      </c>
      <c r="AF643" t="s">
        <v>768</v>
      </c>
    </row>
    <row r="644" spans="1:32" x14ac:dyDescent="0.2">
      <c r="A644" t="s">
        <v>33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95</v>
      </c>
      <c r="X644">
        <v>0</v>
      </c>
      <c r="Y644">
        <v>0</v>
      </c>
      <c r="Z644">
        <v>16</v>
      </c>
      <c r="AA644">
        <f>SUM(B644:T644)</f>
        <v>0</v>
      </c>
      <c r="AB644">
        <f>SUM(U644:Z644)</f>
        <v>111</v>
      </c>
      <c r="AC644">
        <f>AB644*AA644</f>
        <v>0</v>
      </c>
      <c r="AD644">
        <f>IF(AC644 &gt; 0, "BOTH", 0)</f>
        <v>0</v>
      </c>
      <c r="AE644" t="str">
        <f>A644</f>
        <v>d__Bacteria;p__Proteobacteria;c__Gammaproteobacteria;o__MBAE14;f__MBAE14;g__MBAE14</v>
      </c>
      <c r="AF644" t="s">
        <v>768</v>
      </c>
    </row>
    <row r="645" spans="1:32" x14ac:dyDescent="0.2">
      <c r="A645" t="s">
        <v>642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10</v>
      </c>
      <c r="V645">
        <v>23</v>
      </c>
      <c r="W645">
        <v>0</v>
      </c>
      <c r="X645">
        <v>0</v>
      </c>
      <c r="Y645">
        <v>0</v>
      </c>
      <c r="Z645">
        <v>0</v>
      </c>
      <c r="AA645">
        <f>SUM(B645:T645)</f>
        <v>0</v>
      </c>
      <c r="AB645">
        <f>SUM(U645:Z645)</f>
        <v>33</v>
      </c>
      <c r="AC645">
        <f>AB645*AA645</f>
        <v>0</v>
      </c>
      <c r="AD645">
        <f>IF(AC645 &gt; 0, "BOTH", 0)</f>
        <v>0</v>
      </c>
      <c r="AE645" t="str">
        <f>A645</f>
        <v>d__Bacteria;p__Proteobacteria;c__Gammaproteobacteria;o__Milano-WF1B-44;f__Milano-WF1B-44;g__Milano-WF1B-44</v>
      </c>
      <c r="AF645" t="s">
        <v>768</v>
      </c>
    </row>
    <row r="646" spans="1:32" x14ac:dyDescent="0.2">
      <c r="A646" t="s">
        <v>571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48</v>
      </c>
      <c r="X646">
        <v>0</v>
      </c>
      <c r="Y646">
        <v>0</v>
      </c>
      <c r="Z646">
        <v>0</v>
      </c>
      <c r="AA646">
        <f>SUM(B646:T646)</f>
        <v>0</v>
      </c>
      <c r="AB646">
        <f>SUM(U646:Z646)</f>
        <v>48</v>
      </c>
      <c r="AC646">
        <f>AB646*AA646</f>
        <v>0</v>
      </c>
      <c r="AD646">
        <f>IF(AC646 &gt; 0, "BOTH", 0)</f>
        <v>0</v>
      </c>
      <c r="AE646" t="str">
        <f>A646</f>
        <v>d__Bacteria;p__Proteobacteria;c__Gammaproteobacteria;o__Nitrosococcales;f__Methylophagaceae;__</v>
      </c>
      <c r="AF646" t="s">
        <v>768</v>
      </c>
    </row>
    <row r="647" spans="1:32" x14ac:dyDescent="0.2">
      <c r="A647" t="s">
        <v>644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6</v>
      </c>
      <c r="Z647">
        <v>0</v>
      </c>
      <c r="AA647">
        <f>SUM(B647:T647)</f>
        <v>0</v>
      </c>
      <c r="AB647">
        <f>SUM(U647:Z647)</f>
        <v>6</v>
      </c>
      <c r="AC647">
        <f>AB647*AA647</f>
        <v>0</v>
      </c>
      <c r="AD647">
        <f>IF(AC647 &gt; 0, "BOTH", 0)</f>
        <v>0</v>
      </c>
      <c r="AE647" t="str">
        <f>A647</f>
        <v>d__Bacteria;p__Proteobacteria;c__Gammaproteobacteria;o__Nitrosococcales;f__Methylophagaceae;g__uncultured</v>
      </c>
      <c r="AF647" t="s">
        <v>768</v>
      </c>
    </row>
    <row r="648" spans="1:32" x14ac:dyDescent="0.2">
      <c r="A648" t="s">
        <v>427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41</v>
      </c>
      <c r="X648">
        <v>9</v>
      </c>
      <c r="Y648">
        <v>0</v>
      </c>
      <c r="Z648">
        <v>0</v>
      </c>
      <c r="AA648">
        <f>SUM(B648:T648)</f>
        <v>0</v>
      </c>
      <c r="AB648">
        <f>SUM(U648:Z648)</f>
        <v>50</v>
      </c>
      <c r="AC648">
        <f>AB648*AA648</f>
        <v>0</v>
      </c>
      <c r="AD648">
        <f>IF(AC648 &gt; 0, "BOTH", 0)</f>
        <v>0</v>
      </c>
      <c r="AE648" t="str">
        <f>A648</f>
        <v>d__Bacteria;p__Proteobacteria;c__Gammaproteobacteria;o__Nitrosococcales;f__Nitrosococcaceae;g__AqS1</v>
      </c>
      <c r="AF648" t="s">
        <v>768</v>
      </c>
    </row>
    <row r="649" spans="1:32" x14ac:dyDescent="0.2">
      <c r="A649" t="s">
        <v>260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35</v>
      </c>
      <c r="Z649">
        <v>2</v>
      </c>
      <c r="AA649">
        <f>SUM(B649:T649)</f>
        <v>0</v>
      </c>
      <c r="AB649">
        <f>SUM(U649:Z649)</f>
        <v>37</v>
      </c>
      <c r="AC649">
        <f>AB649*AA649</f>
        <v>0</v>
      </c>
      <c r="AD649">
        <f>IF(AC649 &gt; 0, "BOTH", 0)</f>
        <v>0</v>
      </c>
      <c r="AE649" t="str">
        <f>A649</f>
        <v>d__Bacteria;p__Proteobacteria;c__Gammaproteobacteria;o__Nitrosococcales;f__Nitrosococcaceae;g__Cm1-21</v>
      </c>
      <c r="AF649" t="s">
        <v>768</v>
      </c>
    </row>
    <row r="650" spans="1:32" x14ac:dyDescent="0.2">
      <c r="A650" t="s">
        <v>400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2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f>SUM(B650:T650)</f>
        <v>0</v>
      </c>
      <c r="AB650">
        <f>SUM(U650:Z650)</f>
        <v>2</v>
      </c>
      <c r="AC650">
        <f>AB650*AA650</f>
        <v>0</v>
      </c>
      <c r="AD650">
        <f>IF(AC650 &gt; 0, "BOTH", 0)</f>
        <v>0</v>
      </c>
      <c r="AE650" t="str">
        <f>A650</f>
        <v>d__Bacteria;p__Proteobacteria;c__Gammaproteobacteria;o__Nitrosococcales;f__Nitrosococcaceae;g__FS142-36B-02</v>
      </c>
      <c r="AF650" t="s">
        <v>768</v>
      </c>
    </row>
    <row r="651" spans="1:32" x14ac:dyDescent="0.2">
      <c r="A651" t="s">
        <v>64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3</v>
      </c>
      <c r="X651">
        <v>3</v>
      </c>
      <c r="Y651">
        <v>0</v>
      </c>
      <c r="Z651">
        <v>0</v>
      </c>
      <c r="AA651">
        <f>SUM(B651:T651)</f>
        <v>0</v>
      </c>
      <c r="AB651">
        <f>SUM(U651:Z651)</f>
        <v>6</v>
      </c>
      <c r="AC651">
        <f>AB651*AA651</f>
        <v>0</v>
      </c>
      <c r="AD651">
        <f>IF(AC651 &gt; 0, "BOTH", 0)</f>
        <v>0</v>
      </c>
      <c r="AE651" t="str">
        <f>A651</f>
        <v>d__Bacteria;p__Proteobacteria;c__Gammaproteobacteria;o__Oceanospirillales;f__Hahellaceae;g__Hahella</v>
      </c>
      <c r="AF651" t="s">
        <v>768</v>
      </c>
    </row>
    <row r="652" spans="1:32" x14ac:dyDescent="0.2">
      <c r="A652" t="s">
        <v>657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13</v>
      </c>
      <c r="W652">
        <v>0</v>
      </c>
      <c r="X652">
        <v>11</v>
      </c>
      <c r="Y652">
        <v>0</v>
      </c>
      <c r="Z652">
        <v>0</v>
      </c>
      <c r="AA652">
        <f>SUM(B652:T652)</f>
        <v>0</v>
      </c>
      <c r="AB652">
        <f>SUM(U652:Z652)</f>
        <v>24</v>
      </c>
      <c r="AC652">
        <f>AB652*AA652</f>
        <v>0</v>
      </c>
      <c r="AD652">
        <f>IF(AC652 &gt; 0, "BOTH", 0)</f>
        <v>0</v>
      </c>
      <c r="AE652" t="str">
        <f>A652</f>
        <v>d__Bacteria;p__Proteobacteria;c__Gammaproteobacteria;o__Oceanospirillales;f__Halomonadaceae;g__Cobetia</v>
      </c>
      <c r="AF652" t="s">
        <v>768</v>
      </c>
    </row>
    <row r="653" spans="1:32" x14ac:dyDescent="0.2">
      <c r="A653" t="s">
        <v>482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4</v>
      </c>
      <c r="X653">
        <v>0</v>
      </c>
      <c r="Y653">
        <v>0</v>
      </c>
      <c r="Z653">
        <v>0</v>
      </c>
      <c r="AA653">
        <f>SUM(B653:T653)</f>
        <v>0</v>
      </c>
      <c r="AB653">
        <f>SUM(U653:Z653)</f>
        <v>4</v>
      </c>
      <c r="AC653">
        <f>AB653*AA653</f>
        <v>0</v>
      </c>
      <c r="AD653">
        <f>IF(AC653 &gt; 0, "BOTH", 0)</f>
        <v>0</v>
      </c>
      <c r="AE653" t="str">
        <f>A653</f>
        <v>d__Bacteria;p__Proteobacteria;c__Gammaproteobacteria;o__Oceanospirillales;f__Kangiellaceae;g__Pleionea</v>
      </c>
      <c r="AF653" t="s">
        <v>768</v>
      </c>
    </row>
    <row r="654" spans="1:32" x14ac:dyDescent="0.2">
      <c r="A654" t="s">
        <v>463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13</v>
      </c>
      <c r="V654">
        <v>0</v>
      </c>
      <c r="W654">
        <v>0</v>
      </c>
      <c r="X654">
        <v>23</v>
      </c>
      <c r="Y654">
        <v>27</v>
      </c>
      <c r="Z654">
        <v>35</v>
      </c>
      <c r="AA654">
        <f>SUM(B654:T654)</f>
        <v>0</v>
      </c>
      <c r="AB654">
        <f>SUM(U654:Z654)</f>
        <v>98</v>
      </c>
      <c r="AC654">
        <f>AB654*AA654</f>
        <v>0</v>
      </c>
      <c r="AD654">
        <f>IF(AC654 &gt; 0, "BOTH", 0)</f>
        <v>0</v>
      </c>
      <c r="AE654" t="str">
        <f>A654</f>
        <v>d__Bacteria;p__Proteobacteria;c__Gammaproteobacteria;o__Oceanospirillales;f__Marinomonadaceae;g__Marinomonas</v>
      </c>
      <c r="AF654" t="s">
        <v>768</v>
      </c>
    </row>
    <row r="655" spans="1:32" x14ac:dyDescent="0.2">
      <c r="A655" t="s">
        <v>654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43</v>
      </c>
      <c r="V655">
        <v>0</v>
      </c>
      <c r="W655">
        <v>0</v>
      </c>
      <c r="X655">
        <v>18</v>
      </c>
      <c r="Y655">
        <v>0</v>
      </c>
      <c r="Z655">
        <v>1078</v>
      </c>
      <c r="AA655">
        <f>SUM(B655:T655)</f>
        <v>0</v>
      </c>
      <c r="AB655">
        <f>SUM(U655:Z655)</f>
        <v>1139</v>
      </c>
      <c r="AC655">
        <f>AB655*AA655</f>
        <v>0</v>
      </c>
      <c r="AD655">
        <f>IF(AC655 &gt; 0, "BOTH", 0)</f>
        <v>0</v>
      </c>
      <c r="AE655" t="str">
        <f>A655</f>
        <v>d__Bacteria;p__Proteobacteria;c__Gammaproteobacteria;o__Oceanospirillales;f__Nitrincolaceae;g__Neptunomonas</v>
      </c>
      <c r="AF655" t="s">
        <v>768</v>
      </c>
    </row>
    <row r="656" spans="1:32" x14ac:dyDescent="0.2">
      <c r="A656" t="s">
        <v>276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7</v>
      </c>
      <c r="Y656">
        <v>0</v>
      </c>
      <c r="Z656">
        <v>0</v>
      </c>
      <c r="AA656">
        <f>SUM(B656:T656)</f>
        <v>0</v>
      </c>
      <c r="AB656">
        <f>SUM(U656:Z656)</f>
        <v>7</v>
      </c>
      <c r="AC656">
        <f>AB656*AA656</f>
        <v>0</v>
      </c>
      <c r="AD656">
        <f>IF(AC656 &gt; 0, "BOTH", 0)</f>
        <v>0</v>
      </c>
      <c r="AE656" t="str">
        <f>A656</f>
        <v>d__Bacteria;p__Proteobacteria;c__Gammaproteobacteria;o__Oceanospirillales;f__Nitrincolaceae;g__Profundimonas</v>
      </c>
      <c r="AF656" t="s">
        <v>768</v>
      </c>
    </row>
    <row r="657" spans="1:32" x14ac:dyDescent="0.2">
      <c r="A657" t="s">
        <v>364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19</v>
      </c>
      <c r="V657">
        <v>119</v>
      </c>
      <c r="W657">
        <v>0</v>
      </c>
      <c r="X657">
        <v>13</v>
      </c>
      <c r="Y657">
        <v>12</v>
      </c>
      <c r="Z657">
        <v>11</v>
      </c>
      <c r="AA657">
        <f>SUM(B657:T657)</f>
        <v>0</v>
      </c>
      <c r="AB657">
        <f>SUM(U657:Z657)</f>
        <v>174</v>
      </c>
      <c r="AC657">
        <f>AB657*AA657</f>
        <v>0</v>
      </c>
      <c r="AD657">
        <f>IF(AC657 &gt; 0, "BOTH", 0)</f>
        <v>0</v>
      </c>
      <c r="AE657" t="str">
        <f>A657</f>
        <v>d__Bacteria;p__Proteobacteria;c__Gammaproteobacteria;o__Oceanospirillales;f__Nitrincolaceae;g__uncultured</v>
      </c>
      <c r="AF657" t="s">
        <v>768</v>
      </c>
    </row>
    <row r="658" spans="1:32" x14ac:dyDescent="0.2">
      <c r="A658" t="s">
        <v>501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125</v>
      </c>
      <c r="W658">
        <v>343</v>
      </c>
      <c r="X658">
        <v>10</v>
      </c>
      <c r="Y658">
        <v>590</v>
      </c>
      <c r="Z658">
        <v>8</v>
      </c>
      <c r="AA658">
        <f>SUM(B658:T658)</f>
        <v>0</v>
      </c>
      <c r="AB658">
        <f>SUM(U658:Z658)</f>
        <v>1076</v>
      </c>
      <c r="AC658">
        <f>AB658*AA658</f>
        <v>0</v>
      </c>
      <c r="AD658">
        <f>IF(AC658 &gt; 0, "BOTH", 0)</f>
        <v>0</v>
      </c>
      <c r="AE658" t="str">
        <f>A658</f>
        <v>d__Bacteria;p__Proteobacteria;c__Gammaproteobacteria;o__Oceanospirillales;f__P13-46;g__P13-46</v>
      </c>
      <c r="AF658" t="s">
        <v>768</v>
      </c>
    </row>
    <row r="659" spans="1:32" x14ac:dyDescent="0.2">
      <c r="A659" t="s">
        <v>86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34</v>
      </c>
      <c r="V659">
        <v>38</v>
      </c>
      <c r="W659">
        <v>525</v>
      </c>
      <c r="X659">
        <v>190</v>
      </c>
      <c r="Y659">
        <v>407</v>
      </c>
      <c r="Z659">
        <v>491</v>
      </c>
      <c r="AA659">
        <f>SUM(B659:T659)</f>
        <v>0</v>
      </c>
      <c r="AB659">
        <f>SUM(U659:Z659)</f>
        <v>1685</v>
      </c>
      <c r="AC659">
        <f>AB659*AA659</f>
        <v>0</v>
      </c>
      <c r="AD659">
        <f>IF(AC659 &gt; 0, "BOTH", 0)</f>
        <v>0</v>
      </c>
      <c r="AE659" t="str">
        <f>A659</f>
        <v>d__Bacteria;p__Proteobacteria;c__Gammaproteobacteria;o__Oceanospirillales;f__Saccharospirillaceae;__</v>
      </c>
      <c r="AF659" t="s">
        <v>768</v>
      </c>
    </row>
    <row r="660" spans="1:32" x14ac:dyDescent="0.2">
      <c r="A660" t="s">
        <v>246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267</v>
      </c>
      <c r="X660">
        <v>193</v>
      </c>
      <c r="Y660">
        <v>114</v>
      </c>
      <c r="Z660">
        <v>0</v>
      </c>
      <c r="AA660">
        <f>SUM(B660:T660)</f>
        <v>0</v>
      </c>
      <c r="AB660">
        <f>SUM(U660:Z660)</f>
        <v>574</v>
      </c>
      <c r="AC660">
        <f>AB660*AA660</f>
        <v>0</v>
      </c>
      <c r="AD660">
        <f>IF(AC660 &gt; 0, "BOTH", 0)</f>
        <v>0</v>
      </c>
      <c r="AE660" t="str">
        <f>A660</f>
        <v>d__Bacteria;p__Proteobacteria;c__Gammaproteobacteria;o__Oceanospirillales;f__Saccharospirillaceae;g__Bermanella</v>
      </c>
      <c r="AF660" t="s">
        <v>768</v>
      </c>
    </row>
    <row r="661" spans="1:32" x14ac:dyDescent="0.2">
      <c r="A661" t="s">
        <v>17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94</v>
      </c>
      <c r="X661">
        <v>1498</v>
      </c>
      <c r="Y661">
        <v>1477</v>
      </c>
      <c r="Z661">
        <v>473</v>
      </c>
      <c r="AA661">
        <f>SUM(B661:T661)</f>
        <v>0</v>
      </c>
      <c r="AB661">
        <f>SUM(U661:Z661)</f>
        <v>3542</v>
      </c>
      <c r="AC661">
        <f>AB661*AA661</f>
        <v>0</v>
      </c>
      <c r="AD661">
        <f>IF(AC661 &gt; 0, "BOTH", 0)</f>
        <v>0</v>
      </c>
      <c r="AE661" t="str">
        <f>A661</f>
        <v>d__Bacteria;p__Proteobacteria;c__Gammaproteobacteria;o__Oceanospirillales;f__Saccharospirillaceae;g__Litoribacillus</v>
      </c>
      <c r="AF661" t="s">
        <v>768</v>
      </c>
    </row>
    <row r="662" spans="1:32" x14ac:dyDescent="0.2">
      <c r="A662" t="s">
        <v>454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12</v>
      </c>
      <c r="X662">
        <v>13</v>
      </c>
      <c r="Y662">
        <v>0</v>
      </c>
      <c r="Z662">
        <v>0</v>
      </c>
      <c r="AA662">
        <f>SUM(B662:T662)</f>
        <v>0</v>
      </c>
      <c r="AB662">
        <f>SUM(U662:Z662)</f>
        <v>25</v>
      </c>
      <c r="AC662">
        <f>AB662*AA662</f>
        <v>0</v>
      </c>
      <c r="AD662">
        <f>IF(AC662 &gt; 0, "BOTH", 0)</f>
        <v>0</v>
      </c>
      <c r="AE662" t="str">
        <f>A662</f>
        <v>d__Bacteria;p__Proteobacteria;c__Gammaproteobacteria;o__Oceanospirillales;f__Saccharospirillaceae;g__Litoribrevibacter</v>
      </c>
      <c r="AF662" t="s">
        <v>768</v>
      </c>
    </row>
    <row r="663" spans="1:32" x14ac:dyDescent="0.2">
      <c r="A663" t="s">
        <v>341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21</v>
      </c>
      <c r="V663">
        <v>26</v>
      </c>
      <c r="W663">
        <v>195</v>
      </c>
      <c r="X663">
        <v>54</v>
      </c>
      <c r="Y663">
        <v>64</v>
      </c>
      <c r="Z663">
        <v>64</v>
      </c>
      <c r="AA663">
        <f>SUM(B663:T663)</f>
        <v>0</v>
      </c>
      <c r="AB663">
        <f>SUM(U663:Z663)</f>
        <v>424</v>
      </c>
      <c r="AC663">
        <f>AB663*AA663</f>
        <v>0</v>
      </c>
      <c r="AD663">
        <f>IF(AC663 &gt; 0, "BOTH", 0)</f>
        <v>0</v>
      </c>
      <c r="AE663" t="str">
        <f>A663</f>
        <v>d__Bacteria;p__Proteobacteria;c__Gammaproteobacteria;o__Oceanospirillales;f__Saccharospirillaceae;g__Oceaniserpentilla</v>
      </c>
      <c r="AF663" t="s">
        <v>768</v>
      </c>
    </row>
    <row r="664" spans="1:32" x14ac:dyDescent="0.2">
      <c r="A664" t="s">
        <v>676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616</v>
      </c>
      <c r="AA664">
        <f>SUM(B664:T664)</f>
        <v>0</v>
      </c>
      <c r="AB664">
        <f>SUM(U664:Z664)</f>
        <v>616</v>
      </c>
      <c r="AC664">
        <f>AB664*AA664</f>
        <v>0</v>
      </c>
      <c r="AD664">
        <f>IF(AC664 &gt; 0, "BOTH", 0)</f>
        <v>0</v>
      </c>
      <c r="AE664" t="str">
        <f>A664</f>
        <v>d__Bacteria;p__Proteobacteria;c__Gammaproteobacteria;o__Oceanospirillales;f__Saccharospirillaceae;g__Oleibacter</v>
      </c>
      <c r="AF664" t="s">
        <v>768</v>
      </c>
    </row>
    <row r="665" spans="1:32" x14ac:dyDescent="0.2">
      <c r="A665" t="s">
        <v>529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336</v>
      </c>
      <c r="X665">
        <v>358</v>
      </c>
      <c r="Y665">
        <v>1336</v>
      </c>
      <c r="Z665">
        <v>5</v>
      </c>
      <c r="AA665">
        <f>SUM(B665:T665)</f>
        <v>0</v>
      </c>
      <c r="AB665">
        <f>SUM(U665:Z665)</f>
        <v>2035</v>
      </c>
      <c r="AC665">
        <f>AB665*AA665</f>
        <v>0</v>
      </c>
      <c r="AD665">
        <f>IF(AC665 &gt; 0, "BOTH", 0)</f>
        <v>0</v>
      </c>
      <c r="AE665" t="str">
        <f>A665</f>
        <v>d__Bacteria;p__Proteobacteria;c__Gammaproteobacteria;o__Oceanospirillales;f__Saccharospirillaceae;g__Oleispira</v>
      </c>
      <c r="AF665" t="s">
        <v>768</v>
      </c>
    </row>
    <row r="666" spans="1:32" x14ac:dyDescent="0.2">
      <c r="A666" t="s">
        <v>70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31</v>
      </c>
      <c r="X666">
        <v>0</v>
      </c>
      <c r="Y666">
        <v>0</v>
      </c>
      <c r="Z666">
        <v>0</v>
      </c>
      <c r="AA666">
        <f>SUM(B666:T666)</f>
        <v>0</v>
      </c>
      <c r="AB666">
        <f>SUM(U666:Z666)</f>
        <v>31</v>
      </c>
      <c r="AC666">
        <f>AB666*AA666</f>
        <v>0</v>
      </c>
      <c r="AD666">
        <f>IF(AC666 &gt; 0, "BOTH", 0)</f>
        <v>0</v>
      </c>
      <c r="AE666" t="str">
        <f>A666</f>
        <v>d__Bacteria;p__Proteobacteria;c__Gammaproteobacteria;o__Oceanospirillales;f__Saccharospirillaceae;g__Reinekea</v>
      </c>
      <c r="AF666" t="s">
        <v>768</v>
      </c>
    </row>
    <row r="667" spans="1:32" x14ac:dyDescent="0.2">
      <c r="A667" t="s">
        <v>653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14</v>
      </c>
      <c r="X667">
        <v>0</v>
      </c>
      <c r="Y667">
        <v>0</v>
      </c>
      <c r="Z667">
        <v>0</v>
      </c>
      <c r="AA667">
        <f>SUM(B667:T667)</f>
        <v>0</v>
      </c>
      <c r="AB667">
        <f>SUM(U667:Z667)</f>
        <v>14</v>
      </c>
      <c r="AC667">
        <f>AB667*AA667</f>
        <v>0</v>
      </c>
      <c r="AD667">
        <f>IF(AC667 &gt; 0, "BOTH", 0)</f>
        <v>0</v>
      </c>
      <c r="AE667" t="str">
        <f>A667</f>
        <v>d__Bacteria;p__Proteobacteria;c__Gammaproteobacteria;o__Oceanospirillales;f__Saccharospirillaceae;g__Saccharospirillaceae</v>
      </c>
      <c r="AF667" t="s">
        <v>768</v>
      </c>
    </row>
    <row r="668" spans="1:32" x14ac:dyDescent="0.2">
      <c r="A668" t="s">
        <v>680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20</v>
      </c>
      <c r="X668">
        <v>0</v>
      </c>
      <c r="Y668">
        <v>0</v>
      </c>
      <c r="Z668">
        <v>0</v>
      </c>
      <c r="AA668">
        <f>SUM(B668:T668)</f>
        <v>0</v>
      </c>
      <c r="AB668">
        <f>SUM(U668:Z668)</f>
        <v>20</v>
      </c>
      <c r="AC668">
        <f>AB668*AA668</f>
        <v>0</v>
      </c>
      <c r="AD668">
        <f>IF(AC668 &gt; 0, "BOTH", 0)</f>
        <v>0</v>
      </c>
      <c r="AE668" t="str">
        <f>A668</f>
        <v>d__Bacteria;p__Proteobacteria;c__Gammaproteobacteria;o__Oceanospirillales;f__Saccharospirillaceae;g__Saccharospirillum</v>
      </c>
      <c r="AF668" t="s">
        <v>768</v>
      </c>
    </row>
    <row r="669" spans="1:32" x14ac:dyDescent="0.2">
      <c r="A669" t="s">
        <v>351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40</v>
      </c>
      <c r="V669">
        <v>13</v>
      </c>
      <c r="W669">
        <v>315</v>
      </c>
      <c r="X669">
        <v>81</v>
      </c>
      <c r="Y669">
        <v>203</v>
      </c>
      <c r="Z669">
        <v>1089</v>
      </c>
      <c r="AA669">
        <f>SUM(B669:T669)</f>
        <v>0</v>
      </c>
      <c r="AB669">
        <f>SUM(U669:Z669)</f>
        <v>1741</v>
      </c>
      <c r="AC669">
        <f>AB669*AA669</f>
        <v>0</v>
      </c>
      <c r="AD669">
        <f>IF(AC669 &gt; 0, "BOTH", 0)</f>
        <v>0</v>
      </c>
      <c r="AE669" t="str">
        <f>A669</f>
        <v>d__Bacteria;p__Proteobacteria;c__Gammaproteobacteria;o__Oceanospirillales;f__Saccharospirillaceae;g__Thalassolituus</v>
      </c>
      <c r="AF669" t="s">
        <v>768</v>
      </c>
    </row>
    <row r="670" spans="1:32" x14ac:dyDescent="0.2">
      <c r="A670" t="s">
        <v>294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94</v>
      </c>
      <c r="V670">
        <v>497</v>
      </c>
      <c r="W670">
        <v>341</v>
      </c>
      <c r="X670">
        <v>139</v>
      </c>
      <c r="Y670">
        <v>5268</v>
      </c>
      <c r="Z670">
        <v>672</v>
      </c>
      <c r="AA670">
        <f>SUM(B670:T670)</f>
        <v>0</v>
      </c>
      <c r="AB670">
        <f>SUM(U670:Z670)</f>
        <v>7011</v>
      </c>
      <c r="AC670">
        <f>AB670*AA670</f>
        <v>0</v>
      </c>
      <c r="AD670">
        <f>IF(AC670 &gt; 0, "BOTH", 0)</f>
        <v>0</v>
      </c>
      <c r="AE670" t="str">
        <f>A670</f>
        <v>d__Bacteria;p__Proteobacteria;c__Gammaproteobacteria;o__Oceanospirillales;f__Saccharospirillaceae;g__uncultured</v>
      </c>
      <c r="AF670" t="s">
        <v>768</v>
      </c>
    </row>
    <row r="671" spans="1:32" x14ac:dyDescent="0.2">
      <c r="A671" t="s">
        <v>271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2</v>
      </c>
      <c r="X671">
        <v>0</v>
      </c>
      <c r="Y671">
        <v>0</v>
      </c>
      <c r="Z671">
        <v>0</v>
      </c>
      <c r="AA671">
        <f>SUM(B671:T671)</f>
        <v>0</v>
      </c>
      <c r="AB671">
        <f>SUM(U671:Z671)</f>
        <v>2</v>
      </c>
      <c r="AC671">
        <f>AB671*AA671</f>
        <v>0</v>
      </c>
      <c r="AD671">
        <f>IF(AC671 &gt; 0, "BOTH", 0)</f>
        <v>0</v>
      </c>
      <c r="AE671" t="str">
        <f>A671</f>
        <v>d__Bacteria;p__Proteobacteria;c__Gammaproteobacteria;o__Pasteurellales;f__Pasteurellaceae;g__Haemophilus</v>
      </c>
      <c r="AF671" t="s">
        <v>768</v>
      </c>
    </row>
    <row r="672" spans="1:32" x14ac:dyDescent="0.2">
      <c r="A672" t="s">
        <v>579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4</v>
      </c>
      <c r="X672">
        <v>0</v>
      </c>
      <c r="Y672">
        <v>0</v>
      </c>
      <c r="Z672">
        <v>3</v>
      </c>
      <c r="AA672">
        <f>SUM(B672:T672)</f>
        <v>0</v>
      </c>
      <c r="AB672">
        <f>SUM(U672:Z672)</f>
        <v>7</v>
      </c>
      <c r="AC672">
        <f>AB672*AA672</f>
        <v>0</v>
      </c>
      <c r="AD672">
        <f>IF(AC672 &gt; 0, "BOTH", 0)</f>
        <v>0</v>
      </c>
      <c r="AE672" t="str">
        <f>A672</f>
        <v>d__Bacteria;p__Proteobacteria;c__Gammaproteobacteria;o__Piscirickettsiales;f__Piscirickettsiaceae;g__Candidatus_Endoecteinascidia</v>
      </c>
      <c r="AF672" t="s">
        <v>768</v>
      </c>
    </row>
    <row r="673" spans="1:32" x14ac:dyDescent="0.2">
      <c r="A673" t="s">
        <v>649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6</v>
      </c>
      <c r="X673">
        <v>0</v>
      </c>
      <c r="Y673">
        <v>6</v>
      </c>
      <c r="Z673">
        <v>0</v>
      </c>
      <c r="AA673">
        <f>SUM(B673:T673)</f>
        <v>0</v>
      </c>
      <c r="AB673">
        <f>SUM(U673:Z673)</f>
        <v>12</v>
      </c>
      <c r="AC673">
        <f>AB673*AA673</f>
        <v>0</v>
      </c>
      <c r="AD673">
        <f>IF(AC673 &gt; 0, "BOTH", 0)</f>
        <v>0</v>
      </c>
      <c r="AE673" t="str">
        <f>A673</f>
        <v>d__Bacteria;p__Proteobacteria;c__Gammaproteobacteria;o__pItb-vmat-80;f__pItb-vmat-80;g__pItb-vmat-80</v>
      </c>
      <c r="AF673" t="s">
        <v>768</v>
      </c>
    </row>
    <row r="674" spans="1:32" x14ac:dyDescent="0.2">
      <c r="A674" t="s">
        <v>627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3</v>
      </c>
      <c r="Z674">
        <v>0</v>
      </c>
      <c r="AA674">
        <f>SUM(B674:T674)</f>
        <v>0</v>
      </c>
      <c r="AB674">
        <f>SUM(U674:Z674)</f>
        <v>3</v>
      </c>
      <c r="AC674">
        <f>AB674*AA674</f>
        <v>0</v>
      </c>
      <c r="AD674">
        <f>IF(AC674 &gt; 0, "BOTH", 0)</f>
        <v>0</v>
      </c>
      <c r="AE674" t="str">
        <f>A674</f>
        <v>d__Bacteria;p__Proteobacteria;c__Gammaproteobacteria;o__Pseudomonadales;f__Moraxellaceae;__</v>
      </c>
      <c r="AF674" t="s">
        <v>768</v>
      </c>
    </row>
    <row r="675" spans="1:32" x14ac:dyDescent="0.2">
      <c r="A675" t="s">
        <v>392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82</v>
      </c>
      <c r="V675">
        <v>263</v>
      </c>
      <c r="W675">
        <v>74</v>
      </c>
      <c r="X675">
        <v>131</v>
      </c>
      <c r="Y675">
        <v>178</v>
      </c>
      <c r="Z675">
        <v>95</v>
      </c>
      <c r="AA675">
        <f>SUM(B675:T675)</f>
        <v>0</v>
      </c>
      <c r="AB675">
        <f>SUM(U675:Z675)</f>
        <v>823</v>
      </c>
      <c r="AC675">
        <f>AB675*AA675</f>
        <v>0</v>
      </c>
      <c r="AD675">
        <f>IF(AC675 &gt; 0, "BOTH", 0)</f>
        <v>0</v>
      </c>
      <c r="AE675" t="str">
        <f>A675</f>
        <v>d__Bacteria;p__Proteobacteria;c__Gammaproteobacteria;o__Pseudomonadales;f__Moraxellaceae;g__Acinetobacter</v>
      </c>
      <c r="AF675" t="s">
        <v>768</v>
      </c>
    </row>
    <row r="676" spans="1:32" x14ac:dyDescent="0.2">
      <c r="A676" t="s">
        <v>626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2</v>
      </c>
      <c r="X676">
        <v>0</v>
      </c>
      <c r="Y676">
        <v>0</v>
      </c>
      <c r="Z676">
        <v>0</v>
      </c>
      <c r="AA676">
        <f>SUM(B676:T676)</f>
        <v>0</v>
      </c>
      <c r="AB676">
        <f>SUM(U676:Z676)</f>
        <v>2</v>
      </c>
      <c r="AC676">
        <f>AB676*AA676</f>
        <v>0</v>
      </c>
      <c r="AD676">
        <f>IF(AC676 &gt; 0, "BOTH", 0)</f>
        <v>0</v>
      </c>
      <c r="AE676" t="str">
        <f>A676</f>
        <v>d__Bacteria;p__Proteobacteria;c__Gammaproteobacteria;o__Pseudomonadales;f__Moraxellaceae;g__Alkanindiges</v>
      </c>
      <c r="AF676" t="s">
        <v>768</v>
      </c>
    </row>
    <row r="677" spans="1:32" x14ac:dyDescent="0.2">
      <c r="A677" t="s">
        <v>214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22</v>
      </c>
      <c r="V677">
        <v>24</v>
      </c>
      <c r="W677">
        <v>27</v>
      </c>
      <c r="X677">
        <v>0</v>
      </c>
      <c r="Y677">
        <v>0</v>
      </c>
      <c r="Z677">
        <v>1301</v>
      </c>
      <c r="AA677">
        <f>SUM(B677:T677)</f>
        <v>0</v>
      </c>
      <c r="AB677">
        <f>SUM(U677:Z677)</f>
        <v>1374</v>
      </c>
      <c r="AC677">
        <f>AB677*AA677</f>
        <v>0</v>
      </c>
      <c r="AD677">
        <f>IF(AC677 &gt; 0, "BOTH", 0)</f>
        <v>0</v>
      </c>
      <c r="AE677" t="str">
        <f>A677</f>
        <v>d__Bacteria;p__Proteobacteria;c__Gammaproteobacteria;o__Pseudomonadales;f__Moraxellaceae;g__Moraxella</v>
      </c>
      <c r="AF677" t="s">
        <v>768</v>
      </c>
    </row>
    <row r="678" spans="1:32" x14ac:dyDescent="0.2">
      <c r="A678" t="s">
        <v>192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40</v>
      </c>
      <c r="V678">
        <v>138</v>
      </c>
      <c r="W678">
        <v>2022</v>
      </c>
      <c r="X678">
        <v>195</v>
      </c>
      <c r="Y678">
        <v>4173</v>
      </c>
      <c r="Z678">
        <v>3499</v>
      </c>
      <c r="AA678">
        <f>SUM(B678:T678)</f>
        <v>0</v>
      </c>
      <c r="AB678">
        <f>SUM(U678:Z678)</f>
        <v>10067</v>
      </c>
      <c r="AC678">
        <f>AB678*AA678</f>
        <v>0</v>
      </c>
      <c r="AD678">
        <f>IF(AC678 &gt; 0, "BOTH", 0)</f>
        <v>0</v>
      </c>
      <c r="AE678" t="str">
        <f>A678</f>
        <v>d__Bacteria;p__Proteobacteria;c__Gammaproteobacteria;o__Pseudomonadales;f__Moraxellaceae;g__Psychrobacter</v>
      </c>
      <c r="AF678" t="s">
        <v>768</v>
      </c>
    </row>
    <row r="679" spans="1:32" x14ac:dyDescent="0.2">
      <c r="A679" t="s">
        <v>175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33</v>
      </c>
      <c r="V679">
        <v>473</v>
      </c>
      <c r="W679">
        <v>30</v>
      </c>
      <c r="X679">
        <v>74</v>
      </c>
      <c r="Y679">
        <v>4838</v>
      </c>
      <c r="Z679">
        <v>19</v>
      </c>
      <c r="AA679">
        <f>SUM(B679:T679)</f>
        <v>0</v>
      </c>
      <c r="AB679">
        <f>SUM(U679:Z679)</f>
        <v>5467</v>
      </c>
      <c r="AC679">
        <f>AB679*AA679</f>
        <v>0</v>
      </c>
      <c r="AD679">
        <f>IF(AC679 &gt; 0, "BOTH", 0)</f>
        <v>0</v>
      </c>
      <c r="AE679" t="str">
        <f>A679</f>
        <v>d__Bacteria;p__Proteobacteria;c__Gammaproteobacteria;o__Pseudomonadales;f__Moraxellaceae;g__uncultured</v>
      </c>
      <c r="AF679" t="s">
        <v>768</v>
      </c>
    </row>
    <row r="680" spans="1:32" x14ac:dyDescent="0.2">
      <c r="A680" t="s">
        <v>585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17</v>
      </c>
      <c r="X680">
        <v>85</v>
      </c>
      <c r="Y680">
        <v>0</v>
      </c>
      <c r="Z680">
        <v>0</v>
      </c>
      <c r="AA680">
        <f>SUM(B680:T680)</f>
        <v>0</v>
      </c>
      <c r="AB680">
        <f>SUM(U680:Z680)</f>
        <v>102</v>
      </c>
      <c r="AC680">
        <f>AB680*AA680</f>
        <v>0</v>
      </c>
      <c r="AD680">
        <f>IF(AC680 &gt; 0, "BOTH", 0)</f>
        <v>0</v>
      </c>
      <c r="AE680" t="str">
        <f>A680</f>
        <v>d__Bacteria;p__Proteobacteria;c__Gammaproteobacteria;o__Pseudomonadales;f__Pseudomonadaceae;__</v>
      </c>
      <c r="AF680" t="s">
        <v>768</v>
      </c>
    </row>
    <row r="681" spans="1:32" x14ac:dyDescent="0.2">
      <c r="A681" t="s">
        <v>719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25</v>
      </c>
      <c r="W681">
        <v>0</v>
      </c>
      <c r="X681">
        <v>0</v>
      </c>
      <c r="Y681">
        <v>0</v>
      </c>
      <c r="Z681">
        <v>0</v>
      </c>
      <c r="AA681">
        <f>SUM(B681:T681)</f>
        <v>0</v>
      </c>
      <c r="AB681">
        <f>SUM(U681:Z681)</f>
        <v>25</v>
      </c>
      <c r="AC681">
        <f>AB681*AA681</f>
        <v>0</v>
      </c>
      <c r="AD681">
        <f>IF(AC681 &gt; 0, "BOTH", 0)</f>
        <v>0</v>
      </c>
      <c r="AE681" t="str">
        <f>A681</f>
        <v>d__Bacteria;p__Proteobacteria;c__Gammaproteobacteria;o__Run-SP154;f__Run-SP154;g__Run-SP154</v>
      </c>
      <c r="AF681" t="s">
        <v>768</v>
      </c>
    </row>
    <row r="682" spans="1:32" x14ac:dyDescent="0.2">
      <c r="A682" t="s">
        <v>502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10</v>
      </c>
      <c r="Y682">
        <v>0</v>
      </c>
      <c r="Z682">
        <v>0</v>
      </c>
      <c r="AA682">
        <f>SUM(B682:T682)</f>
        <v>0</v>
      </c>
      <c r="AB682">
        <f>SUM(U682:Z682)</f>
        <v>10</v>
      </c>
      <c r="AC682">
        <f>AB682*AA682</f>
        <v>0</v>
      </c>
      <c r="AD682">
        <f>IF(AC682 &gt; 0, "BOTH", 0)</f>
        <v>0</v>
      </c>
      <c r="AE682" t="str">
        <f>A682</f>
        <v>d__Bacteria;p__Proteobacteria;c__Gammaproteobacteria;o__SS1-B-07-19;f__SS1-B-07-19;g__SS1-B-07-19</v>
      </c>
      <c r="AF682" t="s">
        <v>768</v>
      </c>
    </row>
    <row r="683" spans="1:32" x14ac:dyDescent="0.2">
      <c r="A683" t="s">
        <v>259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125</v>
      </c>
      <c r="V683">
        <v>197</v>
      </c>
      <c r="W683">
        <v>245</v>
      </c>
      <c r="X683">
        <v>1480</v>
      </c>
      <c r="Y683">
        <v>1280</v>
      </c>
      <c r="Z683">
        <v>0</v>
      </c>
      <c r="AA683">
        <f>SUM(B683:T683)</f>
        <v>0</v>
      </c>
      <c r="AB683">
        <f>SUM(U683:Z683)</f>
        <v>3327</v>
      </c>
      <c r="AC683">
        <f>AB683*AA683</f>
        <v>0</v>
      </c>
      <c r="AD683">
        <f>IF(AC683 &gt; 0, "BOTH", 0)</f>
        <v>0</v>
      </c>
      <c r="AE683" t="str">
        <f>A683</f>
        <v>d__Bacteria;p__Proteobacteria;c__Gammaproteobacteria;o__Steroidobacterales;f__Woeseiaceae;g__Woeseia</v>
      </c>
      <c r="AF683" t="s">
        <v>768</v>
      </c>
    </row>
    <row r="684" spans="1:32" x14ac:dyDescent="0.2">
      <c r="A684" t="s">
        <v>382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73</v>
      </c>
      <c r="Y684">
        <v>6</v>
      </c>
      <c r="Z684">
        <v>0</v>
      </c>
      <c r="AA684">
        <f>SUM(B684:T684)</f>
        <v>0</v>
      </c>
      <c r="AB684">
        <f>SUM(U684:Z684)</f>
        <v>79</v>
      </c>
      <c r="AC684">
        <f>AB684*AA684</f>
        <v>0</v>
      </c>
      <c r="AD684">
        <f>IF(AC684 &gt; 0, "BOTH", 0)</f>
        <v>0</v>
      </c>
      <c r="AE684" t="str">
        <f>A684</f>
        <v>d__Bacteria;p__Proteobacteria;c__Gammaproteobacteria;o__SZB50;f__SZB50;g__SZB50</v>
      </c>
      <c r="AF684" t="s">
        <v>768</v>
      </c>
    </row>
    <row r="685" spans="1:32" x14ac:dyDescent="0.2">
      <c r="A685" t="s">
        <v>530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6</v>
      </c>
      <c r="Z685">
        <v>0</v>
      </c>
      <c r="AA685">
        <f>SUM(B685:T685)</f>
        <v>0</v>
      </c>
      <c r="AB685">
        <f>SUM(U685:Z685)</f>
        <v>6</v>
      </c>
      <c r="AC685">
        <f>AB685*AA685</f>
        <v>0</v>
      </c>
      <c r="AD685">
        <f>IF(AC685 &gt; 0, "BOTH", 0)</f>
        <v>0</v>
      </c>
      <c r="AE685" t="str">
        <f>A685</f>
        <v>d__Bacteria;p__Proteobacteria;c__Gammaproteobacteria;o__Thiohalorhabdales;f__Thiohalorhabdaceae;g__uncultured</v>
      </c>
      <c r="AF685" t="s">
        <v>768</v>
      </c>
    </row>
    <row r="686" spans="1:32" x14ac:dyDescent="0.2">
      <c r="A686" t="s">
        <v>606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13</v>
      </c>
      <c r="Y686">
        <v>0</v>
      </c>
      <c r="Z686">
        <v>0</v>
      </c>
      <c r="AA686">
        <f>SUM(B686:T686)</f>
        <v>0</v>
      </c>
      <c r="AB686">
        <f>SUM(U686:Z686)</f>
        <v>13</v>
      </c>
      <c r="AC686">
        <f>AB686*AA686</f>
        <v>0</v>
      </c>
      <c r="AD686">
        <f>IF(AC686 &gt; 0, "BOTH", 0)</f>
        <v>0</v>
      </c>
      <c r="AE686" t="str">
        <f>A686</f>
        <v>d__Bacteria;p__Proteobacteria;c__Gammaproteobacteria;o__Thiomicrospirales;f__Thiomicrospiraceae;g__endosymbionts</v>
      </c>
      <c r="AF686" t="s">
        <v>768</v>
      </c>
    </row>
    <row r="687" spans="1:32" x14ac:dyDescent="0.2">
      <c r="A687" t="s">
        <v>460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399</v>
      </c>
      <c r="V687">
        <v>701</v>
      </c>
      <c r="W687">
        <v>21</v>
      </c>
      <c r="X687">
        <v>36</v>
      </c>
      <c r="Y687">
        <v>511</v>
      </c>
      <c r="Z687">
        <v>176</v>
      </c>
      <c r="AA687">
        <f>SUM(B687:T687)</f>
        <v>0</v>
      </c>
      <c r="AB687">
        <f>SUM(U687:Z687)</f>
        <v>1844</v>
      </c>
      <c r="AC687">
        <f>AB687*AA687</f>
        <v>0</v>
      </c>
      <c r="AD687">
        <f>IF(AC687 &gt; 0, "BOTH", 0)</f>
        <v>0</v>
      </c>
      <c r="AE687" t="str">
        <f>A687</f>
        <v>d__Bacteria;p__Proteobacteria;c__Gammaproteobacteria;o__Thiotrichales;f__Thiotrichaceae;g__Cocleimonas</v>
      </c>
      <c r="AF687" t="s">
        <v>768</v>
      </c>
    </row>
    <row r="688" spans="1:32" x14ac:dyDescent="0.2">
      <c r="A688" t="s">
        <v>328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35</v>
      </c>
      <c r="X688">
        <v>5</v>
      </c>
      <c r="Y688">
        <v>0</v>
      </c>
      <c r="Z688">
        <v>306</v>
      </c>
      <c r="AA688">
        <f>SUM(B688:T688)</f>
        <v>0</v>
      </c>
      <c r="AB688">
        <f>SUM(U688:Z688)</f>
        <v>346</v>
      </c>
      <c r="AC688">
        <f>AB688*AA688</f>
        <v>0</v>
      </c>
      <c r="AD688">
        <f>IF(AC688 &gt; 0, "BOTH", 0)</f>
        <v>0</v>
      </c>
      <c r="AE688" t="str">
        <f>A688</f>
        <v>d__Bacteria;p__Proteobacteria;c__Gammaproteobacteria;o__Thiotrichales;f__Thiotrichaceae;g__Leucothrix</v>
      </c>
      <c r="AF688" t="s">
        <v>768</v>
      </c>
    </row>
    <row r="689" spans="1:32" x14ac:dyDescent="0.2">
      <c r="A689" t="s">
        <v>485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</v>
      </c>
      <c r="X689">
        <v>8</v>
      </c>
      <c r="Y689">
        <v>60</v>
      </c>
      <c r="Z689">
        <v>0</v>
      </c>
      <c r="AA689">
        <f>SUM(B689:T689)</f>
        <v>0</v>
      </c>
      <c r="AB689">
        <f>SUM(U689:Z689)</f>
        <v>72</v>
      </c>
      <c r="AC689">
        <f>AB689*AA689</f>
        <v>0</v>
      </c>
      <c r="AD689">
        <f>IF(AC689 &gt; 0, "BOTH", 0)</f>
        <v>0</v>
      </c>
      <c r="AE689" t="str">
        <f>A689</f>
        <v>d__Bacteria;p__Proteobacteria;c__Gammaproteobacteria;o__Thiotrichales;f__Thiotrichaceae;g__Thiothrix</v>
      </c>
      <c r="AF689" t="s">
        <v>768</v>
      </c>
    </row>
    <row r="690" spans="1:32" x14ac:dyDescent="0.2">
      <c r="A690" t="s">
        <v>327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6</v>
      </c>
      <c r="V690">
        <v>46</v>
      </c>
      <c r="W690">
        <v>2</v>
      </c>
      <c r="X690">
        <v>0</v>
      </c>
      <c r="Y690">
        <v>3</v>
      </c>
      <c r="Z690">
        <v>0</v>
      </c>
      <c r="AA690">
        <f>SUM(B690:T690)</f>
        <v>0</v>
      </c>
      <c r="AB690">
        <f>SUM(U690:Z690)</f>
        <v>57</v>
      </c>
      <c r="AC690">
        <f>AB690*AA690</f>
        <v>0</v>
      </c>
      <c r="AD690">
        <f>IF(AC690 &gt; 0, "BOTH", 0)</f>
        <v>0</v>
      </c>
      <c r="AE690" t="str">
        <f>A690</f>
        <v>d__Bacteria;p__Proteobacteria;c__Gammaproteobacteria;o__Thiotrichales;f__Thiotrichaceae;g__uncultured</v>
      </c>
      <c r="AF690" t="s">
        <v>768</v>
      </c>
    </row>
    <row r="691" spans="1:32" x14ac:dyDescent="0.2">
      <c r="A691" t="s">
        <v>434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38</v>
      </c>
      <c r="V691">
        <v>35</v>
      </c>
      <c r="W691">
        <v>0</v>
      </c>
      <c r="X691">
        <v>7</v>
      </c>
      <c r="Y691">
        <v>56</v>
      </c>
      <c r="Z691">
        <v>0</v>
      </c>
      <c r="AA691">
        <f>SUM(B691:T691)</f>
        <v>0</v>
      </c>
      <c r="AB691">
        <f>SUM(U691:Z691)</f>
        <v>136</v>
      </c>
      <c r="AC691">
        <f>AB691*AA691</f>
        <v>0</v>
      </c>
      <c r="AD691">
        <f>IF(AC691 &gt; 0, "BOTH", 0)</f>
        <v>0</v>
      </c>
      <c r="AE691" t="str">
        <f>A691</f>
        <v>d__Bacteria;p__Proteobacteria;c__Gammaproteobacteria;o__UBA10353_marine_group;f__UBA10353_marine_group;g__UBA10353_marine_group</v>
      </c>
      <c r="AF691" t="s">
        <v>768</v>
      </c>
    </row>
    <row r="692" spans="1:32" x14ac:dyDescent="0.2">
      <c r="A692" t="s">
        <v>160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17</v>
      </c>
      <c r="V692">
        <v>26</v>
      </c>
      <c r="W692">
        <v>43</v>
      </c>
      <c r="X692">
        <v>0</v>
      </c>
      <c r="Y692">
        <v>0</v>
      </c>
      <c r="Z692">
        <v>2</v>
      </c>
      <c r="AA692">
        <f>SUM(B692:T692)</f>
        <v>0</v>
      </c>
      <c r="AB692">
        <f>SUM(U692:Z692)</f>
        <v>88</v>
      </c>
      <c r="AC692">
        <f>AB692*AA692</f>
        <v>0</v>
      </c>
      <c r="AD692">
        <f>IF(AC692 &gt; 0, "BOTH", 0)</f>
        <v>0</v>
      </c>
      <c r="AE692" t="str">
        <f>A692</f>
        <v>d__Bacteria;p__Proteobacteria;c__Gammaproteobacteria;o__uncultured;f__uncultured;g__uncultured</v>
      </c>
      <c r="AF692" t="s">
        <v>768</v>
      </c>
    </row>
    <row r="693" spans="1:32" x14ac:dyDescent="0.2">
      <c r="A693" t="s">
        <v>386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96</v>
      </c>
      <c r="V693">
        <v>0</v>
      </c>
      <c r="W693">
        <v>465</v>
      </c>
      <c r="X693">
        <v>0</v>
      </c>
      <c r="Y693">
        <v>0</v>
      </c>
      <c r="Z693">
        <v>48</v>
      </c>
      <c r="AA693">
        <f>SUM(B693:T693)</f>
        <v>0</v>
      </c>
      <c r="AB693">
        <f>SUM(U693:Z693)</f>
        <v>609</v>
      </c>
      <c r="AC693">
        <f>AB693*AA693</f>
        <v>0</v>
      </c>
      <c r="AD693">
        <f>IF(AC693 &gt; 0, "BOTH", 0)</f>
        <v>0</v>
      </c>
      <c r="AE693" t="str">
        <f>A693</f>
        <v>d__Bacteria;p__Proteobacteria;c__Gammaproteobacteria;o__Vibrionales;f__Vibrionaceae;__</v>
      </c>
      <c r="AF693" t="s">
        <v>768</v>
      </c>
    </row>
    <row r="694" spans="1:32" x14ac:dyDescent="0.2">
      <c r="A694" t="s">
        <v>389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32</v>
      </c>
      <c r="X694">
        <v>8</v>
      </c>
      <c r="Y694">
        <v>0</v>
      </c>
      <c r="Z694">
        <v>37</v>
      </c>
      <c r="AA694">
        <f>SUM(B694:T694)</f>
        <v>0</v>
      </c>
      <c r="AB694">
        <f>SUM(U694:Z694)</f>
        <v>77</v>
      </c>
      <c r="AC694">
        <f>AB694*AA694</f>
        <v>0</v>
      </c>
      <c r="AD694">
        <f>IF(AC694 &gt; 0, "BOTH", 0)</f>
        <v>0</v>
      </c>
      <c r="AE694" t="str">
        <f>A694</f>
        <v>d__Bacteria;p__Proteobacteria;c__Gammaproteobacteria;o__Vibrionales;f__Vibrionaceae;g__Photobacterium</v>
      </c>
      <c r="AF694" t="s">
        <v>768</v>
      </c>
    </row>
    <row r="695" spans="1:32" x14ac:dyDescent="0.2">
      <c r="A695" t="s">
        <v>50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285</v>
      </c>
      <c r="V695">
        <v>141</v>
      </c>
      <c r="W695">
        <v>802</v>
      </c>
      <c r="X695">
        <v>794</v>
      </c>
      <c r="Y695">
        <v>936</v>
      </c>
      <c r="Z695">
        <v>8502</v>
      </c>
      <c r="AA695">
        <f>SUM(B695:T695)</f>
        <v>0</v>
      </c>
      <c r="AB695">
        <f>SUM(U695:Z695)</f>
        <v>11460</v>
      </c>
      <c r="AC695">
        <f>AB695*AA695</f>
        <v>0</v>
      </c>
      <c r="AD695">
        <f>IF(AC695 &gt; 0, "BOTH", 0)</f>
        <v>0</v>
      </c>
      <c r="AE695" t="str">
        <f>A695</f>
        <v>d__Bacteria;p__Proteobacteria;c__Gammaproteobacteria;o__Vibrionales;f__Vibrionaceae;g__Vibrio</v>
      </c>
      <c r="AF695" t="s">
        <v>768</v>
      </c>
    </row>
    <row r="696" spans="1:32" x14ac:dyDescent="0.2">
      <c r="A696" t="s">
        <v>156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21</v>
      </c>
      <c r="V696">
        <v>72</v>
      </c>
      <c r="W696">
        <v>0</v>
      </c>
      <c r="X696">
        <v>10</v>
      </c>
      <c r="Y696">
        <v>45</v>
      </c>
      <c r="Z696">
        <v>7</v>
      </c>
      <c r="AA696">
        <f>SUM(B696:T696)</f>
        <v>0</v>
      </c>
      <c r="AB696">
        <f>SUM(U696:Z696)</f>
        <v>155</v>
      </c>
      <c r="AC696">
        <f>AB696*AA696</f>
        <v>0</v>
      </c>
      <c r="AD696">
        <f>IF(AC696 &gt; 0, "BOTH", 0)</f>
        <v>0</v>
      </c>
      <c r="AE696" t="str">
        <f>A696</f>
        <v>d__Bacteria;p__Proteobacteria;c__Gammaproteobacteria;o__Xanthomonadales;f__Rhodanobacteraceae;g__Ahniella</v>
      </c>
      <c r="AF696" t="s">
        <v>768</v>
      </c>
    </row>
    <row r="697" spans="1:32" x14ac:dyDescent="0.2">
      <c r="A697" t="s">
        <v>623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153</v>
      </c>
      <c r="X697">
        <v>0</v>
      </c>
      <c r="Y697">
        <v>0</v>
      </c>
      <c r="Z697">
        <v>5</v>
      </c>
      <c r="AA697">
        <f>SUM(B697:T697)</f>
        <v>0</v>
      </c>
      <c r="AB697">
        <f>SUM(U697:Z697)</f>
        <v>158</v>
      </c>
      <c r="AC697">
        <f>AB697*AA697</f>
        <v>0</v>
      </c>
      <c r="AD697">
        <f>IF(AC697 &gt; 0, "BOTH", 0)</f>
        <v>0</v>
      </c>
      <c r="AE697" t="str">
        <f>A697</f>
        <v>d__Bacteria;p__Proteobacteria;c__Gammaproteobacteria;o__Xanthomonadales;f__Rhodanobacteraceae;g__uncultured</v>
      </c>
      <c r="AF697" t="s">
        <v>768</v>
      </c>
    </row>
    <row r="698" spans="1:32" x14ac:dyDescent="0.2">
      <c r="A698" t="s">
        <v>621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11</v>
      </c>
      <c r="V698">
        <v>0</v>
      </c>
      <c r="W698">
        <v>14</v>
      </c>
      <c r="X698">
        <v>584</v>
      </c>
      <c r="Y698">
        <v>22</v>
      </c>
      <c r="Z698">
        <v>3</v>
      </c>
      <c r="AA698">
        <f>SUM(B698:T698)</f>
        <v>0</v>
      </c>
      <c r="AB698">
        <f>SUM(U698:Z698)</f>
        <v>634</v>
      </c>
      <c r="AC698">
        <f>AB698*AA698</f>
        <v>0</v>
      </c>
      <c r="AD698">
        <f>IF(AC698 &gt; 0, "BOTH", 0)</f>
        <v>0</v>
      </c>
      <c r="AE698" t="str">
        <f>A698</f>
        <v>d__Bacteria;p__Proteobacteria;c__Gammaproteobacteria;o__Xanthomonadales;f__Xanthomonadaceae;g__Luteimonas</v>
      </c>
      <c r="AF698" t="s">
        <v>768</v>
      </c>
    </row>
    <row r="699" spans="1:32" x14ac:dyDescent="0.2">
      <c r="A699" t="s">
        <v>721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30</v>
      </c>
      <c r="V699">
        <v>25</v>
      </c>
      <c r="W699">
        <v>0</v>
      </c>
      <c r="X699">
        <v>0</v>
      </c>
      <c r="Y699">
        <v>0</v>
      </c>
      <c r="Z699">
        <v>0</v>
      </c>
      <c r="AA699">
        <f>SUM(B699:T699)</f>
        <v>0</v>
      </c>
      <c r="AB699">
        <f>SUM(U699:Z699)</f>
        <v>55</v>
      </c>
      <c r="AC699">
        <f>AB699*AA699</f>
        <v>0</v>
      </c>
      <c r="AD699">
        <f>IF(AC699 &gt; 0, "BOTH", 0)</f>
        <v>0</v>
      </c>
      <c r="AE699" t="str">
        <f>A699</f>
        <v>d__Bacteria;p__Proteobacteria;c__Gammaproteobacteria;o__Xanthomonadales;f__Xanthomonadaceae;g__Pseudoxanthomonas</v>
      </c>
      <c r="AF699" t="s">
        <v>768</v>
      </c>
    </row>
    <row r="700" spans="1:32" x14ac:dyDescent="0.2">
      <c r="A700" t="s">
        <v>429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67</v>
      </c>
      <c r="V700">
        <v>40</v>
      </c>
      <c r="W700">
        <v>0</v>
      </c>
      <c r="X700">
        <v>0</v>
      </c>
      <c r="Y700">
        <v>12</v>
      </c>
      <c r="Z700">
        <v>0</v>
      </c>
      <c r="AA700">
        <f>SUM(B700:T700)</f>
        <v>0</v>
      </c>
      <c r="AB700">
        <f>SUM(U700:Z700)</f>
        <v>119</v>
      </c>
      <c r="AC700">
        <f>AB700*AA700</f>
        <v>0</v>
      </c>
      <c r="AD700">
        <f>IF(AC700 &gt; 0, "BOTH", 0)</f>
        <v>0</v>
      </c>
      <c r="AE700" t="str">
        <f>A700</f>
        <v>d__Bacteria;p__Proteobacteria;c__Gammaproteobacteria;o__Xanthomonadales;f__Xanthomonadaceae;g__Stenotrophomonas</v>
      </c>
      <c r="AF700" t="s">
        <v>768</v>
      </c>
    </row>
    <row r="701" spans="1:32" x14ac:dyDescent="0.2">
      <c r="A701" t="s">
        <v>264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8</v>
      </c>
      <c r="V701">
        <v>7</v>
      </c>
      <c r="W701">
        <v>56</v>
      </c>
      <c r="X701">
        <v>63</v>
      </c>
      <c r="Y701">
        <v>37</v>
      </c>
      <c r="Z701">
        <v>3</v>
      </c>
      <c r="AA701">
        <f>SUM(B701:T701)</f>
        <v>0</v>
      </c>
      <c r="AB701">
        <f>SUM(U701:Z701)</f>
        <v>174</v>
      </c>
      <c r="AC701">
        <f>AB701*AA701</f>
        <v>0</v>
      </c>
      <c r="AD701">
        <f>IF(AC701 &gt; 0, "BOTH", 0)</f>
        <v>0</v>
      </c>
      <c r="AE701" t="str">
        <f>A701</f>
        <v>d__Bacteria;p__SAR324_clade(Marine_group_B);c__SAR324_clade(Marine_group_B);o__SAR324_clade(Marine_group_B);f__SAR324_clade(Marine_group_B);g__SAR324_clade(Marine_group_B)</v>
      </c>
      <c r="AF701" t="s">
        <v>768</v>
      </c>
    </row>
    <row r="702" spans="1:32" x14ac:dyDescent="0.2">
      <c r="A702" t="s">
        <v>616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10</v>
      </c>
      <c r="Z702">
        <v>0</v>
      </c>
      <c r="AA702">
        <f>SUM(B702:T702)</f>
        <v>0</v>
      </c>
      <c r="AB702">
        <f>SUM(U702:Z702)</f>
        <v>10</v>
      </c>
      <c r="AC702">
        <f>AB702*AA702</f>
        <v>0</v>
      </c>
      <c r="AD702">
        <f>IF(AC702 &gt; 0, "BOTH", 0)</f>
        <v>0</v>
      </c>
      <c r="AE702" t="str">
        <f>A702</f>
        <v>d__Bacteria;p__Spirochaetota;c__Leptospirae;o__Leptospirales;f__Leptospiraceae;g__Turneriella</v>
      </c>
      <c r="AF702" t="s">
        <v>768</v>
      </c>
    </row>
    <row r="703" spans="1:32" x14ac:dyDescent="0.2">
      <c r="A703" t="s">
        <v>124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7</v>
      </c>
      <c r="V703">
        <v>6</v>
      </c>
      <c r="W703">
        <v>134</v>
      </c>
      <c r="X703">
        <v>13</v>
      </c>
      <c r="Y703">
        <v>70</v>
      </c>
      <c r="Z703">
        <v>73</v>
      </c>
      <c r="AA703">
        <f>SUM(B703:T703)</f>
        <v>0</v>
      </c>
      <c r="AB703">
        <f>SUM(U703:Z703)</f>
        <v>303</v>
      </c>
      <c r="AC703">
        <f>AB703*AA703</f>
        <v>0</v>
      </c>
      <c r="AD703">
        <f>IF(AC703 &gt; 0, "BOTH", 0)</f>
        <v>0</v>
      </c>
      <c r="AE703" t="str">
        <f>A703</f>
        <v>d__Bacteria;p__Spirochaetota;c__Leptospirae;o__Leptospirales;f__Leptospiraceae;g__uncultured</v>
      </c>
      <c r="AF703" t="s">
        <v>768</v>
      </c>
    </row>
    <row r="704" spans="1:32" x14ac:dyDescent="0.2">
      <c r="A704" t="s">
        <v>718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8</v>
      </c>
      <c r="X704">
        <v>0</v>
      </c>
      <c r="Y704">
        <v>0</v>
      </c>
      <c r="Z704">
        <v>0</v>
      </c>
      <c r="AA704">
        <f>SUM(B704:T704)</f>
        <v>0</v>
      </c>
      <c r="AB704">
        <f>SUM(U704:Z704)</f>
        <v>8</v>
      </c>
      <c r="AC704">
        <f>AB704*AA704</f>
        <v>0</v>
      </c>
      <c r="AD704">
        <f>IF(AC704 &gt; 0, "BOTH", 0)</f>
        <v>0</v>
      </c>
      <c r="AE704" t="str">
        <f>A704</f>
        <v>d__Bacteria;p__Spirochaetota;c__MVP-15;o__MVP-15;f__MVP-15;g__MVP-15</v>
      </c>
      <c r="AF704" t="s">
        <v>768</v>
      </c>
    </row>
    <row r="705" spans="1:32" x14ac:dyDescent="0.2">
      <c r="A705" t="s">
        <v>622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10</v>
      </c>
      <c r="V705">
        <v>0</v>
      </c>
      <c r="W705">
        <v>6</v>
      </c>
      <c r="X705">
        <v>5</v>
      </c>
      <c r="Y705">
        <v>0</v>
      </c>
      <c r="Z705">
        <v>231</v>
      </c>
      <c r="AA705">
        <f>SUM(B705:T705)</f>
        <v>0</v>
      </c>
      <c r="AB705">
        <f>SUM(U705:Z705)</f>
        <v>252</v>
      </c>
      <c r="AC705">
        <f>AB705*AA705</f>
        <v>0</v>
      </c>
      <c r="AD705">
        <f>IF(AC705 &gt; 0, "BOTH", 0)</f>
        <v>0</v>
      </c>
      <c r="AE705" t="str">
        <f>A705</f>
        <v>d__Bacteria;p__Spirochaetota;c__Spirochaetia;o__Spirochaetales;f__Spirochaetaceae;g__Alkalispirochaeta</v>
      </c>
      <c r="AF705" t="s">
        <v>768</v>
      </c>
    </row>
    <row r="706" spans="1:32" x14ac:dyDescent="0.2">
      <c r="A706" t="s">
        <v>313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11</v>
      </c>
      <c r="V706">
        <v>35</v>
      </c>
      <c r="W706">
        <v>26</v>
      </c>
      <c r="X706">
        <v>13</v>
      </c>
      <c r="Y706">
        <v>6</v>
      </c>
      <c r="Z706">
        <v>0</v>
      </c>
      <c r="AA706">
        <f>SUM(B706:T706)</f>
        <v>0</v>
      </c>
      <c r="AB706">
        <f>SUM(U706:Z706)</f>
        <v>91</v>
      </c>
      <c r="AC706">
        <f>AB706*AA706</f>
        <v>0</v>
      </c>
      <c r="AD706">
        <f>IF(AC706 &gt; 0, "BOTH", 0)</f>
        <v>0</v>
      </c>
      <c r="AE706" t="str">
        <f>A706</f>
        <v>d__Bacteria;p__Spirochaetota;c__Spirochaetia;o__Spirochaetales;f__Spirochaetaceae;g__Spirochaeta_2</v>
      </c>
      <c r="AF706" t="s">
        <v>768</v>
      </c>
    </row>
    <row r="707" spans="1:32" x14ac:dyDescent="0.2">
      <c r="A707" t="s">
        <v>630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</v>
      </c>
      <c r="Y707">
        <v>0</v>
      </c>
      <c r="Z707">
        <v>0</v>
      </c>
      <c r="AA707">
        <f>SUM(B707:T707)</f>
        <v>0</v>
      </c>
      <c r="AB707">
        <f>SUM(U707:Z707)</f>
        <v>2</v>
      </c>
      <c r="AC707">
        <f>AB707*AA707</f>
        <v>0</v>
      </c>
      <c r="AD707">
        <f>IF(AC707 &gt; 0, "BOTH", 0)</f>
        <v>0</v>
      </c>
      <c r="AE707" t="str">
        <f>A707</f>
        <v>d__Bacteria;p__Synergistota;c__Synergistia;o__Synergistales;f__Synergistaceae;g__Dethiosulfovibrio</v>
      </c>
      <c r="AF707" t="s">
        <v>768</v>
      </c>
    </row>
    <row r="708" spans="1:32" x14ac:dyDescent="0.2">
      <c r="A708" t="s">
        <v>393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16</v>
      </c>
      <c r="X708">
        <v>0</v>
      </c>
      <c r="Y708">
        <v>0</v>
      </c>
      <c r="Z708">
        <v>4</v>
      </c>
      <c r="AA708">
        <f>SUM(B708:T708)</f>
        <v>0</v>
      </c>
      <c r="AB708">
        <f>SUM(U708:Z708)</f>
        <v>20</v>
      </c>
      <c r="AC708">
        <f>AB708*AA708</f>
        <v>0</v>
      </c>
      <c r="AD708">
        <f>IF(AC708 &gt; 0, "BOTH", 0)</f>
        <v>0</v>
      </c>
      <c r="AE708" t="str">
        <f>A708</f>
        <v>d__Bacteria;p__Verrucomicrobiota;c__Chlamydiae;o__Chlamydiales;__;__</v>
      </c>
      <c r="AF708" t="s">
        <v>768</v>
      </c>
    </row>
    <row r="709" spans="1:32" x14ac:dyDescent="0.2">
      <c r="A709" t="s">
        <v>425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8</v>
      </c>
      <c r="X709">
        <v>0</v>
      </c>
      <c r="Y709">
        <v>0</v>
      </c>
      <c r="Z709">
        <v>2</v>
      </c>
      <c r="AA709">
        <f>SUM(B709:T709)</f>
        <v>0</v>
      </c>
      <c r="AB709">
        <f>SUM(U709:Z709)</f>
        <v>10</v>
      </c>
      <c r="AC709">
        <f>AB709*AA709</f>
        <v>0</v>
      </c>
      <c r="AD709">
        <f>IF(AC709 &gt; 0, "BOTH", 0)</f>
        <v>0</v>
      </c>
      <c r="AE709" t="str">
        <f>A709</f>
        <v>d__Bacteria;p__Verrucomicrobiota;c__Chlamydiae;o__Chlamydiales;f__Chlamydiaceae;g__Chlamydiaceae</v>
      </c>
      <c r="AF709" t="s">
        <v>768</v>
      </c>
    </row>
    <row r="710" spans="1:32" x14ac:dyDescent="0.2">
      <c r="A710" t="s">
        <v>34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9</v>
      </c>
      <c r="X710">
        <v>75</v>
      </c>
      <c r="Y710">
        <v>9</v>
      </c>
      <c r="Z710">
        <v>4</v>
      </c>
      <c r="AA710">
        <f>SUM(B710:T710)</f>
        <v>0</v>
      </c>
      <c r="AB710">
        <f>SUM(U710:Z710)</f>
        <v>97</v>
      </c>
      <c r="AC710">
        <f>AB710*AA710</f>
        <v>0</v>
      </c>
      <c r="AD710">
        <f>IF(AC710 &gt; 0, "BOTH", 0)</f>
        <v>0</v>
      </c>
      <c r="AE710" t="str">
        <f>A710</f>
        <v>d__Bacteria;p__Verrucomicrobiota;c__Chlamydiae;o__Chlamydiales;f__Chlamydiaceae;g__uncultured</v>
      </c>
      <c r="AF710" t="s">
        <v>768</v>
      </c>
    </row>
    <row r="711" spans="1:32" x14ac:dyDescent="0.2">
      <c r="A711" t="s">
        <v>617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4</v>
      </c>
      <c r="AA711">
        <f>SUM(B711:T711)</f>
        <v>0</v>
      </c>
      <c r="AB711">
        <f>SUM(U711:Z711)</f>
        <v>4</v>
      </c>
      <c r="AC711">
        <f>AB711*AA711</f>
        <v>0</v>
      </c>
      <c r="AD711">
        <f>IF(AC711 &gt; 0, "BOTH", 0)</f>
        <v>0</v>
      </c>
      <c r="AE711" t="str">
        <f>A711</f>
        <v>d__Bacteria;p__Verrucomicrobiota;c__Chlamydiae;o__Chlamydiales;f__cvE6;g__cvE6</v>
      </c>
      <c r="AF711" t="s">
        <v>768</v>
      </c>
    </row>
    <row r="712" spans="1:32" x14ac:dyDescent="0.2">
      <c r="A712" t="s">
        <v>638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3</v>
      </c>
      <c r="X712">
        <v>0</v>
      </c>
      <c r="Y712">
        <v>0</v>
      </c>
      <c r="Z712">
        <v>0</v>
      </c>
      <c r="AA712">
        <f>SUM(B712:T712)</f>
        <v>0</v>
      </c>
      <c r="AB712">
        <f>SUM(U712:Z712)</f>
        <v>3</v>
      </c>
      <c r="AC712">
        <f>AB712*AA712</f>
        <v>0</v>
      </c>
      <c r="AD712">
        <f>IF(AC712 &gt; 0, "BOTH", 0)</f>
        <v>0</v>
      </c>
      <c r="AE712" t="str">
        <f>A712</f>
        <v>d__Bacteria;p__Verrucomicrobiota;c__Chlamydiae;o__Chlamydiales;f__Parachlamydiaceae;g__Neochlamydia</v>
      </c>
      <c r="AF712" t="s">
        <v>768</v>
      </c>
    </row>
    <row r="713" spans="1:32" x14ac:dyDescent="0.2">
      <c r="A713" t="s">
        <v>640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7</v>
      </c>
      <c r="X713">
        <v>0</v>
      </c>
      <c r="Y713">
        <v>0</v>
      </c>
      <c r="Z713">
        <v>51</v>
      </c>
      <c r="AA713">
        <f>SUM(B713:T713)</f>
        <v>0</v>
      </c>
      <c r="AB713">
        <f>SUM(U713:Z713)</f>
        <v>58</v>
      </c>
      <c r="AC713">
        <f>AB713*AA713</f>
        <v>0</v>
      </c>
      <c r="AD713">
        <f>IF(AC713 &gt; 0, "BOTH", 0)</f>
        <v>0</v>
      </c>
      <c r="AE713" t="str">
        <f>A713</f>
        <v>d__Bacteria;p__Verrucomicrobiota;c__Chlamydiae;o__Chlamydiales;f__Simkaniaceae;g__Candidatus_Fritschea</v>
      </c>
      <c r="AF713" t="s">
        <v>768</v>
      </c>
    </row>
    <row r="714" spans="1:32" x14ac:dyDescent="0.2">
      <c r="A714" t="s">
        <v>167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18</v>
      </c>
      <c r="X714">
        <v>0</v>
      </c>
      <c r="Y714">
        <v>9</v>
      </c>
      <c r="Z714">
        <v>8</v>
      </c>
      <c r="AA714">
        <f>SUM(B714:T714)</f>
        <v>0</v>
      </c>
      <c r="AB714">
        <f>SUM(U714:Z714)</f>
        <v>35</v>
      </c>
      <c r="AC714">
        <f>AB714*AA714</f>
        <v>0</v>
      </c>
      <c r="AD714">
        <f>IF(AC714 &gt; 0, "BOTH", 0)</f>
        <v>0</v>
      </c>
      <c r="AE714" t="str">
        <f>A714</f>
        <v>d__Bacteria;p__Verrucomicrobiota;c__Chlamydiae;o__Chlamydiales;f__Simkaniaceae;g__uncultured</v>
      </c>
      <c r="AF714" t="s">
        <v>768</v>
      </c>
    </row>
    <row r="715" spans="1:32" x14ac:dyDescent="0.2">
      <c r="A715" t="s">
        <v>373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22</v>
      </c>
      <c r="W715">
        <v>8</v>
      </c>
      <c r="X715">
        <v>5</v>
      </c>
      <c r="Y715">
        <v>4</v>
      </c>
      <c r="Z715">
        <v>0</v>
      </c>
      <c r="AA715">
        <f>SUM(B715:T715)</f>
        <v>0</v>
      </c>
      <c r="AB715">
        <f>SUM(U715:Z715)</f>
        <v>39</v>
      </c>
      <c r="AC715">
        <f>AB715*AA715</f>
        <v>0</v>
      </c>
      <c r="AD715">
        <f>IF(AC715 &gt; 0, "BOTH", 0)</f>
        <v>0</v>
      </c>
      <c r="AE715" t="str">
        <f>A715</f>
        <v>d__Bacteria;p__Verrucomicrobiota;c__Kiritimatiellae;o__WCHB1-41;f__WCHB1-41;g__WCHB1-41</v>
      </c>
      <c r="AF715" t="s">
        <v>768</v>
      </c>
    </row>
    <row r="716" spans="1:32" x14ac:dyDescent="0.2">
      <c r="A716" t="s">
        <v>112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5112</v>
      </c>
      <c r="X716">
        <v>8</v>
      </c>
      <c r="Y716">
        <v>13</v>
      </c>
      <c r="Z716">
        <v>206</v>
      </c>
      <c r="AA716">
        <f>SUM(B716:T716)</f>
        <v>0</v>
      </c>
      <c r="AB716">
        <f>SUM(U716:Z716)</f>
        <v>5339</v>
      </c>
      <c r="AC716">
        <f>AB716*AA716</f>
        <v>0</v>
      </c>
      <c r="AD716">
        <f>IF(AC716 &gt; 0, "BOTH", 0)</f>
        <v>0</v>
      </c>
      <c r="AE716" t="str">
        <f>A716</f>
        <v>d__Bacteria;p__Verrucomicrobiota;c__Lentisphaeria;o__Lentisphaerales;f__Lentisphaeraceae;g__Lentisphaera</v>
      </c>
      <c r="AF716" t="s">
        <v>768</v>
      </c>
    </row>
    <row r="717" spans="1:32" x14ac:dyDescent="0.2">
      <c r="A717" t="s">
        <v>217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8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f>SUM(B717:T717)</f>
        <v>0</v>
      </c>
      <c r="AB717">
        <f>SUM(U717:Z717)</f>
        <v>8</v>
      </c>
      <c r="AC717">
        <f>AB717*AA717</f>
        <v>0</v>
      </c>
      <c r="AD717">
        <f>IF(AC717 &gt; 0, "BOTH", 0)</f>
        <v>0</v>
      </c>
      <c r="AE717" t="str">
        <f>A717</f>
        <v>d__Bacteria;p__Verrucomicrobiota;c__Lentisphaeria;o__P.palmC41;f__P.palmC41;g__P.palmC41</v>
      </c>
      <c r="AF717" t="s">
        <v>768</v>
      </c>
    </row>
    <row r="718" spans="1:32" x14ac:dyDescent="0.2">
      <c r="A718" t="s">
        <v>655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7</v>
      </c>
      <c r="X718">
        <v>0</v>
      </c>
      <c r="Y718">
        <v>0</v>
      </c>
      <c r="Z718">
        <v>0</v>
      </c>
      <c r="AA718">
        <f>SUM(B718:T718)</f>
        <v>0</v>
      </c>
      <c r="AB718">
        <f>SUM(U718:Z718)</f>
        <v>7</v>
      </c>
      <c r="AC718">
        <f>AB718*AA718</f>
        <v>0</v>
      </c>
      <c r="AD718">
        <f>IF(AC718 &gt; 0, "BOTH", 0)</f>
        <v>0</v>
      </c>
      <c r="AE718" t="str">
        <f>A718</f>
        <v>d__Bacteria;p__Verrucomicrobiota;c__Lentisphaeria;o__Victivallales;f__PRD18C08;g__PRD18C08</v>
      </c>
      <c r="AF718" t="s">
        <v>768</v>
      </c>
    </row>
    <row r="719" spans="1:32" x14ac:dyDescent="0.2">
      <c r="A719" t="s">
        <v>715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>
        <v>0</v>
      </c>
      <c r="Z719">
        <v>0</v>
      </c>
      <c r="AA719">
        <f>SUM(B719:T719)</f>
        <v>0</v>
      </c>
      <c r="AB719">
        <f>SUM(U719:Z719)</f>
        <v>2</v>
      </c>
      <c r="AC719">
        <f>AB719*AA719</f>
        <v>0</v>
      </c>
      <c r="AD719">
        <f>IF(AC719 &gt; 0, "BOTH", 0)</f>
        <v>0</v>
      </c>
      <c r="AE719" t="str">
        <f>A719</f>
        <v>d__Bacteria;p__Verrucomicrobiota;c__Omnitrophia;o__Omnitrophales;__;__</v>
      </c>
      <c r="AF719" t="s">
        <v>768</v>
      </c>
    </row>
    <row r="720" spans="1:32" x14ac:dyDescent="0.2">
      <c r="A720" t="s">
        <v>406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14</v>
      </c>
      <c r="Y720">
        <v>6</v>
      </c>
      <c r="Z720">
        <v>0</v>
      </c>
      <c r="AA720">
        <f>SUM(B720:T720)</f>
        <v>0</v>
      </c>
      <c r="AB720">
        <f>SUM(U720:Z720)</f>
        <v>20</v>
      </c>
      <c r="AC720">
        <f>AB720*AA720</f>
        <v>0</v>
      </c>
      <c r="AD720">
        <f>IF(AC720 &gt; 0, "BOTH", 0)</f>
        <v>0</v>
      </c>
      <c r="AE720" t="str">
        <f>A720</f>
        <v>d__Bacteria;p__Verrucomicrobiota;c__Verrucomicrobiae;o__Chthoniobacterales;f__Xiphinematobacteraceae;g__Candidatus_Xiphinematobacter</v>
      </c>
      <c r="AF720" t="s">
        <v>768</v>
      </c>
    </row>
    <row r="721" spans="1:32" x14ac:dyDescent="0.2">
      <c r="A721" t="s">
        <v>219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2864</v>
      </c>
      <c r="X721">
        <v>14</v>
      </c>
      <c r="Y721">
        <v>0</v>
      </c>
      <c r="Z721">
        <v>203</v>
      </c>
      <c r="AA721">
        <f>SUM(B721:T721)</f>
        <v>0</v>
      </c>
      <c r="AB721">
        <f>SUM(U721:Z721)</f>
        <v>3081</v>
      </c>
      <c r="AC721">
        <f>AB721*AA721</f>
        <v>0</v>
      </c>
      <c r="AD721">
        <f>IF(AC721 &gt; 0, "BOTH", 0)</f>
        <v>0</v>
      </c>
      <c r="AE721" t="str">
        <f>A721</f>
        <v>d__Bacteria;p__Verrucomicrobiota;c__Verrucomicrobiae;o__Methylacidiphilales;f__Methylacidiphilaceae;g__uncultured</v>
      </c>
      <c r="AF721" t="s">
        <v>768</v>
      </c>
    </row>
    <row r="722" spans="1:32" x14ac:dyDescent="0.2">
      <c r="A722" t="s">
        <v>539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10</v>
      </c>
      <c r="X722">
        <v>0</v>
      </c>
      <c r="Y722">
        <v>0</v>
      </c>
      <c r="Z722">
        <v>0</v>
      </c>
      <c r="AA722">
        <f>SUM(B722:T722)</f>
        <v>0</v>
      </c>
      <c r="AB722">
        <f>SUM(U722:Z722)</f>
        <v>10</v>
      </c>
      <c r="AC722">
        <f>AB722*AA722</f>
        <v>0</v>
      </c>
      <c r="AD722">
        <f>IF(AC722 &gt; 0, "BOTH", 0)</f>
        <v>0</v>
      </c>
      <c r="AE722" t="str">
        <f>A722</f>
        <v>d__Bacteria;p__Verrucomicrobiota;c__Verrucomicrobiae;o__Opitutales;f__Puniceicoccaceae;__</v>
      </c>
      <c r="AF722" t="s">
        <v>768</v>
      </c>
    </row>
    <row r="723" spans="1:32" x14ac:dyDescent="0.2">
      <c r="A723" t="s">
        <v>174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8</v>
      </c>
      <c r="V723">
        <v>0</v>
      </c>
      <c r="W723">
        <v>193</v>
      </c>
      <c r="X723">
        <v>49</v>
      </c>
      <c r="Y723">
        <v>30</v>
      </c>
      <c r="Z723">
        <v>52</v>
      </c>
      <c r="AA723">
        <f>SUM(B723:T723)</f>
        <v>0</v>
      </c>
      <c r="AB723">
        <f>SUM(U723:Z723)</f>
        <v>332</v>
      </c>
      <c r="AC723">
        <f>AB723*AA723</f>
        <v>0</v>
      </c>
      <c r="AD723">
        <f>IF(AC723 &gt; 0, "BOTH", 0)</f>
        <v>0</v>
      </c>
      <c r="AE723" t="str">
        <f>A723</f>
        <v>d__Bacteria;p__Verrucomicrobiota;c__Verrucomicrobiae;o__Opitutales;f__Puniceicoccaceae;g__Cerasicoccus</v>
      </c>
      <c r="AF723" t="s">
        <v>768</v>
      </c>
    </row>
    <row r="724" spans="1:32" x14ac:dyDescent="0.2">
      <c r="A724" t="s">
        <v>704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f>SUM(B724:T724)</f>
        <v>0</v>
      </c>
      <c r="AB724">
        <f>SUM(U724:Z724)</f>
        <v>10</v>
      </c>
      <c r="AC724">
        <f>AB724*AA724</f>
        <v>0</v>
      </c>
      <c r="AD724">
        <f>IF(AC724 &gt; 0, "BOTH", 0)</f>
        <v>0</v>
      </c>
      <c r="AE724" t="str">
        <f>A724</f>
        <v>d__Bacteria;p__Verrucomicrobiota;c__Verrucomicrobiae;o__Opitutales;f__Puniceicoccaceae;g__Coraliomargarita</v>
      </c>
      <c r="AF724" t="s">
        <v>768</v>
      </c>
    </row>
    <row r="725" spans="1:32" x14ac:dyDescent="0.2">
      <c r="A725" t="s">
        <v>332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13</v>
      </c>
      <c r="W725">
        <v>361</v>
      </c>
      <c r="X725">
        <v>74</v>
      </c>
      <c r="Y725">
        <v>34</v>
      </c>
      <c r="Z725">
        <v>94</v>
      </c>
      <c r="AA725">
        <f>SUM(B725:T725)</f>
        <v>0</v>
      </c>
      <c r="AB725">
        <f>SUM(U725:Z725)</f>
        <v>576</v>
      </c>
      <c r="AC725">
        <f>AB725*AA725</f>
        <v>0</v>
      </c>
      <c r="AD725">
        <f>IF(AC725 &gt; 0, "BOTH", 0)</f>
        <v>0</v>
      </c>
      <c r="AE725" t="str">
        <f>A725</f>
        <v>d__Bacteria;p__Verrucomicrobiota;c__Verrucomicrobiae;o__Opitutales;f__Puniceicoccaceae;g__Lentimonas</v>
      </c>
      <c r="AF725" t="s">
        <v>768</v>
      </c>
    </row>
    <row r="726" spans="1:32" x14ac:dyDescent="0.2">
      <c r="A726" t="s">
        <v>168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85</v>
      </c>
      <c r="X726">
        <v>48</v>
      </c>
      <c r="Y726">
        <v>24</v>
      </c>
      <c r="Z726">
        <v>0</v>
      </c>
      <c r="AA726">
        <f>SUM(B726:T726)</f>
        <v>0</v>
      </c>
      <c r="AB726">
        <f>SUM(U726:Z726)</f>
        <v>157</v>
      </c>
      <c r="AC726">
        <f>AB726*AA726</f>
        <v>0</v>
      </c>
      <c r="AD726">
        <f>IF(AC726 &gt; 0, "BOTH", 0)</f>
        <v>0</v>
      </c>
      <c r="AE726" t="str">
        <f>A726</f>
        <v>d__Bacteria;p__Verrucomicrobiota;c__Verrucomicrobiae;o__Opitutales;f__Puniceicoccaceae;g__Pelagicoccus</v>
      </c>
      <c r="AF726" t="s">
        <v>768</v>
      </c>
    </row>
    <row r="727" spans="1:32" x14ac:dyDescent="0.2">
      <c r="A727" t="s">
        <v>273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10</v>
      </c>
      <c r="W727">
        <v>73</v>
      </c>
      <c r="X727">
        <v>0</v>
      </c>
      <c r="Y727">
        <v>0</v>
      </c>
      <c r="Z727">
        <v>45</v>
      </c>
      <c r="AA727">
        <f>SUM(B727:T727)</f>
        <v>0</v>
      </c>
      <c r="AB727">
        <f>SUM(U727:Z727)</f>
        <v>128</v>
      </c>
      <c r="AC727">
        <f>AB727*AA727</f>
        <v>0</v>
      </c>
      <c r="AD727">
        <f>IF(AC727 &gt; 0, "BOTH", 0)</f>
        <v>0</v>
      </c>
      <c r="AE727" t="str">
        <f>A727</f>
        <v>d__Bacteria;p__Verrucomicrobiota;c__Verrucomicrobiae;o__Opitutales;f__Puniceicoccaceae;g__Verruc-01</v>
      </c>
      <c r="AF727" t="s">
        <v>768</v>
      </c>
    </row>
    <row r="728" spans="1:32" x14ac:dyDescent="0.2">
      <c r="A728" t="s">
        <v>647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7</v>
      </c>
      <c r="W728">
        <v>0</v>
      </c>
      <c r="X728">
        <v>0</v>
      </c>
      <c r="Y728">
        <v>0</v>
      </c>
      <c r="Z728">
        <v>0</v>
      </c>
      <c r="AA728">
        <f>SUM(B728:T728)</f>
        <v>0</v>
      </c>
      <c r="AB728">
        <f>SUM(U728:Z728)</f>
        <v>7</v>
      </c>
      <c r="AC728">
        <f>AB728*AA728</f>
        <v>0</v>
      </c>
      <c r="AD728">
        <f>IF(AC728 &gt; 0, "BOTH", 0)</f>
        <v>0</v>
      </c>
      <c r="AE728" t="str">
        <f>A728</f>
        <v>d__Bacteria;p__Verrucomicrobiota;c__Verrucomicrobiae;o__Pedosphaerales;f__Pedosphaeraceae;g__DEV008</v>
      </c>
      <c r="AF728" t="s">
        <v>768</v>
      </c>
    </row>
    <row r="729" spans="1:32" x14ac:dyDescent="0.2">
      <c r="A729" t="s">
        <v>603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14</v>
      </c>
      <c r="X729">
        <v>0</v>
      </c>
      <c r="Y729">
        <v>0</v>
      </c>
      <c r="Z729">
        <v>54</v>
      </c>
      <c r="AA729">
        <f>SUM(B729:T729)</f>
        <v>0</v>
      </c>
      <c r="AB729">
        <f>SUM(U729:Z729)</f>
        <v>68</v>
      </c>
      <c r="AC729">
        <f>AB729*AA729</f>
        <v>0</v>
      </c>
      <c r="AD729">
        <f>IF(AC729 &gt; 0, "BOTH", 0)</f>
        <v>0</v>
      </c>
      <c r="AE729" t="str">
        <f>A729</f>
        <v>d__Bacteria;p__Verrucomicrobiota;c__Verrucomicrobiae;o__Verrucomicrobiales;f__Rubritaleaceae;__</v>
      </c>
      <c r="AF729" t="s">
        <v>768</v>
      </c>
    </row>
    <row r="730" spans="1:32" x14ac:dyDescent="0.2">
      <c r="A730" t="s">
        <v>650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132</v>
      </c>
      <c r="X730">
        <v>0</v>
      </c>
      <c r="Y730">
        <v>0</v>
      </c>
      <c r="Z730">
        <v>2</v>
      </c>
      <c r="AA730">
        <f>SUM(B730:T730)</f>
        <v>0</v>
      </c>
      <c r="AB730">
        <f>SUM(U730:Z730)</f>
        <v>134</v>
      </c>
      <c r="AC730">
        <f>AB730*AA730</f>
        <v>0</v>
      </c>
      <c r="AD730">
        <f>IF(AC730 &gt; 0, "BOTH", 0)</f>
        <v>0</v>
      </c>
      <c r="AE730" t="str">
        <f>A730</f>
        <v>d__Bacteria;p__Verrucomicrobiota;c__Verrucomicrobiae;o__Verrucomicrobiales;f__Rubritaleaceae;g__DBS1</v>
      </c>
      <c r="AF730" t="s">
        <v>768</v>
      </c>
    </row>
    <row r="731" spans="1:32" x14ac:dyDescent="0.2">
      <c r="A731" t="s">
        <v>286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419</v>
      </c>
      <c r="X731">
        <v>33</v>
      </c>
      <c r="Y731">
        <v>10</v>
      </c>
      <c r="Z731">
        <v>87</v>
      </c>
      <c r="AA731">
        <f>SUM(B731:T731)</f>
        <v>0</v>
      </c>
      <c r="AB731">
        <f>SUM(U731:Z731)</f>
        <v>549</v>
      </c>
      <c r="AC731">
        <f>AB731*AA731</f>
        <v>0</v>
      </c>
      <c r="AD731">
        <f>IF(AC731 &gt; 0, "BOTH", 0)</f>
        <v>0</v>
      </c>
      <c r="AE731" t="str">
        <f>A731</f>
        <v>d__Bacteria;p__Verrucomicrobiota;c__Verrucomicrobiae;o__Verrucomicrobiales;f__Rubritaleaceae;g__Haloferula</v>
      </c>
      <c r="AF731" t="s">
        <v>768</v>
      </c>
    </row>
    <row r="732" spans="1:32" x14ac:dyDescent="0.2">
      <c r="A732" t="s">
        <v>345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15</v>
      </c>
      <c r="V732">
        <v>0</v>
      </c>
      <c r="W732">
        <v>114</v>
      </c>
      <c r="X732">
        <v>17</v>
      </c>
      <c r="Y732">
        <v>10</v>
      </c>
      <c r="Z732">
        <v>0</v>
      </c>
      <c r="AA732">
        <f>SUM(B732:T732)</f>
        <v>0</v>
      </c>
      <c r="AB732">
        <f>SUM(U732:Z732)</f>
        <v>156</v>
      </c>
      <c r="AC732">
        <f>AB732*AA732</f>
        <v>0</v>
      </c>
      <c r="AD732">
        <f>IF(AC732 &gt; 0, "BOTH", 0)</f>
        <v>0</v>
      </c>
      <c r="AE732" t="str">
        <f>A732</f>
        <v>d__Bacteria;p__Verrucomicrobiota;c__Verrucomicrobiae;o__Verrucomicrobiales;f__Rubritaleaceae;g__Luteolibacter</v>
      </c>
      <c r="AF732" t="s">
        <v>768</v>
      </c>
    </row>
    <row r="733" spans="1:32" x14ac:dyDescent="0.2">
      <c r="A733" t="s">
        <v>72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18</v>
      </c>
      <c r="V733">
        <v>43</v>
      </c>
      <c r="W733">
        <v>7</v>
      </c>
      <c r="X733">
        <v>0</v>
      </c>
      <c r="Y733">
        <v>0</v>
      </c>
      <c r="Z733">
        <v>6</v>
      </c>
      <c r="AA733">
        <f>SUM(B733:T733)</f>
        <v>0</v>
      </c>
      <c r="AB733">
        <f>SUM(U733:Z733)</f>
        <v>74</v>
      </c>
      <c r="AC733">
        <f>AB733*AA733</f>
        <v>0</v>
      </c>
      <c r="AD733">
        <f>IF(AC733 &gt; 0, "BOTH", 0)</f>
        <v>0</v>
      </c>
      <c r="AE733" t="str">
        <f>A733</f>
        <v>d__Bacteria;p__Verrucomicrobiota;c__Verrucomicrobiae;o__Verrucomicrobiales;f__Rubritaleaceae;g__Persicirhabdus</v>
      </c>
      <c r="AF733" t="s">
        <v>768</v>
      </c>
    </row>
    <row r="734" spans="1:32" x14ac:dyDescent="0.2">
      <c r="A734" t="s">
        <v>220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2663</v>
      </c>
      <c r="X734">
        <v>534</v>
      </c>
      <c r="Y734">
        <v>626</v>
      </c>
      <c r="Z734">
        <v>62</v>
      </c>
      <c r="AA734">
        <f>SUM(B734:T734)</f>
        <v>0</v>
      </c>
      <c r="AB734">
        <f>SUM(U734:Z734)</f>
        <v>3885</v>
      </c>
      <c r="AC734">
        <f>AB734*AA734</f>
        <v>0</v>
      </c>
      <c r="AD734">
        <f>IF(AC734 &gt; 0, "BOTH", 0)</f>
        <v>0</v>
      </c>
      <c r="AE734" t="str">
        <f>A734</f>
        <v>d__Bacteria;p__Verrucomicrobiota;c__Verrucomicrobiae;o__Verrucomicrobiales;f__Rubritaleaceae;g__Roseibacillus</v>
      </c>
      <c r="AF734" t="s">
        <v>768</v>
      </c>
    </row>
    <row r="735" spans="1:32" x14ac:dyDescent="0.2">
      <c r="A735" t="s">
        <v>149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9</v>
      </c>
      <c r="W735">
        <v>122</v>
      </c>
      <c r="X735">
        <v>44</v>
      </c>
      <c r="Y735">
        <v>43</v>
      </c>
      <c r="Z735">
        <v>75</v>
      </c>
      <c r="AA735">
        <f>SUM(B735:T735)</f>
        <v>0</v>
      </c>
      <c r="AB735">
        <f>SUM(U735:Z735)</f>
        <v>293</v>
      </c>
      <c r="AC735">
        <f>AB735*AA735</f>
        <v>0</v>
      </c>
      <c r="AD735">
        <f>IF(AC735 &gt; 0, "BOTH", 0)</f>
        <v>0</v>
      </c>
      <c r="AE735" t="str">
        <f>A735</f>
        <v>d__Bacteria;p__Verrucomicrobiota;c__Verrucomicrobiae;o__Verrucomicrobiales;f__Rubritaleaceae;g__Rubritalea</v>
      </c>
      <c r="AF735" t="s">
        <v>768</v>
      </c>
    </row>
  </sheetData>
  <sortState xmlns:xlrd2="http://schemas.microsoft.com/office/spreadsheetml/2017/richdata2" ref="A2:AF735">
    <sortCondition ref="AF1:AF735"/>
  </sortState>
  <conditionalFormatting sqref="B164:Z185">
    <cfRule type="cellIs" dxfId="7" priority="5" operator="between">
      <formula>1</formula>
      <formula>12</formula>
    </cfRule>
    <cfRule type="cellIs" dxfId="6" priority="4" operator="between">
      <formula>12</formula>
      <formula>100</formula>
    </cfRule>
    <cfRule type="cellIs" dxfId="5" priority="3" operator="greaterThan">
      <formula>100</formula>
    </cfRule>
  </conditionalFormatting>
  <conditionalFormatting sqref="AA164:AA185">
    <cfRule type="cellIs" dxfId="4" priority="2" operator="between">
      <formula>1</formula>
      <formula>12</formula>
    </cfRule>
    <cfRule type="cellIs" dxfId="3" priority="1" operator="between">
      <formula>13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level-6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Filek</dc:creator>
  <cp:lastModifiedBy>Klara Filek</cp:lastModifiedBy>
  <dcterms:created xsi:type="dcterms:W3CDTF">2021-11-17T15:17:30Z</dcterms:created>
  <dcterms:modified xsi:type="dcterms:W3CDTF">2021-11-17T15:31:10Z</dcterms:modified>
</cp:coreProperties>
</file>