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kely.clementino\Downloads\"/>
    </mc:Choice>
  </mc:AlternateContent>
  <xr:revisionPtr revIDLastSave="0" documentId="13_ncr:1_{2BB928B0-BB36-4D01-8F51-EC1D8774BF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º Semestr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5" i="3"/>
  <c r="B32" i="3"/>
  <c r="C32" i="3"/>
  <c r="D32" i="3"/>
  <c r="E32" i="3"/>
  <c r="F32" i="3"/>
  <c r="G32" i="3"/>
  <c r="H32" i="3"/>
  <c r="I32" i="3"/>
  <c r="J32" i="3"/>
  <c r="K32" i="3"/>
  <c r="L32" i="3"/>
  <c r="M32" i="3"/>
  <c r="C8" i="3"/>
  <c r="D8" i="3"/>
  <c r="E8" i="3"/>
  <c r="F8" i="3"/>
  <c r="G8" i="3"/>
  <c r="H8" i="3"/>
  <c r="I8" i="3"/>
  <c r="J8" i="3"/>
  <c r="K8" i="3"/>
  <c r="L8" i="3"/>
  <c r="M8" i="3"/>
  <c r="B8" i="3"/>
  <c r="I33" i="3" l="1"/>
  <c r="E33" i="3"/>
  <c r="M33" i="3"/>
  <c r="L33" i="3"/>
  <c r="J33" i="3"/>
  <c r="H33" i="3"/>
  <c r="F33" i="3"/>
  <c r="C33" i="3"/>
  <c r="C35" i="3" s="1"/>
  <c r="C37" i="3" s="1"/>
  <c r="E34" i="3" s="1"/>
  <c r="E35" i="3" s="1"/>
  <c r="E37" i="3" s="1"/>
  <c r="G34" i="3" s="1"/>
  <c r="K33" i="3"/>
  <c r="G33" i="3"/>
  <c r="D33" i="3"/>
  <c r="B33" i="3"/>
  <c r="B35" i="3" s="1"/>
  <c r="B37" i="3" s="1"/>
  <c r="G35" i="3" l="1"/>
  <c r="G37" i="3" s="1"/>
  <c r="I34" i="3" s="1"/>
  <c r="I35" i="3" s="1"/>
  <c r="I37" i="3" s="1"/>
  <c r="K34" i="3" s="1"/>
  <c r="K35" i="3" s="1"/>
  <c r="K37" i="3" s="1"/>
  <c r="M34" i="3" s="1"/>
  <c r="M35" i="3" s="1"/>
  <c r="M37" i="3" s="1"/>
  <c r="D34" i="3"/>
  <c r="D35" i="3" s="1"/>
  <c r="D37" i="3" s="1"/>
  <c r="F34" i="3" s="1"/>
  <c r="F35" i="3" s="1"/>
  <c r="F37" i="3" s="1"/>
  <c r="H34" i="3" s="1"/>
  <c r="H35" i="3" s="1"/>
  <c r="H37" i="3" s="1"/>
  <c r="J34" i="3" s="1"/>
  <c r="J35" i="3" s="1"/>
  <c r="J37" i="3" s="1"/>
  <c r="L34" i="3" s="1"/>
  <c r="L35" i="3" s="1"/>
  <c r="L37" i="3" s="1"/>
</calcChain>
</file>

<file path=xl/sharedStrings.xml><?xml version="1.0" encoding="utf-8"?>
<sst xmlns="http://schemas.openxmlformats.org/spreadsheetml/2006/main" count="48" uniqueCount="38">
  <si>
    <t>PLANILHA DE FLUXO DE CAIXA</t>
  </si>
  <si>
    <t>Previsão</t>
  </si>
  <si>
    <t>Realizado</t>
  </si>
  <si>
    <t>ENTRADAS</t>
  </si>
  <si>
    <t>Previsão de recebimento vendas</t>
  </si>
  <si>
    <t>Contas a receber-vendas realizadas</t>
  </si>
  <si>
    <t>Outros recebimentos</t>
  </si>
  <si>
    <t>TOTAL DAS ENTRADAS</t>
  </si>
  <si>
    <t>SAÍDAS</t>
  </si>
  <si>
    <t>Fornecedores</t>
  </si>
  <si>
    <t>Folha de pagamento</t>
  </si>
  <si>
    <t>INSS a recolher</t>
  </si>
  <si>
    <t>FGTS</t>
  </si>
  <si>
    <t>Retiradas sócios</t>
  </si>
  <si>
    <t>Impostos s/ vendas</t>
  </si>
  <si>
    <t>Aluguéis</t>
  </si>
  <si>
    <t>Energia elétrica</t>
  </si>
  <si>
    <t>Telefone</t>
  </si>
  <si>
    <t>Serviços contabilidade</t>
  </si>
  <si>
    <t>Combustíveis</t>
  </si>
  <si>
    <t>Manut. de veículos</t>
  </si>
  <si>
    <t>Manutenção fábrica</t>
  </si>
  <si>
    <t>Despesas diversas</t>
  </si>
  <si>
    <t>Férias</t>
  </si>
  <si>
    <t>13º salário</t>
  </si>
  <si>
    <t>Verbas para rescisão</t>
  </si>
  <si>
    <t>Empréstimos bancários</t>
  </si>
  <si>
    <t>Financiamentos equip.</t>
  </si>
  <si>
    <t>Despesas financeiras</t>
  </si>
  <si>
    <t>Pagamento novos empréstimos</t>
  </si>
  <si>
    <t>Outros pagamentos</t>
  </si>
  <si>
    <t>TOTAL DAS SAÍDAS</t>
  </si>
  <si>
    <t>1 (ENTRADAS - SAÍDAS)</t>
  </si>
  <si>
    <t>2 SALDO ANTERIOR</t>
  </si>
  <si>
    <t>3 SALDO ACUMULADO (1 + 2 )</t>
  </si>
  <si>
    <t>4 NECESSIDADE EMPRÉSTIMOS</t>
  </si>
  <si>
    <t>5 SALDO FINAL (3 + 4)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</si>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</sst>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2" fillId="3" borderId="9" xfId="0" applyFont="1" applyFill="1" applyBorder="1"/>
    <xf numFmtId="0" fontId="2" fillId="3" borderId="13" xfId="0" applyFont="1" applyFill="1" applyBorder="1"/>
    <xf numFmtId="0" fontId="0" fillId="2" borderId="0" xfId="0" applyFill="1" applyProtection="1">
      <protection locked="0"/>
    </xf>
    <xf numFmtId="0" fontId="2" fillId="4" borderId="9" xfId="0" applyFont="1" applyFill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4" fontId="0" fillId="3" borderId="10" xfId="1" applyNumberFormat="1" applyFont="1" applyFill="1" applyBorder="1"/>
    <xf numFmtId="4" fontId="0" fillId="3" borderId="11" xfId="1" applyNumberFormat="1" applyFont="1" applyFill="1" applyBorder="1"/>
    <xf numFmtId="4" fontId="0" fillId="4" borderId="10" xfId="1" applyNumberFormat="1" applyFont="1" applyFill="1" applyBorder="1" applyProtection="1">
      <protection locked="0"/>
    </xf>
    <xf numFmtId="4" fontId="0" fillId="3" borderId="10" xfId="1" applyNumberFormat="1" applyFont="1" applyFill="1" applyBorder="1" applyProtection="1"/>
    <xf numFmtId="4" fontId="0" fillId="3" borderId="11" xfId="1" applyNumberFormat="1" applyFont="1" applyFill="1" applyBorder="1" applyProtection="1"/>
    <xf numFmtId="4" fontId="0" fillId="4" borderId="11" xfId="1" applyNumberFormat="1" applyFont="1" applyFill="1" applyBorder="1" applyProtection="1">
      <protection locked="0"/>
    </xf>
    <xf numFmtId="4" fontId="0" fillId="3" borderId="14" xfId="1" applyNumberFormat="1" applyFont="1" applyFill="1" applyBorder="1"/>
    <xf numFmtId="4" fontId="0" fillId="3" borderId="15" xfId="1" applyNumberFormat="1" applyFont="1" applyFill="1" applyBorder="1"/>
    <xf numFmtId="164" fontId="0" fillId="0" borderId="1" xfId="1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4" fontId="0" fillId="3" borderId="3" xfId="1" applyNumberFormat="1" applyFont="1" applyFill="1" applyBorder="1" applyProtection="1"/>
    <xf numFmtId="4" fontId="0" fillId="3" borderId="4" xfId="1" applyNumberFormat="1" applyFont="1" applyFill="1" applyBorder="1" applyProtection="1"/>
    <xf numFmtId="49" fontId="0" fillId="0" borderId="5" xfId="0" applyNumberFormat="1" applyBorder="1" applyAlignment="1" applyProtection="1">
      <alignment horizontal="left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6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N37"/>
  <sheetViews>
    <sheetView tabSelected="1" workbookViewId="0">
      <selection activeCell="N27" sqref="N27"/>
    </sheetView>
  </sheetViews>
  <sheetFormatPr defaultRowHeight="15" x14ac:dyDescent="0.25"/>
  <cols>
    <col min="1" max="1" width="32.7109375" style="4" customWidth="1"/>
    <col min="2" max="13" width="13.140625" style="4" customWidth="1"/>
    <col min="14" max="14" width="11.28515625" style="4" bestFit="1" customWidth="1"/>
    <col min="15" max="16384" width="9.140625" style="4"/>
  </cols>
  <sheetData>
    <row r="1" spans="1:14" ht="26.25" customHeight="1" thickBot="1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s="30" customFormat="1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8" t="s">
        <v>1</v>
      </c>
      <c r="G2" s="28" t="s">
        <v>2</v>
      </c>
      <c r="H2" s="28" t="s">
        <v>1</v>
      </c>
      <c r="I2" s="28" t="s">
        <v>2</v>
      </c>
      <c r="J2" s="28" t="s">
        <v>1</v>
      </c>
      <c r="K2" s="28" t="s">
        <v>2</v>
      </c>
      <c r="L2" s="28" t="s">
        <v>1</v>
      </c>
      <c r="M2" s="29" t="s">
        <v>2</v>
      </c>
      <c r="N2" s="29" t="s">
        <v>37</v>
      </c>
    </row>
    <row r="3" spans="1:14" ht="15" customHeight="1" thickBot="1" x14ac:dyDescent="0.3">
      <c r="A3" s="1"/>
      <c r="B3" s="2">
        <v>1</v>
      </c>
      <c r="C3" s="2">
        <v>1</v>
      </c>
      <c r="D3" s="2">
        <v>2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5</v>
      </c>
      <c r="K3" s="2">
        <v>5</v>
      </c>
      <c r="L3" s="2">
        <v>6</v>
      </c>
      <c r="M3" s="3">
        <v>6</v>
      </c>
      <c r="N3" s="3"/>
    </row>
    <row r="4" spans="1:14" x14ac:dyDescent="0.25">
      <c r="A4" s="9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1"/>
    </row>
    <row r="5" spans="1:14" x14ac:dyDescent="0.25">
      <c r="A5" s="24" t="s">
        <v>4</v>
      </c>
      <c r="B5">
        <v>10215.280000000001</v>
      </c>
      <c r="C5">
        <v>9721.84</v>
      </c>
      <c r="D5">
        <v>9795.5499999999993</v>
      </c>
      <c r="E5">
        <v>9073.3799999999992</v>
      </c>
      <c r="F5">
        <v>10357.19</v>
      </c>
      <c r="G5">
        <v>9425.07</v>
      </c>
      <c r="H5">
        <v>10253.15</v>
      </c>
      <c r="I5">
        <v>9678.92</v>
      </c>
      <c r="J5">
        <v>9541.2800000000007</v>
      </c>
      <c r="K5">
        <v>9468.81</v>
      </c>
      <c r="L5">
        <v>10495.16</v>
      </c>
      <c r="M5">
        <v>10720.64</v>
      </c>
      <c r="N5">
        <f>SUM(B5:M5)</f>
        <v>118746.27</v>
      </c>
    </row>
    <row r="6" spans="1:14" x14ac:dyDescent="0.25">
      <c r="A6" s="24" t="s">
        <v>5</v>
      </c>
      <c r="B6" s="20">
        <v>7305.38</v>
      </c>
      <c r="C6">
        <v>6797.88</v>
      </c>
      <c r="D6">
        <v>6672.19</v>
      </c>
      <c r="E6">
        <v>6549.56</v>
      </c>
      <c r="F6">
        <v>6025.08</v>
      </c>
      <c r="G6">
        <v>7167.16</v>
      </c>
      <c r="H6">
        <v>6739.28</v>
      </c>
      <c r="I6">
        <v>6179.46</v>
      </c>
      <c r="J6">
        <v>6776.55</v>
      </c>
      <c r="K6">
        <v>7257.86</v>
      </c>
      <c r="L6">
        <v>6894.06</v>
      </c>
      <c r="M6">
        <v>6894.65</v>
      </c>
      <c r="N6">
        <f t="shared" ref="N6:N37" si="0">SUM(B6:M6)</f>
        <v>81259.109999999986</v>
      </c>
    </row>
    <row r="7" spans="1:14" ht="15.75" thickBot="1" x14ac:dyDescent="0.3">
      <c r="A7" s="26" t="s">
        <v>6</v>
      </c>
      <c r="B7" s="21">
        <v>894.19</v>
      </c>
      <c r="C7">
        <v>768.34</v>
      </c>
      <c r="D7">
        <v>819.63</v>
      </c>
      <c r="E7">
        <v>908.74</v>
      </c>
      <c r="F7">
        <v>908</v>
      </c>
      <c r="G7">
        <v>859.93</v>
      </c>
      <c r="H7">
        <v>881.18</v>
      </c>
      <c r="I7">
        <v>897.13</v>
      </c>
      <c r="J7">
        <v>914.78</v>
      </c>
      <c r="K7">
        <v>909.13</v>
      </c>
      <c r="L7">
        <v>824.95</v>
      </c>
      <c r="M7">
        <v>881.26</v>
      </c>
      <c r="N7">
        <f t="shared" si="0"/>
        <v>10467.260000000002</v>
      </c>
    </row>
    <row r="8" spans="1:14" ht="15.75" thickBot="1" x14ac:dyDescent="0.3">
      <c r="A8" s="5" t="s">
        <v>7</v>
      </c>
      <c r="B8" s="12">
        <f>SUM(B5:B7)</f>
        <v>18414.849999999999</v>
      </c>
      <c r="C8" s="12">
        <f t="shared" ref="C8:M8" si="1">SUM(C5:C7)</f>
        <v>17288.060000000001</v>
      </c>
      <c r="D8" s="12">
        <f t="shared" si="1"/>
        <v>17287.37</v>
      </c>
      <c r="E8" s="12">
        <f t="shared" si="1"/>
        <v>16531.68</v>
      </c>
      <c r="F8" s="12">
        <f t="shared" si="1"/>
        <v>17290.27</v>
      </c>
      <c r="G8" s="12">
        <f t="shared" si="1"/>
        <v>17452.16</v>
      </c>
      <c r="H8" s="12">
        <f t="shared" si="1"/>
        <v>17873.61</v>
      </c>
      <c r="I8" s="12">
        <f t="shared" si="1"/>
        <v>16755.510000000002</v>
      </c>
      <c r="J8" s="12">
        <f t="shared" si="1"/>
        <v>17232.61</v>
      </c>
      <c r="K8" s="12">
        <f t="shared" si="1"/>
        <v>17635.8</v>
      </c>
      <c r="L8" s="12">
        <f t="shared" si="1"/>
        <v>18214.170000000002</v>
      </c>
      <c r="M8" s="12">
        <f t="shared" si="1"/>
        <v>18496.55</v>
      </c>
      <c r="N8">
        <f t="shared" si="0"/>
        <v>210472.63999999998</v>
      </c>
    </row>
    <row r="9" spans="1:14" s="7" customFormat="1" x14ac:dyDescent="0.25">
      <c r="A9" s="9" t="s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N9">
        <f t="shared" si="0"/>
        <v>0</v>
      </c>
    </row>
    <row r="10" spans="1:14" x14ac:dyDescent="0.25">
      <c r="A10" s="24" t="s">
        <v>9</v>
      </c>
      <c r="B10">
        <v>3141.74</v>
      </c>
      <c r="C10">
        <v>3258.66</v>
      </c>
      <c r="D10">
        <v>3158.49</v>
      </c>
      <c r="E10">
        <v>3404.08</v>
      </c>
      <c r="F10">
        <v>3203.42</v>
      </c>
      <c r="G10">
        <v>3443.72</v>
      </c>
      <c r="H10">
        <v>3462.06</v>
      </c>
      <c r="I10">
        <v>3049.04</v>
      </c>
      <c r="J10">
        <v>3551.48</v>
      </c>
      <c r="K10">
        <v>3007.36</v>
      </c>
      <c r="L10">
        <v>3246.46</v>
      </c>
      <c r="M10">
        <v>3140.86</v>
      </c>
      <c r="N10">
        <f t="shared" si="0"/>
        <v>39067.370000000003</v>
      </c>
    </row>
    <row r="11" spans="1:14" x14ac:dyDescent="0.25">
      <c r="A11" s="24" t="s">
        <v>10</v>
      </c>
      <c r="B11">
        <v>2522.6</v>
      </c>
      <c r="C11">
        <v>2482.42</v>
      </c>
      <c r="D11">
        <v>2407.8000000000002</v>
      </c>
      <c r="E11">
        <v>2463.38</v>
      </c>
      <c r="F11">
        <v>2316.65</v>
      </c>
      <c r="G11">
        <v>2460.21</v>
      </c>
      <c r="H11">
        <v>2406.0300000000002</v>
      </c>
      <c r="I11">
        <v>2600.39</v>
      </c>
      <c r="J11">
        <v>2721.19</v>
      </c>
      <c r="K11">
        <v>2699.76</v>
      </c>
      <c r="L11">
        <v>2547.36</v>
      </c>
      <c r="M11">
        <v>2738.88</v>
      </c>
      <c r="N11">
        <f t="shared" si="0"/>
        <v>30366.670000000002</v>
      </c>
    </row>
    <row r="12" spans="1:14" x14ac:dyDescent="0.25">
      <c r="A12" s="24" t="s">
        <v>11</v>
      </c>
      <c r="B12">
        <v>395.83</v>
      </c>
      <c r="C12">
        <v>398.8</v>
      </c>
      <c r="D12">
        <v>447.28</v>
      </c>
      <c r="E12">
        <v>389.03</v>
      </c>
      <c r="F12">
        <v>446.74</v>
      </c>
      <c r="G12">
        <v>456.35</v>
      </c>
      <c r="H12">
        <v>395.35</v>
      </c>
      <c r="I12">
        <v>449.07</v>
      </c>
      <c r="J12">
        <v>454.45</v>
      </c>
      <c r="K12">
        <v>377.41</v>
      </c>
      <c r="L12">
        <v>411.38</v>
      </c>
      <c r="M12">
        <v>403.45</v>
      </c>
      <c r="N12">
        <f t="shared" si="0"/>
        <v>5025.1399999999994</v>
      </c>
    </row>
    <row r="13" spans="1:14" x14ac:dyDescent="0.25">
      <c r="A13" s="24" t="s">
        <v>12</v>
      </c>
      <c r="B13">
        <v>319.52999999999997</v>
      </c>
      <c r="C13">
        <v>316.08</v>
      </c>
      <c r="D13">
        <v>360.68</v>
      </c>
      <c r="E13">
        <v>327.29000000000002</v>
      </c>
      <c r="F13">
        <v>348.37</v>
      </c>
      <c r="G13">
        <v>363.34</v>
      </c>
      <c r="H13">
        <v>314.82</v>
      </c>
      <c r="I13">
        <v>352.48</v>
      </c>
      <c r="J13">
        <v>318.51</v>
      </c>
      <c r="K13">
        <v>306.58</v>
      </c>
      <c r="L13">
        <v>302.83999999999997</v>
      </c>
      <c r="M13">
        <v>352.24</v>
      </c>
      <c r="N13">
        <f t="shared" si="0"/>
        <v>3982.7599999999993</v>
      </c>
    </row>
    <row r="14" spans="1:14" x14ac:dyDescent="0.25">
      <c r="A14" s="24" t="s">
        <v>13</v>
      </c>
      <c r="B14">
        <v>787.9</v>
      </c>
      <c r="C14">
        <v>780.27</v>
      </c>
      <c r="D14">
        <v>766.51</v>
      </c>
      <c r="E14">
        <v>905.46</v>
      </c>
      <c r="F14">
        <v>751.9</v>
      </c>
      <c r="G14">
        <v>904.52</v>
      </c>
      <c r="H14">
        <v>767.36</v>
      </c>
      <c r="I14">
        <v>838.16</v>
      </c>
      <c r="J14">
        <v>893.82</v>
      </c>
      <c r="K14">
        <v>868.03</v>
      </c>
      <c r="L14">
        <v>791.34</v>
      </c>
      <c r="M14">
        <v>850.29</v>
      </c>
      <c r="N14">
        <f t="shared" si="0"/>
        <v>9905.5600000000013</v>
      </c>
    </row>
    <row r="15" spans="1:14" x14ac:dyDescent="0.25">
      <c r="A15" s="24" t="s">
        <v>14</v>
      </c>
      <c r="B15">
        <v>601.25</v>
      </c>
      <c r="C15">
        <v>662.69</v>
      </c>
      <c r="D15">
        <v>691.8</v>
      </c>
      <c r="E15">
        <v>669.72</v>
      </c>
      <c r="F15">
        <v>638.41999999999996</v>
      </c>
      <c r="G15">
        <v>678.13</v>
      </c>
      <c r="H15">
        <v>696.27</v>
      </c>
      <c r="I15">
        <v>663.78</v>
      </c>
      <c r="J15">
        <v>712.11</v>
      </c>
      <c r="K15">
        <v>678.79</v>
      </c>
      <c r="L15">
        <v>616.11</v>
      </c>
      <c r="M15">
        <v>691.36</v>
      </c>
      <c r="N15">
        <f t="shared" si="0"/>
        <v>8000.4299999999994</v>
      </c>
    </row>
    <row r="16" spans="1:14" x14ac:dyDescent="0.25">
      <c r="A16" s="24" t="s">
        <v>15</v>
      </c>
      <c r="B16">
        <v>481.67</v>
      </c>
      <c r="C16">
        <v>527.16999999999996</v>
      </c>
      <c r="D16">
        <v>471.9</v>
      </c>
      <c r="E16">
        <v>542.24</v>
      </c>
      <c r="F16">
        <v>547.97</v>
      </c>
      <c r="G16">
        <v>450.96</v>
      </c>
      <c r="H16">
        <v>464.49</v>
      </c>
      <c r="I16">
        <v>482.92</v>
      </c>
      <c r="J16">
        <v>468.24</v>
      </c>
      <c r="K16">
        <v>459.59</v>
      </c>
      <c r="L16">
        <v>471.88</v>
      </c>
      <c r="M16">
        <v>531.04</v>
      </c>
      <c r="N16">
        <f t="shared" si="0"/>
        <v>5900.07</v>
      </c>
    </row>
    <row r="17" spans="1:14" x14ac:dyDescent="0.25">
      <c r="A17" s="24" t="s">
        <v>16</v>
      </c>
      <c r="B17">
        <v>235.85</v>
      </c>
      <c r="C17">
        <v>258.05</v>
      </c>
      <c r="D17">
        <v>229.86</v>
      </c>
      <c r="E17">
        <v>227.92</v>
      </c>
      <c r="F17">
        <v>242.36</v>
      </c>
      <c r="G17">
        <v>268.73</v>
      </c>
      <c r="H17">
        <v>235.01</v>
      </c>
      <c r="I17">
        <v>251.59</v>
      </c>
      <c r="J17">
        <v>252.46</v>
      </c>
      <c r="K17">
        <v>274.3</v>
      </c>
      <c r="L17">
        <v>264.11</v>
      </c>
      <c r="M17">
        <v>268.58999999999997</v>
      </c>
      <c r="N17">
        <f t="shared" si="0"/>
        <v>3008.8300000000004</v>
      </c>
    </row>
    <row r="18" spans="1:14" x14ac:dyDescent="0.25">
      <c r="A18" s="24" t="s">
        <v>17</v>
      </c>
      <c r="B18">
        <v>80.48</v>
      </c>
      <c r="C18">
        <v>83.62</v>
      </c>
      <c r="D18">
        <v>80.73</v>
      </c>
      <c r="E18">
        <v>90.55</v>
      </c>
      <c r="F18">
        <v>81.61</v>
      </c>
      <c r="G18">
        <v>85</v>
      </c>
      <c r="H18">
        <v>77.83</v>
      </c>
      <c r="I18">
        <v>85.49</v>
      </c>
      <c r="J18">
        <v>90.94</v>
      </c>
      <c r="K18">
        <v>83.1</v>
      </c>
      <c r="L18">
        <v>87.85</v>
      </c>
      <c r="M18">
        <v>76.069999999999993</v>
      </c>
      <c r="N18">
        <f t="shared" si="0"/>
        <v>1003.27</v>
      </c>
    </row>
    <row r="19" spans="1:14" x14ac:dyDescent="0.25">
      <c r="A19" s="24" t="s">
        <v>18</v>
      </c>
      <c r="B19">
        <v>174.52</v>
      </c>
      <c r="C19">
        <v>171.43</v>
      </c>
      <c r="D19">
        <v>160.01</v>
      </c>
      <c r="E19">
        <v>154.19</v>
      </c>
      <c r="F19">
        <v>172.11</v>
      </c>
      <c r="G19">
        <v>163.69999999999999</v>
      </c>
      <c r="H19">
        <v>155.97999999999999</v>
      </c>
      <c r="I19">
        <v>166.54</v>
      </c>
      <c r="J19">
        <v>156.4</v>
      </c>
      <c r="K19">
        <v>150.69</v>
      </c>
      <c r="L19">
        <v>178</v>
      </c>
      <c r="M19">
        <v>158.32</v>
      </c>
      <c r="N19">
        <f t="shared" si="0"/>
        <v>1961.89</v>
      </c>
    </row>
    <row r="20" spans="1:14" x14ac:dyDescent="0.25">
      <c r="A20" s="24" t="s">
        <v>19</v>
      </c>
      <c r="B20">
        <v>218.88</v>
      </c>
      <c r="C20">
        <v>196.92</v>
      </c>
      <c r="D20">
        <v>215.95</v>
      </c>
      <c r="E20">
        <v>193.25</v>
      </c>
      <c r="F20">
        <v>200.48</v>
      </c>
      <c r="G20">
        <v>193.55</v>
      </c>
      <c r="H20">
        <v>191.34</v>
      </c>
      <c r="I20">
        <v>195.28</v>
      </c>
      <c r="J20">
        <v>219.53</v>
      </c>
      <c r="K20">
        <v>223.98</v>
      </c>
      <c r="L20">
        <v>221.86</v>
      </c>
      <c r="M20">
        <v>209.67</v>
      </c>
      <c r="N20">
        <f t="shared" si="0"/>
        <v>2480.69</v>
      </c>
    </row>
    <row r="21" spans="1:14" x14ac:dyDescent="0.25">
      <c r="A21" s="24" t="s">
        <v>20</v>
      </c>
      <c r="B21">
        <v>118.69</v>
      </c>
      <c r="C21">
        <v>118.73</v>
      </c>
      <c r="D21">
        <v>137.44999999999999</v>
      </c>
      <c r="E21">
        <v>121.34</v>
      </c>
      <c r="F21">
        <v>136.87</v>
      </c>
      <c r="G21">
        <v>118.11</v>
      </c>
      <c r="H21">
        <v>116.43</v>
      </c>
      <c r="I21">
        <v>113.71</v>
      </c>
      <c r="J21">
        <v>122.87</v>
      </c>
      <c r="K21">
        <v>113.76</v>
      </c>
      <c r="L21">
        <v>126.34</v>
      </c>
      <c r="M21">
        <v>126.41</v>
      </c>
      <c r="N21">
        <f t="shared" si="0"/>
        <v>1470.7100000000003</v>
      </c>
    </row>
    <row r="22" spans="1:14" x14ac:dyDescent="0.25">
      <c r="A22" s="24" t="s">
        <v>21</v>
      </c>
      <c r="B22">
        <v>278.37</v>
      </c>
      <c r="C22">
        <v>281.04000000000002</v>
      </c>
      <c r="D22">
        <v>267.32</v>
      </c>
      <c r="E22">
        <v>301.43</v>
      </c>
      <c r="F22">
        <v>263.43</v>
      </c>
      <c r="G22">
        <v>309.66000000000003</v>
      </c>
      <c r="H22">
        <v>293.81</v>
      </c>
      <c r="I22">
        <v>278.87</v>
      </c>
      <c r="J22">
        <v>279.49</v>
      </c>
      <c r="K22">
        <v>263.47000000000003</v>
      </c>
      <c r="L22">
        <v>305.05</v>
      </c>
      <c r="M22">
        <v>262.52</v>
      </c>
      <c r="N22">
        <f t="shared" si="0"/>
        <v>3384.4600000000005</v>
      </c>
    </row>
    <row r="23" spans="1:14" x14ac:dyDescent="0.25">
      <c r="A23" s="24" t="s">
        <v>22</v>
      </c>
      <c r="B23">
        <v>179.35</v>
      </c>
      <c r="C23">
        <v>177</v>
      </c>
      <c r="D23">
        <v>182.95</v>
      </c>
      <c r="E23">
        <v>176.16</v>
      </c>
      <c r="F23">
        <v>167.03</v>
      </c>
      <c r="G23">
        <v>164.26</v>
      </c>
      <c r="H23">
        <v>158.49</v>
      </c>
      <c r="I23">
        <v>161.13</v>
      </c>
      <c r="J23">
        <v>151.31</v>
      </c>
      <c r="K23">
        <v>162.33000000000001</v>
      </c>
      <c r="L23">
        <v>164.12</v>
      </c>
      <c r="M23">
        <v>157.38</v>
      </c>
      <c r="N23">
        <f t="shared" si="0"/>
        <v>2001.5099999999998</v>
      </c>
    </row>
    <row r="24" spans="1:14" x14ac:dyDescent="0.25">
      <c r="A24" s="24" t="s">
        <v>23</v>
      </c>
      <c r="B24">
        <v>269.5</v>
      </c>
      <c r="C24">
        <v>248.21</v>
      </c>
      <c r="D24">
        <v>263.39999999999998</v>
      </c>
      <c r="E24">
        <v>244.62</v>
      </c>
      <c r="F24">
        <v>264.86</v>
      </c>
      <c r="G24">
        <v>246.62</v>
      </c>
      <c r="H24">
        <v>228.54</v>
      </c>
      <c r="I24">
        <v>241.87</v>
      </c>
      <c r="J24">
        <v>261.58999999999997</v>
      </c>
      <c r="K24">
        <v>261.02</v>
      </c>
      <c r="L24">
        <v>231.13</v>
      </c>
      <c r="M24">
        <v>268.68</v>
      </c>
      <c r="N24">
        <f t="shared" si="0"/>
        <v>3030.04</v>
      </c>
    </row>
    <row r="25" spans="1:14" x14ac:dyDescent="0.25">
      <c r="A25" s="24" t="s">
        <v>24</v>
      </c>
      <c r="B25">
        <v>212.69</v>
      </c>
      <c r="C25">
        <v>222.09</v>
      </c>
      <c r="D25">
        <v>194.2</v>
      </c>
      <c r="E25">
        <v>212.3</v>
      </c>
      <c r="F25">
        <v>194.77</v>
      </c>
      <c r="G25">
        <v>192.38</v>
      </c>
      <c r="H25">
        <v>206.21</v>
      </c>
      <c r="I25">
        <v>197.19</v>
      </c>
      <c r="J25">
        <v>191.73</v>
      </c>
      <c r="K25">
        <v>192.01</v>
      </c>
      <c r="L25">
        <v>202.56</v>
      </c>
      <c r="M25">
        <v>209.95</v>
      </c>
      <c r="N25">
        <f t="shared" si="0"/>
        <v>2428.08</v>
      </c>
    </row>
    <row r="26" spans="1:14" x14ac:dyDescent="0.25">
      <c r="A26" s="24" t="s">
        <v>25</v>
      </c>
      <c r="B26">
        <v>135.62</v>
      </c>
      <c r="C26">
        <v>132.72999999999999</v>
      </c>
      <c r="D26">
        <v>121.69</v>
      </c>
      <c r="E26">
        <v>125.49</v>
      </c>
      <c r="F26">
        <v>131.5</v>
      </c>
      <c r="G26">
        <v>136.44999999999999</v>
      </c>
      <c r="H26">
        <v>131.57</v>
      </c>
      <c r="I26">
        <v>133.71</v>
      </c>
      <c r="J26">
        <v>120.48</v>
      </c>
      <c r="K26">
        <v>135.08000000000001</v>
      </c>
      <c r="L26">
        <v>117.5</v>
      </c>
      <c r="M26">
        <v>134.99</v>
      </c>
      <c r="N26">
        <f t="shared" si="0"/>
        <v>1556.81</v>
      </c>
    </row>
    <row r="27" spans="1:14" x14ac:dyDescent="0.25">
      <c r="A27" s="24" t="s">
        <v>26</v>
      </c>
      <c r="B27">
        <v>381.33</v>
      </c>
      <c r="C27">
        <v>409.78</v>
      </c>
      <c r="D27">
        <v>416.93</v>
      </c>
      <c r="E27">
        <v>425.99</v>
      </c>
      <c r="F27">
        <v>419.1</v>
      </c>
      <c r="G27">
        <v>444.11</v>
      </c>
      <c r="H27">
        <v>377.39</v>
      </c>
      <c r="I27">
        <v>401.37</v>
      </c>
      <c r="J27">
        <v>378.65</v>
      </c>
      <c r="K27">
        <v>407.86</v>
      </c>
      <c r="L27">
        <v>410.55</v>
      </c>
      <c r="M27">
        <v>404.06</v>
      </c>
      <c r="N27">
        <f t="shared" si="0"/>
        <v>4877.1200000000008</v>
      </c>
    </row>
    <row r="28" spans="1:14" x14ac:dyDescent="0.25">
      <c r="A28" s="24" t="s">
        <v>27</v>
      </c>
      <c r="B28">
        <v>308.95</v>
      </c>
      <c r="C28">
        <v>311.58</v>
      </c>
      <c r="D28">
        <v>338.29</v>
      </c>
      <c r="E28">
        <v>348.67</v>
      </c>
      <c r="F28">
        <v>360.02</v>
      </c>
      <c r="G28">
        <v>305.01</v>
      </c>
      <c r="H28">
        <v>316.74</v>
      </c>
      <c r="I28">
        <v>333.16</v>
      </c>
      <c r="J28">
        <v>330.92</v>
      </c>
      <c r="K28">
        <v>358.44</v>
      </c>
      <c r="L28">
        <v>325.08999999999997</v>
      </c>
      <c r="M28">
        <v>349.31</v>
      </c>
      <c r="N28">
        <f t="shared" si="0"/>
        <v>3986.1800000000003</v>
      </c>
    </row>
    <row r="29" spans="1:14" x14ac:dyDescent="0.25">
      <c r="A29" s="24" t="s">
        <v>28</v>
      </c>
      <c r="B29">
        <v>225.78</v>
      </c>
      <c r="C29">
        <v>240.12</v>
      </c>
      <c r="D29">
        <v>243.85</v>
      </c>
      <c r="E29">
        <v>253.12</v>
      </c>
      <c r="F29">
        <v>240.18</v>
      </c>
      <c r="G29">
        <v>273.26</v>
      </c>
      <c r="H29">
        <v>229.85</v>
      </c>
      <c r="I29">
        <v>236.61</v>
      </c>
      <c r="J29">
        <v>249.39</v>
      </c>
      <c r="K29">
        <v>255.68</v>
      </c>
      <c r="L29">
        <v>227.31</v>
      </c>
      <c r="M29">
        <v>228.77</v>
      </c>
      <c r="N29">
        <f t="shared" si="0"/>
        <v>2903.9199999999996</v>
      </c>
    </row>
    <row r="30" spans="1:14" x14ac:dyDescent="0.25">
      <c r="A30" s="25" t="s">
        <v>29</v>
      </c>
      <c r="B30">
        <v>382.6</v>
      </c>
      <c r="C30">
        <v>393.83</v>
      </c>
      <c r="D30">
        <v>345.36</v>
      </c>
      <c r="E30">
        <v>348.31</v>
      </c>
      <c r="F30">
        <v>361.59</v>
      </c>
      <c r="G30">
        <v>395.05</v>
      </c>
      <c r="H30">
        <v>354.52</v>
      </c>
      <c r="I30">
        <v>405.55</v>
      </c>
      <c r="J30">
        <v>352.72</v>
      </c>
      <c r="K30">
        <v>377.42</v>
      </c>
      <c r="L30">
        <v>405.02</v>
      </c>
      <c r="M30">
        <v>364.71</v>
      </c>
      <c r="N30">
        <f t="shared" si="0"/>
        <v>4486.6799999999994</v>
      </c>
    </row>
    <row r="31" spans="1:14" ht="15.75" thickBot="1" x14ac:dyDescent="0.3">
      <c r="A31" s="24" t="s">
        <v>30</v>
      </c>
      <c r="B31">
        <v>168.57</v>
      </c>
      <c r="C31">
        <v>159.22</v>
      </c>
      <c r="D31">
        <v>154.69</v>
      </c>
      <c r="E31">
        <v>169.24</v>
      </c>
      <c r="F31">
        <v>155.29</v>
      </c>
      <c r="G31">
        <v>173.71</v>
      </c>
      <c r="H31">
        <v>170.02</v>
      </c>
      <c r="I31">
        <v>169.07</v>
      </c>
      <c r="J31">
        <v>167.59</v>
      </c>
      <c r="K31">
        <v>170.73</v>
      </c>
      <c r="L31">
        <v>174.73</v>
      </c>
      <c r="M31">
        <v>178.67</v>
      </c>
      <c r="N31">
        <f t="shared" si="0"/>
        <v>2011.53</v>
      </c>
    </row>
    <row r="32" spans="1:14" ht="15.75" thickBot="1" x14ac:dyDescent="0.3">
      <c r="A32" s="5" t="s">
        <v>31</v>
      </c>
      <c r="B32" s="12">
        <f t="shared" ref="B32:M32" si="2">SUM(B10:B31)</f>
        <v>11621.700000000003</v>
      </c>
      <c r="C32" s="12">
        <f t="shared" si="2"/>
        <v>11830.44</v>
      </c>
      <c r="D32" s="12">
        <f t="shared" si="2"/>
        <v>11657.140000000007</v>
      </c>
      <c r="E32" s="12">
        <f t="shared" si="2"/>
        <v>12093.78</v>
      </c>
      <c r="F32" s="12">
        <f t="shared" si="2"/>
        <v>11644.670000000006</v>
      </c>
      <c r="G32" s="12">
        <f t="shared" si="2"/>
        <v>12226.83</v>
      </c>
      <c r="H32" s="12">
        <f t="shared" si="2"/>
        <v>11750.109999999999</v>
      </c>
      <c r="I32" s="12">
        <f t="shared" si="2"/>
        <v>11806.98</v>
      </c>
      <c r="J32" s="12">
        <f t="shared" si="2"/>
        <v>12445.869999999997</v>
      </c>
      <c r="K32" s="12">
        <f t="shared" si="2"/>
        <v>11827.390000000001</v>
      </c>
      <c r="L32" s="12">
        <f t="shared" si="2"/>
        <v>11828.589999999998</v>
      </c>
      <c r="M32" s="13">
        <f t="shared" si="2"/>
        <v>12106.219999999998</v>
      </c>
      <c r="N32">
        <f t="shared" si="0"/>
        <v>142839.72</v>
      </c>
    </row>
    <row r="33" spans="1:14" ht="15.75" thickBot="1" x14ac:dyDescent="0.3">
      <c r="A33" s="5" t="s">
        <v>32</v>
      </c>
      <c r="B33" s="12">
        <f t="shared" ref="B33:M33" si="3">B8-B32</f>
        <v>6793.149999999996</v>
      </c>
      <c r="C33" s="12">
        <f t="shared" si="3"/>
        <v>5457.6200000000008</v>
      </c>
      <c r="D33" s="12">
        <f t="shared" si="3"/>
        <v>5630.2299999999923</v>
      </c>
      <c r="E33" s="12">
        <f t="shared" si="3"/>
        <v>4437.8999999999996</v>
      </c>
      <c r="F33" s="12">
        <f t="shared" si="3"/>
        <v>5645.5999999999949</v>
      </c>
      <c r="G33" s="12">
        <f t="shared" si="3"/>
        <v>5225.33</v>
      </c>
      <c r="H33" s="12">
        <f t="shared" si="3"/>
        <v>6123.5000000000018</v>
      </c>
      <c r="I33" s="12">
        <f t="shared" si="3"/>
        <v>4948.5300000000025</v>
      </c>
      <c r="J33" s="12">
        <f t="shared" si="3"/>
        <v>4786.7400000000034</v>
      </c>
      <c r="K33" s="12">
        <f t="shared" si="3"/>
        <v>5808.409999999998</v>
      </c>
      <c r="L33" s="12">
        <f t="shared" si="3"/>
        <v>6385.5800000000036</v>
      </c>
      <c r="M33" s="13">
        <f t="shared" si="3"/>
        <v>6390.3300000000017</v>
      </c>
      <c r="N33">
        <f t="shared" si="0"/>
        <v>67632.919999999984</v>
      </c>
    </row>
    <row r="34" spans="1:14" ht="15.75" thickBot="1" x14ac:dyDescent="0.3">
      <c r="A34" s="5" t="s">
        <v>33</v>
      </c>
      <c r="B34" s="14"/>
      <c r="C34" s="14"/>
      <c r="D34" s="15">
        <f t="shared" ref="D34:M34" si="4">B37</f>
        <v>6793.149999999996</v>
      </c>
      <c r="E34" s="15">
        <f t="shared" si="4"/>
        <v>5457.6200000000008</v>
      </c>
      <c r="F34" s="15">
        <f t="shared" si="4"/>
        <v>12423.379999999988</v>
      </c>
      <c r="G34" s="15">
        <f t="shared" si="4"/>
        <v>9895.52</v>
      </c>
      <c r="H34" s="15">
        <f t="shared" si="4"/>
        <v>18068.979999999981</v>
      </c>
      <c r="I34" s="15">
        <f t="shared" si="4"/>
        <v>15120.85</v>
      </c>
      <c r="J34" s="15">
        <f t="shared" si="4"/>
        <v>24192.479999999981</v>
      </c>
      <c r="K34" s="15">
        <f t="shared" si="4"/>
        <v>20069.380000000005</v>
      </c>
      <c r="L34" s="15">
        <f t="shared" si="4"/>
        <v>28979.219999999987</v>
      </c>
      <c r="M34" s="16">
        <f t="shared" si="4"/>
        <v>25877.79</v>
      </c>
      <c r="N34">
        <f t="shared" si="0"/>
        <v>166878.36999999997</v>
      </c>
    </row>
    <row r="35" spans="1:14" ht="15.75" thickBot="1" x14ac:dyDescent="0.3">
      <c r="A35" s="5" t="s">
        <v>34</v>
      </c>
      <c r="B35" s="12">
        <f>B33+B34</f>
        <v>6793.149999999996</v>
      </c>
      <c r="C35" s="12">
        <f t="shared" ref="C35:M35" si="5">C33+C34</f>
        <v>5457.6200000000008</v>
      </c>
      <c r="D35" s="12">
        <f t="shared" si="5"/>
        <v>12423.379999999988</v>
      </c>
      <c r="E35" s="12">
        <f t="shared" si="5"/>
        <v>9895.52</v>
      </c>
      <c r="F35" s="12">
        <f t="shared" si="5"/>
        <v>18068.979999999981</v>
      </c>
      <c r="G35" s="12">
        <f t="shared" si="5"/>
        <v>15120.85</v>
      </c>
      <c r="H35" s="12">
        <f t="shared" si="5"/>
        <v>24192.479999999981</v>
      </c>
      <c r="I35" s="12">
        <f t="shared" si="5"/>
        <v>20069.380000000005</v>
      </c>
      <c r="J35" s="12">
        <f t="shared" si="5"/>
        <v>28979.219999999987</v>
      </c>
      <c r="K35" s="12">
        <f t="shared" si="5"/>
        <v>25877.79</v>
      </c>
      <c r="L35" s="12">
        <f t="shared" si="5"/>
        <v>35364.799999999988</v>
      </c>
      <c r="M35" s="13">
        <f t="shared" si="5"/>
        <v>32268.120000000003</v>
      </c>
      <c r="N35">
        <f t="shared" si="0"/>
        <v>234511.28999999995</v>
      </c>
    </row>
    <row r="36" spans="1:14" ht="15.75" thickBot="1" x14ac:dyDescent="0.3">
      <c r="A36" s="8" t="s">
        <v>35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7"/>
      <c r="N36">
        <f t="shared" si="0"/>
        <v>0</v>
      </c>
    </row>
    <row r="37" spans="1:14" ht="15.75" thickBot="1" x14ac:dyDescent="0.3">
      <c r="A37" s="6" t="s">
        <v>36</v>
      </c>
      <c r="B37" s="18">
        <f>B35+B36</f>
        <v>6793.149999999996</v>
      </c>
      <c r="C37" s="18">
        <f t="shared" ref="C37:M37" si="6">C35+C36</f>
        <v>5457.6200000000008</v>
      </c>
      <c r="D37" s="18">
        <f t="shared" si="6"/>
        <v>12423.379999999988</v>
      </c>
      <c r="E37" s="18">
        <f t="shared" si="6"/>
        <v>9895.52</v>
      </c>
      <c r="F37" s="18">
        <f t="shared" si="6"/>
        <v>18068.979999999981</v>
      </c>
      <c r="G37" s="18">
        <f t="shared" si="6"/>
        <v>15120.85</v>
      </c>
      <c r="H37" s="18">
        <f t="shared" si="6"/>
        <v>24192.479999999981</v>
      </c>
      <c r="I37" s="18">
        <f t="shared" si="6"/>
        <v>20069.380000000005</v>
      </c>
      <c r="J37" s="18">
        <f t="shared" si="6"/>
        <v>28979.219999999987</v>
      </c>
      <c r="K37" s="18">
        <f t="shared" si="6"/>
        <v>25877.79</v>
      </c>
      <c r="L37" s="18">
        <f t="shared" si="6"/>
        <v>35364.799999999988</v>
      </c>
      <c r="M37" s="19">
        <f t="shared" si="6"/>
        <v>32268.120000000003</v>
      </c>
      <c r="N37">
        <f t="shared" si="0"/>
        <v>234511.28999999995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3:M33">
    <cfRule type="cellIs" dxfId="1" priority="2" operator="lessThan">
      <formula>0</formula>
    </cfRule>
  </conditionalFormatting>
  <conditionalFormatting sqref="B35:M35 B37:M3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1º Semestre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joao.persico</dc:creator>
  <cp:keywords/>
  <dc:description/>
  <cp:lastModifiedBy>Kely Cristina Clementino Farias</cp:lastModifiedBy>
  <cp:revision/>
  <dcterms:created xsi:type="dcterms:W3CDTF">2011-09-16T20:06:25Z</dcterms:created>
  <dcterms:modified xsi:type="dcterms:W3CDTF">2025-08-27T14:02:52Z</dcterms:modified>
  <cp:category/>
  <cp:contentStatus/>
</cp:coreProperties>
</file>