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800" windowHeight="10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0" i="1" l="1"/>
  <c r="O40" i="1"/>
  <c r="M33" i="1"/>
  <c r="G41" i="1"/>
  <c r="F39" i="1"/>
  <c r="F40" i="1"/>
  <c r="F41" i="1"/>
  <c r="E39" i="1"/>
  <c r="E40" i="1"/>
  <c r="E41" i="1"/>
  <c r="E43" i="1"/>
  <c r="E42" i="1"/>
  <c r="F43" i="1"/>
  <c r="F42" i="1"/>
  <c r="Q21" i="1"/>
  <c r="R21" i="1" s="1"/>
  <c r="S21" i="1" s="1"/>
  <c r="T21" i="1" s="1"/>
  <c r="U21" i="1" s="1"/>
  <c r="V21" i="1" s="1"/>
  <c r="W21" i="1" s="1"/>
  <c r="P21" i="1"/>
  <c r="M24" i="1"/>
  <c r="M25" i="1" s="1"/>
  <c r="M26" i="1" s="1"/>
  <c r="M27" i="1" s="1"/>
  <c r="M28" i="1" s="1"/>
  <c r="M29" i="1" s="1"/>
  <c r="M30" i="1" s="1"/>
  <c r="M31" i="1" s="1"/>
  <c r="M32" i="1" s="1"/>
  <c r="M34" i="1" s="1"/>
  <c r="M35" i="1" s="1"/>
  <c r="M36" i="1" s="1"/>
  <c r="G1" i="1"/>
  <c r="F1" i="1"/>
  <c r="A21" i="1"/>
  <c r="I33" i="1" s="1"/>
  <c r="U33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P4" i="1"/>
  <c r="J33" i="1"/>
  <c r="V33" i="1" s="1"/>
  <c r="F33" i="1"/>
  <c r="R33" i="1" s="1"/>
  <c r="E33" i="1"/>
  <c r="Q33" i="1" s="1"/>
  <c r="C33" i="1"/>
  <c r="O33" i="1" s="1"/>
  <c r="K32" i="1"/>
  <c r="W32" i="1" s="1"/>
  <c r="J32" i="1"/>
  <c r="V32" i="1" s="1"/>
  <c r="H32" i="1"/>
  <c r="T32" i="1" s="1"/>
  <c r="G32" i="1"/>
  <c r="S32" i="1" s="1"/>
  <c r="F32" i="1"/>
  <c r="R32" i="1" s="1"/>
  <c r="D32" i="1"/>
  <c r="P32" i="1" s="1"/>
  <c r="C32" i="1"/>
  <c r="O32" i="1" s="1"/>
  <c r="K31" i="1"/>
  <c r="W31" i="1" s="1"/>
  <c r="I31" i="1"/>
  <c r="U31" i="1" s="1"/>
  <c r="H31" i="1"/>
  <c r="T31" i="1" s="1"/>
  <c r="G31" i="1"/>
  <c r="S31" i="1" s="1"/>
  <c r="E31" i="1"/>
  <c r="Q31" i="1" s="1"/>
  <c r="D31" i="1"/>
  <c r="P31" i="1" s="1"/>
  <c r="C31" i="1"/>
  <c r="O31" i="1" s="1"/>
  <c r="K30" i="1"/>
  <c r="W30" i="1" s="1"/>
  <c r="J30" i="1"/>
  <c r="V30" i="1" s="1"/>
  <c r="I30" i="1"/>
  <c r="U30" i="1" s="1"/>
  <c r="H30" i="1"/>
  <c r="T30" i="1" s="1"/>
  <c r="G30" i="1"/>
  <c r="S30" i="1" s="1"/>
  <c r="F30" i="1"/>
  <c r="R30" i="1" s="1"/>
  <c r="E30" i="1"/>
  <c r="Q30" i="1" s="1"/>
  <c r="D30" i="1"/>
  <c r="P30" i="1" s="1"/>
  <c r="C30" i="1"/>
  <c r="O30" i="1" s="1"/>
  <c r="K29" i="1"/>
  <c r="W29" i="1" s="1"/>
  <c r="J29" i="1"/>
  <c r="V29" i="1" s="1"/>
  <c r="I29" i="1"/>
  <c r="U29" i="1" s="1"/>
  <c r="H29" i="1"/>
  <c r="T29" i="1" s="1"/>
  <c r="G29" i="1"/>
  <c r="S29" i="1" s="1"/>
  <c r="F29" i="1"/>
  <c r="R29" i="1" s="1"/>
  <c r="E29" i="1"/>
  <c r="Q29" i="1" s="1"/>
  <c r="D29" i="1"/>
  <c r="P29" i="1" s="1"/>
  <c r="C29" i="1"/>
  <c r="O29" i="1" s="1"/>
  <c r="K28" i="1"/>
  <c r="W28" i="1" s="1"/>
  <c r="J28" i="1"/>
  <c r="V28" i="1" s="1"/>
  <c r="I28" i="1"/>
  <c r="U28" i="1" s="1"/>
  <c r="H28" i="1"/>
  <c r="T28" i="1" s="1"/>
  <c r="G28" i="1"/>
  <c r="S28" i="1" s="1"/>
  <c r="F28" i="1"/>
  <c r="R28" i="1" s="1"/>
  <c r="E28" i="1"/>
  <c r="Q28" i="1" s="1"/>
  <c r="D28" i="1"/>
  <c r="P28" i="1" s="1"/>
  <c r="C28" i="1"/>
  <c r="O28" i="1" s="1"/>
  <c r="K27" i="1"/>
  <c r="W27" i="1" s="1"/>
  <c r="J27" i="1"/>
  <c r="V27" i="1" s="1"/>
  <c r="I27" i="1"/>
  <c r="U27" i="1" s="1"/>
  <c r="H27" i="1"/>
  <c r="T27" i="1" s="1"/>
  <c r="G27" i="1"/>
  <c r="S27" i="1" s="1"/>
  <c r="F27" i="1"/>
  <c r="R27" i="1" s="1"/>
  <c r="E27" i="1"/>
  <c r="Q27" i="1" s="1"/>
  <c r="D27" i="1"/>
  <c r="P27" i="1" s="1"/>
  <c r="C27" i="1"/>
  <c r="O27" i="1" s="1"/>
  <c r="K26" i="1"/>
  <c r="W26" i="1" s="1"/>
  <c r="J26" i="1"/>
  <c r="V26" i="1" s="1"/>
  <c r="I26" i="1"/>
  <c r="U26" i="1" s="1"/>
  <c r="H26" i="1"/>
  <c r="T26" i="1" s="1"/>
  <c r="G26" i="1"/>
  <c r="S26" i="1" s="1"/>
  <c r="F26" i="1"/>
  <c r="R26" i="1" s="1"/>
  <c r="E26" i="1"/>
  <c r="Q26" i="1" s="1"/>
  <c r="D26" i="1"/>
  <c r="P26" i="1" s="1"/>
  <c r="C26" i="1"/>
  <c r="O26" i="1" s="1"/>
  <c r="K25" i="1"/>
  <c r="W25" i="1" s="1"/>
  <c r="J25" i="1"/>
  <c r="V25" i="1" s="1"/>
  <c r="I25" i="1"/>
  <c r="U25" i="1" s="1"/>
  <c r="H25" i="1"/>
  <c r="T25" i="1" s="1"/>
  <c r="G25" i="1"/>
  <c r="S25" i="1" s="1"/>
  <c r="F25" i="1"/>
  <c r="R25" i="1" s="1"/>
  <c r="E25" i="1"/>
  <c r="Q25" i="1" s="1"/>
  <c r="D25" i="1"/>
  <c r="P25" i="1" s="1"/>
  <c r="C25" i="1"/>
  <c r="O25" i="1" s="1"/>
  <c r="K24" i="1"/>
  <c r="W24" i="1" s="1"/>
  <c r="J24" i="1"/>
  <c r="V24" i="1" s="1"/>
  <c r="I24" i="1"/>
  <c r="U24" i="1" s="1"/>
  <c r="H24" i="1"/>
  <c r="T24" i="1" s="1"/>
  <c r="G24" i="1"/>
  <c r="S24" i="1" s="1"/>
  <c r="F24" i="1"/>
  <c r="R24" i="1" s="1"/>
  <c r="E24" i="1"/>
  <c r="Q24" i="1" s="1"/>
  <c r="D24" i="1"/>
  <c r="P24" i="1" s="1"/>
  <c r="C24" i="1"/>
  <c r="O24" i="1" s="1"/>
  <c r="K23" i="1"/>
  <c r="W23" i="1" s="1"/>
  <c r="J23" i="1"/>
  <c r="V23" i="1" s="1"/>
  <c r="I23" i="1"/>
  <c r="U23" i="1" s="1"/>
  <c r="H23" i="1"/>
  <c r="T23" i="1" s="1"/>
  <c r="G23" i="1"/>
  <c r="S23" i="1" s="1"/>
  <c r="F23" i="1"/>
  <c r="R23" i="1" s="1"/>
  <c r="E23" i="1"/>
  <c r="Q23" i="1" s="1"/>
  <c r="D23" i="1"/>
  <c r="P23" i="1" s="1"/>
  <c r="C23" i="1"/>
  <c r="O23" i="1" s="1"/>
  <c r="A24" i="1"/>
  <c r="B23" i="1"/>
  <c r="N23" i="1" s="1"/>
  <c r="K22" i="1"/>
  <c r="W22" i="1" s="1"/>
  <c r="J22" i="1"/>
  <c r="V22" i="1" s="1"/>
  <c r="I22" i="1"/>
  <c r="U22" i="1" s="1"/>
  <c r="H22" i="1"/>
  <c r="T22" i="1" s="1"/>
  <c r="G22" i="1"/>
  <c r="S22" i="1" s="1"/>
  <c r="F22" i="1"/>
  <c r="R22" i="1" s="1"/>
  <c r="E22" i="1"/>
  <c r="Q22" i="1" s="1"/>
  <c r="D22" i="1"/>
  <c r="P22" i="1" s="1"/>
  <c r="C22" i="1"/>
  <c r="O22" i="1" s="1"/>
  <c r="B22" i="1"/>
  <c r="N22" i="1" s="1"/>
  <c r="D21" i="1"/>
  <c r="E21" i="1" s="1"/>
  <c r="F21" i="1" s="1"/>
  <c r="G21" i="1" s="1"/>
  <c r="H21" i="1" s="1"/>
  <c r="I21" i="1" s="1"/>
  <c r="J21" i="1" s="1"/>
  <c r="K21" i="1" s="1"/>
  <c r="B19" i="1"/>
  <c r="N19" i="1" s="1"/>
  <c r="B18" i="1"/>
  <c r="N18" i="1" s="1"/>
  <c r="B17" i="1"/>
  <c r="N17" i="1" s="1"/>
  <c r="B16" i="1"/>
  <c r="N16" i="1" s="1"/>
  <c r="B15" i="1"/>
  <c r="N15" i="1" s="1"/>
  <c r="B14" i="1"/>
  <c r="N14" i="1" s="1"/>
  <c r="B13" i="1"/>
  <c r="N13" i="1" s="1"/>
  <c r="B12" i="1"/>
  <c r="N12" i="1" s="1"/>
  <c r="B11" i="1"/>
  <c r="N11" i="1" s="1"/>
  <c r="B10" i="1"/>
  <c r="N10" i="1" s="1"/>
  <c r="B9" i="1"/>
  <c r="N9" i="1" s="1"/>
  <c r="B8" i="1"/>
  <c r="N8" i="1" s="1"/>
  <c r="B7" i="1"/>
  <c r="N7" i="1" s="1"/>
  <c r="B6" i="1"/>
  <c r="N6" i="1" s="1"/>
  <c r="B5" i="1"/>
  <c r="N5" i="1" s="1"/>
  <c r="K5" i="1"/>
  <c r="W5" i="1" s="1"/>
  <c r="J5" i="1"/>
  <c r="V5" i="1" s="1"/>
  <c r="I5" i="1"/>
  <c r="U5" i="1" s="1"/>
  <c r="H5" i="1"/>
  <c r="T5" i="1" s="1"/>
  <c r="G5" i="1"/>
  <c r="S5" i="1" s="1"/>
  <c r="F5" i="1"/>
  <c r="R5" i="1" s="1"/>
  <c r="E5" i="1"/>
  <c r="Q5" i="1" s="1"/>
  <c r="D5" i="1"/>
  <c r="P5" i="1" s="1"/>
  <c r="C5" i="1"/>
  <c r="O5" i="1" s="1"/>
  <c r="K19" i="1"/>
  <c r="W19" i="1" s="1"/>
  <c r="J19" i="1"/>
  <c r="V19" i="1" s="1"/>
  <c r="I19" i="1"/>
  <c r="U19" i="1" s="1"/>
  <c r="H19" i="1"/>
  <c r="T19" i="1" s="1"/>
  <c r="G19" i="1"/>
  <c r="S19" i="1" s="1"/>
  <c r="F19" i="1"/>
  <c r="R19" i="1" s="1"/>
  <c r="E19" i="1"/>
  <c r="Q19" i="1" s="1"/>
  <c r="D19" i="1"/>
  <c r="P19" i="1" s="1"/>
  <c r="C19" i="1"/>
  <c r="O19" i="1" s="1"/>
  <c r="K18" i="1"/>
  <c r="W18" i="1" s="1"/>
  <c r="J18" i="1"/>
  <c r="V18" i="1" s="1"/>
  <c r="I18" i="1"/>
  <c r="U18" i="1" s="1"/>
  <c r="H18" i="1"/>
  <c r="T18" i="1" s="1"/>
  <c r="G18" i="1"/>
  <c r="S18" i="1" s="1"/>
  <c r="F18" i="1"/>
  <c r="R18" i="1" s="1"/>
  <c r="E18" i="1"/>
  <c r="Q18" i="1" s="1"/>
  <c r="D18" i="1"/>
  <c r="P18" i="1" s="1"/>
  <c r="C18" i="1"/>
  <c r="O18" i="1" s="1"/>
  <c r="K17" i="1"/>
  <c r="W17" i="1" s="1"/>
  <c r="J17" i="1"/>
  <c r="V17" i="1" s="1"/>
  <c r="I17" i="1"/>
  <c r="U17" i="1" s="1"/>
  <c r="H17" i="1"/>
  <c r="T17" i="1" s="1"/>
  <c r="G17" i="1"/>
  <c r="S17" i="1" s="1"/>
  <c r="F17" i="1"/>
  <c r="R17" i="1" s="1"/>
  <c r="E17" i="1"/>
  <c r="Q17" i="1" s="1"/>
  <c r="D17" i="1"/>
  <c r="P17" i="1" s="1"/>
  <c r="C17" i="1"/>
  <c r="O17" i="1" s="1"/>
  <c r="K16" i="1"/>
  <c r="W16" i="1" s="1"/>
  <c r="J16" i="1"/>
  <c r="V16" i="1" s="1"/>
  <c r="I16" i="1"/>
  <c r="U16" i="1" s="1"/>
  <c r="H16" i="1"/>
  <c r="T16" i="1" s="1"/>
  <c r="G16" i="1"/>
  <c r="S16" i="1" s="1"/>
  <c r="F16" i="1"/>
  <c r="R16" i="1" s="1"/>
  <c r="E16" i="1"/>
  <c r="Q16" i="1" s="1"/>
  <c r="D16" i="1"/>
  <c r="P16" i="1" s="1"/>
  <c r="C16" i="1"/>
  <c r="O16" i="1" s="1"/>
  <c r="K15" i="1"/>
  <c r="W15" i="1" s="1"/>
  <c r="J15" i="1"/>
  <c r="V15" i="1" s="1"/>
  <c r="I15" i="1"/>
  <c r="U15" i="1" s="1"/>
  <c r="H15" i="1"/>
  <c r="T15" i="1" s="1"/>
  <c r="G15" i="1"/>
  <c r="S15" i="1" s="1"/>
  <c r="F15" i="1"/>
  <c r="R15" i="1" s="1"/>
  <c r="E15" i="1"/>
  <c r="Q15" i="1" s="1"/>
  <c r="D15" i="1"/>
  <c r="P15" i="1" s="1"/>
  <c r="C15" i="1"/>
  <c r="O15" i="1" s="1"/>
  <c r="K14" i="1"/>
  <c r="W14" i="1" s="1"/>
  <c r="J14" i="1"/>
  <c r="V14" i="1" s="1"/>
  <c r="I14" i="1"/>
  <c r="U14" i="1" s="1"/>
  <c r="H14" i="1"/>
  <c r="T14" i="1" s="1"/>
  <c r="G14" i="1"/>
  <c r="S14" i="1" s="1"/>
  <c r="F14" i="1"/>
  <c r="R14" i="1" s="1"/>
  <c r="E14" i="1"/>
  <c r="Q14" i="1" s="1"/>
  <c r="D14" i="1"/>
  <c r="P14" i="1" s="1"/>
  <c r="C14" i="1"/>
  <c r="O14" i="1" s="1"/>
  <c r="K13" i="1"/>
  <c r="W13" i="1" s="1"/>
  <c r="J13" i="1"/>
  <c r="V13" i="1" s="1"/>
  <c r="I13" i="1"/>
  <c r="U13" i="1" s="1"/>
  <c r="H13" i="1"/>
  <c r="T13" i="1" s="1"/>
  <c r="G13" i="1"/>
  <c r="S13" i="1" s="1"/>
  <c r="F13" i="1"/>
  <c r="R13" i="1" s="1"/>
  <c r="E13" i="1"/>
  <c r="Q13" i="1" s="1"/>
  <c r="D13" i="1"/>
  <c r="P13" i="1" s="1"/>
  <c r="C13" i="1"/>
  <c r="O13" i="1" s="1"/>
  <c r="K12" i="1"/>
  <c r="W12" i="1" s="1"/>
  <c r="J12" i="1"/>
  <c r="V12" i="1" s="1"/>
  <c r="I12" i="1"/>
  <c r="U12" i="1" s="1"/>
  <c r="H12" i="1"/>
  <c r="T12" i="1" s="1"/>
  <c r="G12" i="1"/>
  <c r="S12" i="1" s="1"/>
  <c r="F12" i="1"/>
  <c r="R12" i="1" s="1"/>
  <c r="E12" i="1"/>
  <c r="Q12" i="1" s="1"/>
  <c r="D12" i="1"/>
  <c r="P12" i="1" s="1"/>
  <c r="C12" i="1"/>
  <c r="O12" i="1" s="1"/>
  <c r="K11" i="1"/>
  <c r="W11" i="1" s="1"/>
  <c r="J11" i="1"/>
  <c r="V11" i="1" s="1"/>
  <c r="I11" i="1"/>
  <c r="U11" i="1" s="1"/>
  <c r="H11" i="1"/>
  <c r="T11" i="1" s="1"/>
  <c r="G11" i="1"/>
  <c r="S11" i="1" s="1"/>
  <c r="F11" i="1"/>
  <c r="R11" i="1" s="1"/>
  <c r="E11" i="1"/>
  <c r="Q11" i="1" s="1"/>
  <c r="D11" i="1"/>
  <c r="P11" i="1" s="1"/>
  <c r="C11" i="1"/>
  <c r="O11" i="1" s="1"/>
  <c r="K10" i="1"/>
  <c r="W10" i="1" s="1"/>
  <c r="J10" i="1"/>
  <c r="V10" i="1" s="1"/>
  <c r="I10" i="1"/>
  <c r="U10" i="1" s="1"/>
  <c r="H10" i="1"/>
  <c r="T10" i="1" s="1"/>
  <c r="G10" i="1"/>
  <c r="S10" i="1" s="1"/>
  <c r="F10" i="1"/>
  <c r="R10" i="1" s="1"/>
  <c r="E10" i="1"/>
  <c r="Q10" i="1" s="1"/>
  <c r="D10" i="1"/>
  <c r="P10" i="1" s="1"/>
  <c r="C10" i="1"/>
  <c r="O10" i="1" s="1"/>
  <c r="K9" i="1"/>
  <c r="W9" i="1" s="1"/>
  <c r="J9" i="1"/>
  <c r="V9" i="1" s="1"/>
  <c r="I9" i="1"/>
  <c r="U9" i="1" s="1"/>
  <c r="H9" i="1"/>
  <c r="T9" i="1" s="1"/>
  <c r="G9" i="1"/>
  <c r="S9" i="1" s="1"/>
  <c r="F9" i="1"/>
  <c r="R9" i="1" s="1"/>
  <c r="E9" i="1"/>
  <c r="Q9" i="1" s="1"/>
  <c r="D9" i="1"/>
  <c r="P9" i="1" s="1"/>
  <c r="C9" i="1"/>
  <c r="O9" i="1" s="1"/>
  <c r="K8" i="1"/>
  <c r="W8" i="1" s="1"/>
  <c r="J8" i="1"/>
  <c r="V8" i="1" s="1"/>
  <c r="I8" i="1"/>
  <c r="U8" i="1" s="1"/>
  <c r="H8" i="1"/>
  <c r="T8" i="1" s="1"/>
  <c r="G8" i="1"/>
  <c r="S8" i="1" s="1"/>
  <c r="F8" i="1"/>
  <c r="R8" i="1" s="1"/>
  <c r="E8" i="1"/>
  <c r="Q8" i="1" s="1"/>
  <c r="D8" i="1"/>
  <c r="P8" i="1" s="1"/>
  <c r="C8" i="1"/>
  <c r="O8" i="1" s="1"/>
  <c r="K7" i="1"/>
  <c r="W7" i="1" s="1"/>
  <c r="J7" i="1"/>
  <c r="V7" i="1" s="1"/>
  <c r="I7" i="1"/>
  <c r="U7" i="1" s="1"/>
  <c r="H7" i="1"/>
  <c r="T7" i="1" s="1"/>
  <c r="G7" i="1"/>
  <c r="S7" i="1" s="1"/>
  <c r="F7" i="1"/>
  <c r="R7" i="1" s="1"/>
  <c r="E7" i="1"/>
  <c r="Q7" i="1" s="1"/>
  <c r="D7" i="1"/>
  <c r="P7" i="1" s="1"/>
  <c r="C7" i="1"/>
  <c r="O7" i="1" s="1"/>
  <c r="K6" i="1"/>
  <c r="W6" i="1" s="1"/>
  <c r="J6" i="1"/>
  <c r="V6" i="1" s="1"/>
  <c r="I6" i="1"/>
  <c r="U6" i="1" s="1"/>
  <c r="H6" i="1"/>
  <c r="T6" i="1" s="1"/>
  <c r="G6" i="1"/>
  <c r="S6" i="1" s="1"/>
  <c r="F6" i="1"/>
  <c r="R6" i="1" s="1"/>
  <c r="E6" i="1"/>
  <c r="Q6" i="1" s="1"/>
  <c r="D6" i="1"/>
  <c r="P6" i="1" s="1"/>
  <c r="C6" i="1"/>
  <c r="O6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7" i="1"/>
  <c r="E4" i="1"/>
  <c r="F4" i="1" s="1"/>
  <c r="G4" i="1" s="1"/>
  <c r="H4" i="1" s="1"/>
  <c r="I4" i="1" s="1"/>
  <c r="J4" i="1" s="1"/>
  <c r="K4" i="1" s="1"/>
  <c r="D4" i="1"/>
  <c r="D2" i="1"/>
  <c r="A2" i="1"/>
  <c r="D1" i="1"/>
  <c r="A1" i="1"/>
  <c r="P40" i="1" l="1"/>
  <c r="G33" i="1"/>
  <c r="S33" i="1" s="1"/>
  <c r="K33" i="1"/>
  <c r="W33" i="1" s="1"/>
  <c r="F31" i="1"/>
  <c r="R31" i="1" s="1"/>
  <c r="J31" i="1"/>
  <c r="V31" i="1" s="1"/>
  <c r="E32" i="1"/>
  <c r="Q32" i="1" s="1"/>
  <c r="I32" i="1"/>
  <c r="U32" i="1" s="1"/>
  <c r="D33" i="1"/>
  <c r="P33" i="1" s="1"/>
  <c r="H33" i="1"/>
  <c r="T33" i="1" s="1"/>
  <c r="Q4" i="1"/>
  <c r="A25" i="1"/>
  <c r="B24" i="1"/>
  <c r="N24" i="1" s="1"/>
  <c r="R4" i="1" l="1"/>
  <c r="A26" i="1"/>
  <c r="B25" i="1"/>
  <c r="N25" i="1" s="1"/>
  <c r="S4" i="1" l="1"/>
  <c r="A27" i="1"/>
  <c r="B26" i="1"/>
  <c r="N26" i="1" s="1"/>
  <c r="T4" i="1" l="1"/>
  <c r="B27" i="1"/>
  <c r="N27" i="1" s="1"/>
  <c r="A28" i="1"/>
  <c r="U4" i="1" l="1"/>
  <c r="B28" i="1"/>
  <c r="N28" i="1" s="1"/>
  <c r="A29" i="1"/>
  <c r="V4" i="1" l="1"/>
  <c r="A30" i="1"/>
  <c r="B29" i="1"/>
  <c r="N29" i="1" s="1"/>
  <c r="W4" i="1" l="1"/>
  <c r="A31" i="1"/>
  <c r="B30" i="1"/>
  <c r="N30" i="1" s="1"/>
  <c r="B31" i="1" l="1"/>
  <c r="N31" i="1" s="1"/>
  <c r="A32" i="1"/>
  <c r="B32" i="1" l="1"/>
  <c r="N32" i="1" s="1"/>
  <c r="A34" i="1" l="1"/>
  <c r="B33" i="1"/>
  <c r="N33" i="1" s="1"/>
  <c r="J34" i="1" l="1"/>
  <c r="V34" i="1" s="1"/>
  <c r="F34" i="1"/>
  <c r="R34" i="1" s="1"/>
  <c r="I34" i="1"/>
  <c r="U34" i="1" s="1"/>
  <c r="E34" i="1"/>
  <c r="Q34" i="1" s="1"/>
  <c r="H34" i="1"/>
  <c r="T34" i="1" s="1"/>
  <c r="D34" i="1"/>
  <c r="P34" i="1" s="1"/>
  <c r="K34" i="1"/>
  <c r="W34" i="1" s="1"/>
  <c r="G34" i="1"/>
  <c r="S34" i="1" s="1"/>
  <c r="C34" i="1"/>
  <c r="O34" i="1" s="1"/>
  <c r="A35" i="1"/>
  <c r="B34" i="1"/>
  <c r="N34" i="1" s="1"/>
  <c r="I35" i="1" l="1"/>
  <c r="U35" i="1" s="1"/>
  <c r="E35" i="1"/>
  <c r="Q35" i="1" s="1"/>
  <c r="H35" i="1"/>
  <c r="T35" i="1" s="1"/>
  <c r="D35" i="1"/>
  <c r="P35" i="1" s="1"/>
  <c r="K35" i="1"/>
  <c r="W35" i="1" s="1"/>
  <c r="G35" i="1"/>
  <c r="S35" i="1" s="1"/>
  <c r="C35" i="1"/>
  <c r="O35" i="1" s="1"/>
  <c r="J35" i="1"/>
  <c r="V35" i="1" s="1"/>
  <c r="F35" i="1"/>
  <c r="R35" i="1" s="1"/>
  <c r="B35" i="1"/>
  <c r="N35" i="1" s="1"/>
  <c r="A36" i="1"/>
  <c r="I36" i="1" l="1"/>
  <c r="U36" i="1" s="1"/>
  <c r="D36" i="1"/>
  <c r="P36" i="1" s="1"/>
  <c r="G36" i="1"/>
  <c r="S36" i="1" s="1"/>
  <c r="C36" i="1"/>
  <c r="O36" i="1" s="1"/>
  <c r="F36" i="1"/>
  <c r="R36" i="1" s="1"/>
  <c r="J36" i="1"/>
  <c r="V36" i="1" s="1"/>
  <c r="E36" i="1"/>
  <c r="Q36" i="1" s="1"/>
  <c r="H36" i="1"/>
  <c r="T36" i="1" s="1"/>
  <c r="K36" i="1"/>
  <c r="W36" i="1" s="1"/>
  <c r="B36" i="1"/>
  <c r="N36" i="1" s="1"/>
</calcChain>
</file>

<file path=xl/sharedStrings.xml><?xml version="1.0" encoding="utf-8"?>
<sst xmlns="http://schemas.openxmlformats.org/spreadsheetml/2006/main" count="9" uniqueCount="7">
  <si>
    <t>low chance of fail</t>
  </si>
  <si>
    <t>high chance of fail</t>
  </si>
  <si>
    <t>fail</t>
  </si>
  <si>
    <t>pass</t>
  </si>
  <si>
    <t>n</t>
  </si>
  <si>
    <t>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</si>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</sst>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topLeftCell="A36" workbookViewId="0">
      <selection activeCell="M42" sqref="M42"/>
    </sheetView>
  </sheetViews>
  <sheetFormatPr defaultRowHeight="15" x14ac:dyDescent="0.25"/>
  <sheetData>
    <row r="1" spans="1:23" x14ac:dyDescent="0.25">
      <c r="A1">
        <f>_xlfn.BETA.INV(0.3, 1, 2)</f>
        <v>0.16333997346592444</v>
      </c>
      <c r="D1">
        <f>2*A1*(1-A1)+POWER(A1, 2)</f>
        <v>0.3</v>
      </c>
      <c r="F1">
        <f>POWER(1-0.452277, 2)</f>
        <v>0.30000048472899998</v>
      </c>
      <c r="G1">
        <f>1-0.452277</f>
        <v>0.54772299999999996</v>
      </c>
    </row>
    <row r="2" spans="1:23" x14ac:dyDescent="0.25">
      <c r="A2">
        <f>_xlfn.BETA.INV(0.3, 2, 1)</f>
        <v>0.54772255750516619</v>
      </c>
      <c r="D2">
        <f>POWER(A2, 2)</f>
        <v>0.3000000000000001</v>
      </c>
    </row>
    <row r="4" spans="1:23" x14ac:dyDescent="0.25">
      <c r="A4">
        <v>0.98</v>
      </c>
      <c r="B4">
        <v>-1</v>
      </c>
      <c r="C4">
        <v>0</v>
      </c>
      <c r="D4">
        <f>C4+1</f>
        <v>1</v>
      </c>
      <c r="E4">
        <f t="shared" ref="E4:K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M4">
        <v>0.7</v>
      </c>
      <c r="N4">
        <v>-1</v>
      </c>
      <c r="O4">
        <v>0</v>
      </c>
      <c r="P4">
        <f>O4+1</f>
        <v>1</v>
      </c>
      <c r="Q4">
        <f t="shared" ref="Q4:W4" si="1">P4+1</f>
        <v>2</v>
      </c>
      <c r="R4">
        <f t="shared" si="1"/>
        <v>3</v>
      </c>
      <c r="S4">
        <f t="shared" si="1"/>
        <v>4</v>
      </c>
      <c r="T4">
        <f t="shared" si="1"/>
        <v>5</v>
      </c>
      <c r="U4">
        <f t="shared" si="1"/>
        <v>6</v>
      </c>
      <c r="V4">
        <f t="shared" si="1"/>
        <v>7</v>
      </c>
      <c r="W4">
        <f t="shared" si="1"/>
        <v>8</v>
      </c>
    </row>
    <row r="5" spans="1:23" x14ac:dyDescent="0.25">
      <c r="A5">
        <v>-1</v>
      </c>
      <c r="B5" t="e">
        <f t="shared" ref="B5:K19" si="2">_xlfn.BETA.INV($A$4, $A5+1, B$4+1)</f>
        <v>#NUM!</v>
      </c>
      <c r="C5" t="e">
        <f t="shared" si="2"/>
        <v>#NUM!</v>
      </c>
      <c r="D5" t="e">
        <f t="shared" si="2"/>
        <v>#NUM!</v>
      </c>
      <c r="E5" t="e">
        <f t="shared" si="2"/>
        <v>#NUM!</v>
      </c>
      <c r="F5" t="e">
        <f t="shared" si="2"/>
        <v>#NUM!</v>
      </c>
      <c r="G5" t="e">
        <f t="shared" si="2"/>
        <v>#NUM!</v>
      </c>
      <c r="H5" t="e">
        <f t="shared" si="2"/>
        <v>#NUM!</v>
      </c>
      <c r="I5" t="e">
        <f t="shared" si="2"/>
        <v>#NUM!</v>
      </c>
      <c r="J5" t="e">
        <f t="shared" si="2"/>
        <v>#NUM!</v>
      </c>
      <c r="K5" t="e">
        <f t="shared" si="2"/>
        <v>#NUM!</v>
      </c>
      <c r="M5">
        <v>-1</v>
      </c>
      <c r="N5" t="e">
        <f t="shared" ref="N5:N19" si="3">1-B5</f>
        <v>#NUM!</v>
      </c>
      <c r="O5" t="e">
        <f t="shared" ref="O5:O19" si="4">1-C5</f>
        <v>#NUM!</v>
      </c>
      <c r="P5" t="e">
        <f t="shared" ref="P5:P19" si="5">1-D5</f>
        <v>#NUM!</v>
      </c>
      <c r="Q5" t="e">
        <f t="shared" ref="Q5:Q19" si="6">1-E5</f>
        <v>#NUM!</v>
      </c>
      <c r="R5" t="e">
        <f t="shared" ref="R5:R19" si="7">1-F5</f>
        <v>#NUM!</v>
      </c>
      <c r="S5" t="e">
        <f t="shared" ref="S5:S19" si="8">1-G5</f>
        <v>#NUM!</v>
      </c>
      <c r="T5" t="e">
        <f t="shared" ref="T5:T19" si="9">1-H5</f>
        <v>#NUM!</v>
      </c>
      <c r="U5" t="e">
        <f t="shared" ref="U5:U19" si="10">1-I5</f>
        <v>#NUM!</v>
      </c>
      <c r="V5" t="e">
        <f t="shared" ref="V5:V19" si="11">1-J5</f>
        <v>#NUM!</v>
      </c>
      <c r="W5" t="e">
        <f t="shared" ref="W5:W19" si="12">1-K5</f>
        <v>#NUM!</v>
      </c>
    </row>
    <row r="6" spans="1:23" x14ac:dyDescent="0.25">
      <c r="A6">
        <v>0</v>
      </c>
      <c r="B6" t="e">
        <f t="shared" si="2"/>
        <v>#NUM!</v>
      </c>
      <c r="C6">
        <f>_xlfn.BETA.INV($A$4, $A6+1, C$4+1)</f>
        <v>0.98</v>
      </c>
      <c r="D6">
        <f t="shared" ref="D6:K19" si="13">_xlfn.BETA.INV($A$4, $A6+1, D$4+1)</f>
        <v>0.85857864376269044</v>
      </c>
      <c r="E6">
        <f t="shared" si="13"/>
        <v>0.72855823834050926</v>
      </c>
      <c r="F6">
        <f t="shared" si="13"/>
        <v>0.62393969069136057</v>
      </c>
      <c r="G6">
        <f t="shared" si="13"/>
        <v>0.5426949480726736</v>
      </c>
      <c r="H6">
        <f t="shared" si="13"/>
        <v>0.47899926904130863</v>
      </c>
      <c r="I6">
        <f t="shared" si="13"/>
        <v>0.42813963203217864</v>
      </c>
      <c r="J6">
        <f t="shared" si="13"/>
        <v>0.38676243648269604</v>
      </c>
      <c r="K6">
        <f t="shared" si="13"/>
        <v>0.35252119713047458</v>
      </c>
      <c r="M6">
        <v>0</v>
      </c>
      <c r="N6" t="e">
        <f t="shared" si="3"/>
        <v>#NUM!</v>
      </c>
      <c r="O6">
        <f>1-C6</f>
        <v>2.0000000000000018E-2</v>
      </c>
      <c r="P6">
        <f t="shared" si="5"/>
        <v>0.14142135623730956</v>
      </c>
      <c r="Q6">
        <f t="shared" si="6"/>
        <v>0.27144176165949074</v>
      </c>
      <c r="R6">
        <f t="shared" si="7"/>
        <v>0.37606030930863943</v>
      </c>
      <c r="S6">
        <f t="shared" si="8"/>
        <v>0.4573050519273264</v>
      </c>
      <c r="T6">
        <f t="shared" si="9"/>
        <v>0.52100073095869137</v>
      </c>
      <c r="U6">
        <f t="shared" si="10"/>
        <v>0.57186036796782136</v>
      </c>
      <c r="V6">
        <f t="shared" si="11"/>
        <v>0.61323756351730396</v>
      </c>
      <c r="W6">
        <f t="shared" si="12"/>
        <v>0.64747880286952542</v>
      </c>
    </row>
    <row r="7" spans="1:23" x14ac:dyDescent="0.25">
      <c r="A7">
        <f>A6+1</f>
        <v>1</v>
      </c>
      <c r="B7" t="e">
        <f t="shared" si="2"/>
        <v>#NUM!</v>
      </c>
      <c r="C7">
        <f t="shared" ref="C7:K19" si="14">_xlfn.BETA.INV($A$4, $A7+1, C$4+1)</f>
        <v>0.98994949366116658</v>
      </c>
      <c r="D7">
        <f t="shared" si="13"/>
        <v>0.91596230060675832</v>
      </c>
      <c r="E7">
        <f t="shared" si="13"/>
        <v>0.82056213595509664</v>
      </c>
      <c r="F7">
        <f t="shared" si="13"/>
        <v>0.73293874369289436</v>
      </c>
      <c r="G7">
        <f t="shared" si="13"/>
        <v>0.65826649026795914</v>
      </c>
      <c r="H7">
        <f t="shared" si="13"/>
        <v>0.59561618422707419</v>
      </c>
      <c r="I7">
        <f t="shared" si="13"/>
        <v>0.54295266545944398</v>
      </c>
      <c r="J7">
        <f t="shared" si="13"/>
        <v>0.49834975723804731</v>
      </c>
      <c r="K7">
        <f t="shared" si="13"/>
        <v>0.46022794436633707</v>
      </c>
      <c r="M7">
        <f>M6+1</f>
        <v>1</v>
      </c>
      <c r="N7" t="e">
        <f t="shared" si="3"/>
        <v>#NUM!</v>
      </c>
      <c r="O7">
        <f t="shared" ref="O7:O19" si="15">1-C7</f>
        <v>1.005050633883342E-2</v>
      </c>
      <c r="P7">
        <f t="shared" si="5"/>
        <v>8.4037699393241683E-2</v>
      </c>
      <c r="Q7">
        <f t="shared" si="6"/>
        <v>0.17943786404490336</v>
      </c>
      <c r="R7">
        <f t="shared" si="7"/>
        <v>0.26706125630710564</v>
      </c>
      <c r="S7">
        <f t="shared" si="8"/>
        <v>0.34173350973204086</v>
      </c>
      <c r="T7">
        <f t="shared" si="9"/>
        <v>0.40438381577292581</v>
      </c>
      <c r="U7">
        <f t="shared" si="10"/>
        <v>0.45704733454055602</v>
      </c>
      <c r="V7">
        <f t="shared" si="11"/>
        <v>0.50165024276195269</v>
      </c>
      <c r="W7">
        <f t="shared" si="12"/>
        <v>0.53977205563366293</v>
      </c>
    </row>
    <row r="8" spans="1:23" x14ac:dyDescent="0.25">
      <c r="A8">
        <f t="shared" ref="A8:A19" si="16">A7+1</f>
        <v>2</v>
      </c>
      <c r="B8" t="e">
        <f t="shared" si="2"/>
        <v>#NUM!</v>
      </c>
      <c r="C8">
        <f t="shared" si="14"/>
        <v>0.99328838837926869</v>
      </c>
      <c r="D8">
        <f t="shared" si="13"/>
        <v>0.93986005883437507</v>
      </c>
      <c r="E8">
        <f t="shared" si="13"/>
        <v>0.86473286008263672</v>
      </c>
      <c r="F8">
        <f t="shared" si="13"/>
        <v>0.79065992966502519</v>
      </c>
      <c r="G8">
        <f t="shared" si="13"/>
        <v>0.72397432270797812</v>
      </c>
      <c r="H8">
        <f t="shared" si="13"/>
        <v>0.66557267769517559</v>
      </c>
      <c r="I8">
        <f t="shared" si="13"/>
        <v>0.61477280917325194</v>
      </c>
      <c r="J8">
        <f t="shared" si="13"/>
        <v>0.57053535944570122</v>
      </c>
      <c r="K8">
        <f t="shared" si="13"/>
        <v>0.53184598701297936</v>
      </c>
      <c r="M8">
        <f t="shared" ref="M8:M19" si="17">M7+1</f>
        <v>2</v>
      </c>
      <c r="N8" t="e">
        <f t="shared" si="3"/>
        <v>#NUM!</v>
      </c>
      <c r="O8">
        <f t="shared" si="15"/>
        <v>6.7116116207313059E-3</v>
      </c>
      <c r="P8">
        <f t="shared" si="5"/>
        <v>6.0139941165624933E-2</v>
      </c>
      <c r="Q8">
        <f t="shared" si="6"/>
        <v>0.13526713991736328</v>
      </c>
      <c r="R8">
        <f t="shared" si="7"/>
        <v>0.20934007033497481</v>
      </c>
      <c r="S8">
        <f t="shared" si="8"/>
        <v>0.27602567729202188</v>
      </c>
      <c r="T8">
        <f t="shared" si="9"/>
        <v>0.33442732230482441</v>
      </c>
      <c r="U8">
        <f t="shared" si="10"/>
        <v>0.38522719082674806</v>
      </c>
      <c r="V8">
        <f t="shared" si="11"/>
        <v>0.42946464055429878</v>
      </c>
      <c r="W8">
        <f t="shared" si="12"/>
        <v>0.46815401298702064</v>
      </c>
    </row>
    <row r="9" spans="1:23" x14ac:dyDescent="0.25">
      <c r="A9">
        <f t="shared" si="16"/>
        <v>3</v>
      </c>
      <c r="B9" t="e">
        <f t="shared" si="2"/>
        <v>#NUM!</v>
      </c>
      <c r="C9">
        <f t="shared" si="14"/>
        <v>0.99496205639268798</v>
      </c>
      <c r="D9">
        <f t="shared" si="13"/>
        <v>0.95310558128171918</v>
      </c>
      <c r="E9">
        <f t="shared" si="13"/>
        <v>0.89116996958674277</v>
      </c>
      <c r="F9">
        <f t="shared" si="13"/>
        <v>0.82728828711871916</v>
      </c>
      <c r="G9">
        <f t="shared" si="13"/>
        <v>0.76760733587782948</v>
      </c>
      <c r="H9">
        <f t="shared" si="13"/>
        <v>0.71373218940443572</v>
      </c>
      <c r="I9">
        <f t="shared" si="13"/>
        <v>0.66568215707257816</v>
      </c>
      <c r="J9">
        <f t="shared" si="13"/>
        <v>0.6229545786643681</v>
      </c>
      <c r="K9">
        <f t="shared" si="13"/>
        <v>0.58491789988526732</v>
      </c>
      <c r="M9">
        <f t="shared" si="17"/>
        <v>3</v>
      </c>
      <c r="N9" t="e">
        <f t="shared" si="3"/>
        <v>#NUM!</v>
      </c>
      <c r="O9">
        <f t="shared" si="15"/>
        <v>5.0379436073120232E-3</v>
      </c>
      <c r="P9">
        <f t="shared" si="5"/>
        <v>4.6894418718280817E-2</v>
      </c>
      <c r="Q9">
        <f t="shared" si="6"/>
        <v>0.10883003041325723</v>
      </c>
      <c r="R9">
        <f t="shared" si="7"/>
        <v>0.17271171288128084</v>
      </c>
      <c r="S9">
        <f t="shared" si="8"/>
        <v>0.23239266412217052</v>
      </c>
      <c r="T9">
        <f t="shared" si="9"/>
        <v>0.28626781059556428</v>
      </c>
      <c r="U9">
        <f t="shared" si="10"/>
        <v>0.33431784292742184</v>
      </c>
      <c r="V9">
        <f t="shared" si="11"/>
        <v>0.3770454213356319</v>
      </c>
      <c r="W9">
        <f t="shared" si="12"/>
        <v>0.41508210011473268</v>
      </c>
    </row>
    <row r="10" spans="1:23" x14ac:dyDescent="0.25">
      <c r="A10">
        <f t="shared" si="16"/>
        <v>4</v>
      </c>
      <c r="B10" t="e">
        <f t="shared" si="2"/>
        <v>#NUM!</v>
      </c>
      <c r="C10">
        <f t="shared" si="14"/>
        <v>0.99596761054095528</v>
      </c>
      <c r="D10">
        <f t="shared" si="13"/>
        <v>0.96154858936218157</v>
      </c>
      <c r="E10">
        <f t="shared" si="13"/>
        <v>0.90886862367463161</v>
      </c>
      <c r="F10">
        <f t="shared" si="13"/>
        <v>0.85280136190289202</v>
      </c>
      <c r="G10">
        <f t="shared" si="13"/>
        <v>0.79899384782657912</v>
      </c>
      <c r="H10">
        <f t="shared" si="13"/>
        <v>0.74930416536881572</v>
      </c>
      <c r="I10">
        <f t="shared" si="13"/>
        <v>0.70412457355204516</v>
      </c>
      <c r="J10">
        <f t="shared" si="13"/>
        <v>0.66328228768005404</v>
      </c>
      <c r="K10">
        <f t="shared" si="13"/>
        <v>0.6264040386605727</v>
      </c>
      <c r="M10">
        <f t="shared" si="17"/>
        <v>4</v>
      </c>
      <c r="N10" t="e">
        <f t="shared" si="3"/>
        <v>#NUM!</v>
      </c>
      <c r="O10">
        <f t="shared" si="15"/>
        <v>4.0323894590447162E-3</v>
      </c>
      <c r="P10">
        <f t="shared" si="5"/>
        <v>3.8451410637818428E-2</v>
      </c>
      <c r="Q10">
        <f t="shared" si="6"/>
        <v>9.1131376325368385E-2</v>
      </c>
      <c r="R10">
        <f t="shared" si="7"/>
        <v>0.14719863809710798</v>
      </c>
      <c r="S10">
        <f t="shared" si="8"/>
        <v>0.20100615217342088</v>
      </c>
      <c r="T10">
        <f t="shared" si="9"/>
        <v>0.25069583463118428</v>
      </c>
      <c r="U10">
        <f t="shared" si="10"/>
        <v>0.29587542644795484</v>
      </c>
      <c r="V10">
        <f t="shared" si="11"/>
        <v>0.33671771231994596</v>
      </c>
      <c r="W10">
        <f t="shared" si="12"/>
        <v>0.3735959613394273</v>
      </c>
    </row>
    <row r="11" spans="1:23" x14ac:dyDescent="0.25">
      <c r="A11">
        <f t="shared" si="16"/>
        <v>5</v>
      </c>
      <c r="B11" t="e">
        <f t="shared" si="2"/>
        <v>#NUM!</v>
      </c>
      <c r="C11">
        <f t="shared" si="14"/>
        <v>0.99663854449808864</v>
      </c>
      <c r="D11">
        <f t="shared" si="13"/>
        <v>0.96740714114449411</v>
      </c>
      <c r="E11">
        <f t="shared" si="13"/>
        <v>0.9215772379649918</v>
      </c>
      <c r="F11">
        <f t="shared" si="13"/>
        <v>0.8716572144196798</v>
      </c>
      <c r="G11">
        <f t="shared" si="13"/>
        <v>0.82275872486301171</v>
      </c>
      <c r="H11">
        <f t="shared" si="13"/>
        <v>0.77679400852938729</v>
      </c>
      <c r="I11">
        <f t="shared" si="13"/>
        <v>0.73435420145129937</v>
      </c>
      <c r="J11">
        <f t="shared" si="13"/>
        <v>0.69547265412655745</v>
      </c>
      <c r="K11">
        <f t="shared" si="13"/>
        <v>0.6599520885026311</v>
      </c>
      <c r="M11">
        <f t="shared" si="17"/>
        <v>5</v>
      </c>
      <c r="N11" t="e">
        <f t="shared" si="3"/>
        <v>#NUM!</v>
      </c>
      <c r="O11">
        <f t="shared" si="15"/>
        <v>3.361455501911359E-3</v>
      </c>
      <c r="P11">
        <f t="shared" si="5"/>
        <v>3.2592858855505891E-2</v>
      </c>
      <c r="Q11">
        <f t="shared" si="6"/>
        <v>7.8422762035008198E-2</v>
      </c>
      <c r="R11">
        <f t="shared" si="7"/>
        <v>0.1283427855803202</v>
      </c>
      <c r="S11">
        <f t="shared" si="8"/>
        <v>0.17724127513698829</v>
      </c>
      <c r="T11">
        <f t="shared" si="9"/>
        <v>0.22320599147061271</v>
      </c>
      <c r="U11">
        <f t="shared" si="10"/>
        <v>0.26564579854870063</v>
      </c>
      <c r="V11">
        <f t="shared" si="11"/>
        <v>0.30452734587344255</v>
      </c>
      <c r="W11">
        <f t="shared" si="12"/>
        <v>0.3400479114973689</v>
      </c>
    </row>
    <row r="12" spans="1:23" x14ac:dyDescent="0.25">
      <c r="A12">
        <f t="shared" si="16"/>
        <v>6</v>
      </c>
      <c r="B12" t="e">
        <f t="shared" si="2"/>
        <v>#NUM!</v>
      </c>
      <c r="C12">
        <f t="shared" si="14"/>
        <v>0.9971180597404834</v>
      </c>
      <c r="D12">
        <f t="shared" si="13"/>
        <v>0.9717128381601412</v>
      </c>
      <c r="E12">
        <f t="shared" si="13"/>
        <v>0.93115677450644641</v>
      </c>
      <c r="F12">
        <f t="shared" si="13"/>
        <v>0.88618642040319584</v>
      </c>
      <c r="G12">
        <f t="shared" si="13"/>
        <v>0.84142019258739276</v>
      </c>
      <c r="H12">
        <f t="shared" si="13"/>
        <v>0.79873526186086807</v>
      </c>
      <c r="I12">
        <f t="shared" si="13"/>
        <v>0.75882551586410674</v>
      </c>
      <c r="J12">
        <f t="shared" si="13"/>
        <v>0.72185447376646827</v>
      </c>
      <c r="K12">
        <f t="shared" si="13"/>
        <v>0.68774614040413828</v>
      </c>
      <c r="M12">
        <f t="shared" si="17"/>
        <v>6</v>
      </c>
      <c r="N12" t="e">
        <f t="shared" si="3"/>
        <v>#NUM!</v>
      </c>
      <c r="O12">
        <f t="shared" si="15"/>
        <v>2.8819402595166022E-3</v>
      </c>
      <c r="P12">
        <f t="shared" si="5"/>
        <v>2.8287161839858799E-2</v>
      </c>
      <c r="Q12">
        <f t="shared" si="6"/>
        <v>6.8843225493553595E-2</v>
      </c>
      <c r="R12">
        <f t="shared" si="7"/>
        <v>0.11381357959680416</v>
      </c>
      <c r="S12">
        <f t="shared" si="8"/>
        <v>0.15857980741260724</v>
      </c>
      <c r="T12">
        <f t="shared" si="9"/>
        <v>0.20126473813913193</v>
      </c>
      <c r="U12">
        <f t="shared" si="10"/>
        <v>0.24117448413589326</v>
      </c>
      <c r="V12">
        <f t="shared" si="11"/>
        <v>0.27814552623353173</v>
      </c>
      <c r="W12">
        <f t="shared" si="12"/>
        <v>0.31225385959586172</v>
      </c>
    </row>
    <row r="13" spans="1:23" x14ac:dyDescent="0.25">
      <c r="A13">
        <f t="shared" si="16"/>
        <v>7</v>
      </c>
      <c r="B13" t="e">
        <f t="shared" si="2"/>
        <v>#NUM!</v>
      </c>
      <c r="C13">
        <f t="shared" si="14"/>
        <v>0.99747784756990376</v>
      </c>
      <c r="D13">
        <f t="shared" si="13"/>
        <v>0.97501183225111787</v>
      </c>
      <c r="E13">
        <f t="shared" si="13"/>
        <v>0.93864111888596469</v>
      </c>
      <c r="F13">
        <f t="shared" si="13"/>
        <v>0.89773648597785594</v>
      </c>
      <c r="G13">
        <f t="shared" si="13"/>
        <v>0.85648271314686453</v>
      </c>
      <c r="H13">
        <f t="shared" si="13"/>
        <v>0.81668278399599081</v>
      </c>
      <c r="I13">
        <f t="shared" si="13"/>
        <v>0.77907860473001989</v>
      </c>
      <c r="J13">
        <f t="shared" si="13"/>
        <v>0.74391602646943311</v>
      </c>
      <c r="K13">
        <f t="shared" si="13"/>
        <v>0.71120343044808276</v>
      </c>
      <c r="M13">
        <f t="shared" si="17"/>
        <v>7</v>
      </c>
      <c r="N13" t="e">
        <f t="shared" si="3"/>
        <v>#NUM!</v>
      </c>
      <c r="O13">
        <f t="shared" si="15"/>
        <v>2.5221524300962361E-3</v>
      </c>
      <c r="P13">
        <f t="shared" si="5"/>
        <v>2.4988167748882129E-2</v>
      </c>
      <c r="Q13">
        <f t="shared" si="6"/>
        <v>6.1358881114035313E-2</v>
      </c>
      <c r="R13">
        <f t="shared" si="7"/>
        <v>0.10226351402214406</v>
      </c>
      <c r="S13">
        <f t="shared" si="8"/>
        <v>0.14351728685313547</v>
      </c>
      <c r="T13">
        <f t="shared" si="9"/>
        <v>0.18331721600400919</v>
      </c>
      <c r="U13">
        <f t="shared" si="10"/>
        <v>0.22092139526998011</v>
      </c>
      <c r="V13">
        <f t="shared" si="11"/>
        <v>0.25608397353056689</v>
      </c>
      <c r="W13">
        <f t="shared" si="12"/>
        <v>0.28879656955191724</v>
      </c>
    </row>
    <row r="14" spans="1:23" x14ac:dyDescent="0.25">
      <c r="A14">
        <f t="shared" si="16"/>
        <v>8</v>
      </c>
      <c r="B14" t="e">
        <f t="shared" si="2"/>
        <v>#NUM!</v>
      </c>
      <c r="C14">
        <f t="shared" si="14"/>
        <v>0.9977577722990234</v>
      </c>
      <c r="D14">
        <f t="shared" si="13"/>
        <v>0.97762069668301388</v>
      </c>
      <c r="E14">
        <f t="shared" si="13"/>
        <v>0.94465225722680857</v>
      </c>
      <c r="F14">
        <f t="shared" si="13"/>
        <v>0.90714427794564112</v>
      </c>
      <c r="G14">
        <f t="shared" si="13"/>
        <v>0.86890608114296342</v>
      </c>
      <c r="H14">
        <f t="shared" si="13"/>
        <v>0.83165125680296104</v>
      </c>
      <c r="I14">
        <f t="shared" si="13"/>
        <v>0.79613794145284933</v>
      </c>
      <c r="J14">
        <f t="shared" si="13"/>
        <v>0.76266352248082292</v>
      </c>
      <c r="K14">
        <f t="shared" si="13"/>
        <v>0.73129545285258812</v>
      </c>
      <c r="M14">
        <f t="shared" si="17"/>
        <v>8</v>
      </c>
      <c r="N14" t="e">
        <f t="shared" si="3"/>
        <v>#NUM!</v>
      </c>
      <c r="O14">
        <f t="shared" si="15"/>
        <v>2.2422277009765956E-3</v>
      </c>
      <c r="P14">
        <f t="shared" si="5"/>
        <v>2.2379303316986121E-2</v>
      </c>
      <c r="Q14">
        <f t="shared" si="6"/>
        <v>5.5347742773191433E-2</v>
      </c>
      <c r="R14">
        <f t="shared" si="7"/>
        <v>9.285572205435888E-2</v>
      </c>
      <c r="S14">
        <f t="shared" si="8"/>
        <v>0.13109391885703658</v>
      </c>
      <c r="T14">
        <f t="shared" si="9"/>
        <v>0.16834874319703896</v>
      </c>
      <c r="U14">
        <f t="shared" si="10"/>
        <v>0.20386205854715067</v>
      </c>
      <c r="V14">
        <f t="shared" si="11"/>
        <v>0.23733647751917708</v>
      </c>
      <c r="W14">
        <f t="shared" si="12"/>
        <v>0.26870454714741188</v>
      </c>
    </row>
    <row r="15" spans="1:23" x14ac:dyDescent="0.25">
      <c r="A15">
        <f t="shared" si="16"/>
        <v>9</v>
      </c>
      <c r="B15" t="e">
        <f t="shared" si="2"/>
        <v>#NUM!</v>
      </c>
      <c r="C15">
        <f t="shared" si="14"/>
        <v>0.99798176864156951</v>
      </c>
      <c r="D15">
        <f t="shared" si="13"/>
        <v>0.97973571772167711</v>
      </c>
      <c r="E15">
        <f t="shared" si="13"/>
        <v>0.94958743138194568</v>
      </c>
      <c r="F15">
        <f t="shared" si="13"/>
        <v>0.91495834269888232</v>
      </c>
      <c r="G15">
        <f t="shared" si="13"/>
        <v>0.87933369876645806</v>
      </c>
      <c r="H15">
        <f t="shared" si="13"/>
        <v>0.84433414398317352</v>
      </c>
      <c r="I15">
        <f t="shared" si="13"/>
        <v>0.81071542778303918</v>
      </c>
      <c r="J15">
        <f t="shared" si="13"/>
        <v>0.77880628571728527</v>
      </c>
      <c r="K15">
        <f t="shared" si="13"/>
        <v>0.74871562211312004</v>
      </c>
      <c r="M15">
        <f t="shared" si="17"/>
        <v>9</v>
      </c>
      <c r="N15" t="e">
        <f t="shared" si="3"/>
        <v>#NUM!</v>
      </c>
      <c r="O15">
        <f t="shared" si="15"/>
        <v>2.018231358430489E-3</v>
      </c>
      <c r="P15">
        <f t="shared" si="5"/>
        <v>2.0264282278322887E-2</v>
      </c>
      <c r="Q15">
        <f t="shared" si="6"/>
        <v>5.0412568618054321E-2</v>
      </c>
      <c r="R15">
        <f t="shared" si="7"/>
        <v>8.5041657301117679E-2</v>
      </c>
      <c r="S15">
        <f t="shared" si="8"/>
        <v>0.12066630123354194</v>
      </c>
      <c r="T15">
        <f t="shared" si="9"/>
        <v>0.15566585601682648</v>
      </c>
      <c r="U15">
        <f t="shared" si="10"/>
        <v>0.18928457221696082</v>
      </c>
      <c r="V15">
        <f t="shared" si="11"/>
        <v>0.22119371428271473</v>
      </c>
      <c r="W15">
        <f t="shared" si="12"/>
        <v>0.25128437788687996</v>
      </c>
    </row>
    <row r="16" spans="1:23" x14ac:dyDescent="0.25">
      <c r="A16">
        <f t="shared" si="16"/>
        <v>10</v>
      </c>
      <c r="B16" t="e">
        <f t="shared" si="2"/>
        <v>#NUM!</v>
      </c>
      <c r="C16">
        <f t="shared" si="14"/>
        <v>0.99816507577951175</v>
      </c>
      <c r="D16">
        <f t="shared" si="13"/>
        <v>0.9814851222752039</v>
      </c>
      <c r="E16">
        <f t="shared" si="13"/>
        <v>0.95371249204241326</v>
      </c>
      <c r="F16">
        <f t="shared" si="13"/>
        <v>0.92155381568517125</v>
      </c>
      <c r="G16">
        <f t="shared" si="13"/>
        <v>0.88821402003304195</v>
      </c>
      <c r="H16">
        <f t="shared" si="13"/>
        <v>0.85522290407547885</v>
      </c>
      <c r="I16">
        <f t="shared" si="13"/>
        <v>0.82332298581558061</v>
      </c>
      <c r="J16">
        <f t="shared" si="13"/>
        <v>0.79286092663193275</v>
      </c>
      <c r="K16">
        <f t="shared" si="13"/>
        <v>0.76397464064883414</v>
      </c>
      <c r="M16">
        <f t="shared" si="17"/>
        <v>10</v>
      </c>
      <c r="N16" t="e">
        <f t="shared" si="3"/>
        <v>#NUM!</v>
      </c>
      <c r="O16">
        <f t="shared" si="15"/>
        <v>1.8349242204882543E-3</v>
      </c>
      <c r="P16">
        <f t="shared" si="5"/>
        <v>1.8514877724796097E-2</v>
      </c>
      <c r="Q16">
        <f t="shared" si="6"/>
        <v>4.6287507957586738E-2</v>
      </c>
      <c r="R16">
        <f t="shared" si="7"/>
        <v>7.8446184314828749E-2</v>
      </c>
      <c r="S16">
        <f t="shared" si="8"/>
        <v>0.11178597996695805</v>
      </c>
      <c r="T16">
        <f t="shared" si="9"/>
        <v>0.14477709592452115</v>
      </c>
      <c r="U16">
        <f t="shared" si="10"/>
        <v>0.17667701418441939</v>
      </c>
      <c r="V16">
        <f t="shared" si="11"/>
        <v>0.20713907336806725</v>
      </c>
      <c r="W16">
        <f t="shared" si="12"/>
        <v>0.23602535935116586</v>
      </c>
    </row>
    <row r="17" spans="1:23" x14ac:dyDescent="0.25">
      <c r="A17">
        <f t="shared" si="16"/>
        <v>11</v>
      </c>
      <c r="B17" t="e">
        <f t="shared" si="2"/>
        <v>#NUM!</v>
      </c>
      <c r="C17">
        <f t="shared" si="14"/>
        <v>0.99831785744726043</v>
      </c>
      <c r="D17">
        <f t="shared" si="13"/>
        <v>0.98295624624999167</v>
      </c>
      <c r="E17">
        <f t="shared" si="13"/>
        <v>0.95721218888960413</v>
      </c>
      <c r="F17">
        <f t="shared" si="13"/>
        <v>0.92719620427665594</v>
      </c>
      <c r="G17">
        <f t="shared" si="13"/>
        <v>0.89586966820115277</v>
      </c>
      <c r="H17">
        <f t="shared" si="13"/>
        <v>0.86467625396207481</v>
      </c>
      <c r="I17">
        <f t="shared" si="13"/>
        <v>0.83433908986724969</v>
      </c>
      <c r="J17">
        <f t="shared" si="13"/>
        <v>0.80521374919762112</v>
      </c>
      <c r="K17">
        <f t="shared" si="13"/>
        <v>0.7774582638228057</v>
      </c>
      <c r="M17">
        <f t="shared" si="17"/>
        <v>11</v>
      </c>
      <c r="N17" t="e">
        <f t="shared" si="3"/>
        <v>#NUM!</v>
      </c>
      <c r="O17">
        <f t="shared" si="15"/>
        <v>1.6821425527395739E-3</v>
      </c>
      <c r="P17">
        <f t="shared" si="5"/>
        <v>1.7043753750008328E-2</v>
      </c>
      <c r="Q17">
        <f t="shared" si="6"/>
        <v>4.2787811110395868E-2</v>
      </c>
      <c r="R17">
        <f t="shared" si="7"/>
        <v>7.2803795723344056E-2</v>
      </c>
      <c r="S17">
        <f t="shared" si="8"/>
        <v>0.10413033179884723</v>
      </c>
      <c r="T17">
        <f t="shared" si="9"/>
        <v>0.13532374603792519</v>
      </c>
      <c r="U17">
        <f t="shared" si="10"/>
        <v>0.16566091013275031</v>
      </c>
      <c r="V17">
        <f t="shared" si="11"/>
        <v>0.19478625080237888</v>
      </c>
      <c r="W17">
        <f t="shared" si="12"/>
        <v>0.2225417361771943</v>
      </c>
    </row>
    <row r="18" spans="1:23" x14ac:dyDescent="0.25">
      <c r="A18">
        <f t="shared" si="16"/>
        <v>12</v>
      </c>
      <c r="B18" t="e">
        <f t="shared" si="2"/>
        <v>#NUM!</v>
      </c>
      <c r="C18">
        <f t="shared" si="14"/>
        <v>0.99844715250822724</v>
      </c>
      <c r="D18">
        <f t="shared" si="13"/>
        <v>0.98421064200735775</v>
      </c>
      <c r="E18">
        <f t="shared" si="13"/>
        <v>0.96021896192103462</v>
      </c>
      <c r="F18">
        <f t="shared" si="13"/>
        <v>0.93207884701763322</v>
      </c>
      <c r="G18">
        <f t="shared" si="13"/>
        <v>0.90253892338314601</v>
      </c>
      <c r="H18">
        <f t="shared" si="13"/>
        <v>0.87296251825348126</v>
      </c>
      <c r="I18">
        <f t="shared" si="13"/>
        <v>0.84405008002384663</v>
      </c>
      <c r="J18">
        <f t="shared" si="13"/>
        <v>0.81616000575662806</v>
      </c>
      <c r="K18">
        <f t="shared" si="13"/>
        <v>0.78946402422125583</v>
      </c>
      <c r="M18">
        <f t="shared" si="17"/>
        <v>12</v>
      </c>
      <c r="N18" t="e">
        <f t="shared" si="3"/>
        <v>#NUM!</v>
      </c>
      <c r="O18">
        <f t="shared" si="15"/>
        <v>1.5528474917727575E-3</v>
      </c>
      <c r="P18">
        <f t="shared" si="5"/>
        <v>1.578935799264225E-2</v>
      </c>
      <c r="Q18">
        <f t="shared" si="6"/>
        <v>3.9781038078965381E-2</v>
      </c>
      <c r="R18">
        <f t="shared" si="7"/>
        <v>6.7921152982366784E-2</v>
      </c>
      <c r="S18">
        <f t="shared" si="8"/>
        <v>9.7461076616853992E-2</v>
      </c>
      <c r="T18">
        <f t="shared" si="9"/>
        <v>0.12703748174651874</v>
      </c>
      <c r="U18">
        <f t="shared" si="10"/>
        <v>0.15594991997615337</v>
      </c>
      <c r="V18">
        <f t="shared" si="11"/>
        <v>0.18383999424337194</v>
      </c>
      <c r="W18">
        <f t="shared" si="12"/>
        <v>0.21053597577874417</v>
      </c>
    </row>
    <row r="19" spans="1:23" x14ac:dyDescent="0.25">
      <c r="A19">
        <f t="shared" si="16"/>
        <v>13</v>
      </c>
      <c r="B19" t="e">
        <f t="shared" si="2"/>
        <v>#NUM!</v>
      </c>
      <c r="C19">
        <f t="shared" si="14"/>
        <v>0.99855799017407265</v>
      </c>
      <c r="D19">
        <f t="shared" si="13"/>
        <v>0.98529294485846619</v>
      </c>
      <c r="E19">
        <f t="shared" si="13"/>
        <v>0.9628302607404734</v>
      </c>
      <c r="F19">
        <f t="shared" si="13"/>
        <v>0.9363459481958335</v>
      </c>
      <c r="G19">
        <f t="shared" si="13"/>
        <v>0.90840172803885766</v>
      </c>
      <c r="H19">
        <f t="shared" si="13"/>
        <v>0.88028661700633215</v>
      </c>
      <c r="I19">
        <f t="shared" si="13"/>
        <v>0.85267686422954247</v>
      </c>
      <c r="J19">
        <f t="shared" si="13"/>
        <v>0.82592957497999753</v>
      </c>
      <c r="K19">
        <f t="shared" si="13"/>
        <v>0.80022549930532383</v>
      </c>
      <c r="M19">
        <f t="shared" si="17"/>
        <v>13</v>
      </c>
      <c r="N19" t="e">
        <f t="shared" si="3"/>
        <v>#NUM!</v>
      </c>
      <c r="O19">
        <f t="shared" si="15"/>
        <v>1.4420098259273484E-3</v>
      </c>
      <c r="P19">
        <f t="shared" si="5"/>
        <v>1.4707055141533809E-2</v>
      </c>
      <c r="Q19">
        <f t="shared" si="6"/>
        <v>3.7169739259526602E-2</v>
      </c>
      <c r="R19">
        <f t="shared" si="7"/>
        <v>6.36540518041665E-2</v>
      </c>
      <c r="S19">
        <f t="shared" si="8"/>
        <v>9.1598271961142341E-2</v>
      </c>
      <c r="T19">
        <f t="shared" si="9"/>
        <v>0.11971338299366785</v>
      </c>
      <c r="U19">
        <f t="shared" si="10"/>
        <v>0.14732313577045753</v>
      </c>
      <c r="V19">
        <f t="shared" si="11"/>
        <v>0.17407042502000247</v>
      </c>
      <c r="W19">
        <f t="shared" si="12"/>
        <v>0.19977450069467617</v>
      </c>
    </row>
    <row r="21" spans="1:23" x14ac:dyDescent="0.25">
      <c r="A21">
        <f>1-A4</f>
        <v>2.0000000000000018E-2</v>
      </c>
      <c r="B21">
        <v>-1</v>
      </c>
      <c r="C21">
        <v>0</v>
      </c>
      <c r="D21">
        <f>C21+1</f>
        <v>1</v>
      </c>
      <c r="E21">
        <f t="shared" ref="E21:K21" si="18">D21+1</f>
        <v>2</v>
      </c>
      <c r="F21">
        <f t="shared" si="18"/>
        <v>3</v>
      </c>
      <c r="G21">
        <f t="shared" si="18"/>
        <v>4</v>
      </c>
      <c r="H21">
        <f t="shared" si="18"/>
        <v>5</v>
      </c>
      <c r="I21">
        <f t="shared" si="18"/>
        <v>6</v>
      </c>
      <c r="J21">
        <f t="shared" si="18"/>
        <v>7</v>
      </c>
      <c r="K21">
        <f t="shared" si="18"/>
        <v>8</v>
      </c>
      <c r="N21">
        <v>-1</v>
      </c>
      <c r="O21">
        <v>0</v>
      </c>
      <c r="P21">
        <f>O21+1</f>
        <v>1</v>
      </c>
      <c r="Q21">
        <f t="shared" ref="Q21:W21" si="19">P21+1</f>
        <v>2</v>
      </c>
      <c r="R21">
        <f t="shared" si="19"/>
        <v>3</v>
      </c>
      <c r="S21">
        <f t="shared" si="19"/>
        <v>4</v>
      </c>
      <c r="T21">
        <f t="shared" si="19"/>
        <v>5</v>
      </c>
      <c r="U21">
        <f t="shared" si="19"/>
        <v>6</v>
      </c>
      <c r="V21">
        <f t="shared" si="19"/>
        <v>7</v>
      </c>
      <c r="W21">
        <f t="shared" si="19"/>
        <v>8</v>
      </c>
    </row>
    <row r="22" spans="1:23" x14ac:dyDescent="0.25">
      <c r="A22">
        <v>-1</v>
      </c>
      <c r="B22" t="e">
        <f t="shared" ref="B22:K36" si="20">_xlfn.BETA.INV($A$4, $A22+1, B$4+1)</f>
        <v>#NUM!</v>
      </c>
      <c r="C22" t="e">
        <f t="shared" si="20"/>
        <v>#NUM!</v>
      </c>
      <c r="D22" t="e">
        <f t="shared" si="20"/>
        <v>#NUM!</v>
      </c>
      <c r="E22" t="e">
        <f t="shared" si="20"/>
        <v>#NUM!</v>
      </c>
      <c r="F22" t="e">
        <f t="shared" si="20"/>
        <v>#NUM!</v>
      </c>
      <c r="G22" t="e">
        <f t="shared" si="20"/>
        <v>#NUM!</v>
      </c>
      <c r="H22" t="e">
        <f t="shared" si="20"/>
        <v>#NUM!</v>
      </c>
      <c r="I22" t="e">
        <f t="shared" si="20"/>
        <v>#NUM!</v>
      </c>
      <c r="J22" t="e">
        <f t="shared" si="20"/>
        <v>#NUM!</v>
      </c>
      <c r="K22" t="e">
        <f t="shared" si="20"/>
        <v>#NUM!</v>
      </c>
      <c r="M22">
        <v>-1</v>
      </c>
      <c r="N22" t="e">
        <f t="shared" ref="N22:N36" si="21">1-B22</f>
        <v>#NUM!</v>
      </c>
      <c r="O22" t="e">
        <f t="shared" ref="O22:O36" si="22">1-C22</f>
        <v>#NUM!</v>
      </c>
      <c r="P22" t="e">
        <f t="shared" ref="P22:P36" si="23">1-D22</f>
        <v>#NUM!</v>
      </c>
      <c r="Q22" t="e">
        <f t="shared" ref="Q22:Q36" si="24">1-E22</f>
        <v>#NUM!</v>
      </c>
      <c r="R22" t="e">
        <f t="shared" ref="R22:R36" si="25">1-F22</f>
        <v>#NUM!</v>
      </c>
      <c r="S22" t="e">
        <f t="shared" ref="S22:S36" si="26">1-G22</f>
        <v>#NUM!</v>
      </c>
      <c r="T22" t="e">
        <f t="shared" ref="T22:T36" si="27">1-H22</f>
        <v>#NUM!</v>
      </c>
      <c r="U22" t="e">
        <f t="shared" ref="U22:U36" si="28">1-I22</f>
        <v>#NUM!</v>
      </c>
      <c r="V22" t="e">
        <f t="shared" ref="V22:V36" si="29">1-J22</f>
        <v>#NUM!</v>
      </c>
      <c r="W22" t="e">
        <f t="shared" ref="W22:W36" si="30">1-K22</f>
        <v>#NUM!</v>
      </c>
    </row>
    <row r="23" spans="1:23" x14ac:dyDescent="0.25">
      <c r="A23">
        <v>0</v>
      </c>
      <c r="B23" t="e">
        <f t="shared" si="20"/>
        <v>#NUM!</v>
      </c>
      <c r="C23">
        <f>_xlfn.BETA.INV($A$21, $A23+1, C$4+1)</f>
        <v>2.0000000000000021E-2</v>
      </c>
      <c r="D23">
        <f t="shared" ref="D23:K36" si="31">_xlfn.BETA.INV($A$21, $A23+1, D$4+1)</f>
        <v>1.0050506338833474E-2</v>
      </c>
      <c r="E23">
        <f t="shared" si="31"/>
        <v>6.7116116207313389E-3</v>
      </c>
      <c r="F23">
        <f t="shared" si="31"/>
        <v>5.0379436073119651E-3</v>
      </c>
      <c r="G23">
        <f t="shared" si="31"/>
        <v>4.0323894590446885E-3</v>
      </c>
      <c r="H23">
        <f t="shared" si="31"/>
        <v>3.3614555019113347E-3</v>
      </c>
      <c r="I23">
        <f t="shared" si="31"/>
        <v>2.8819402595165592E-3</v>
      </c>
      <c r="J23">
        <f t="shared" si="31"/>
        <v>2.5221524300963029E-3</v>
      </c>
      <c r="K23">
        <f t="shared" si="31"/>
        <v>2.2422277009766412E-3</v>
      </c>
      <c r="M23">
        <v>0</v>
      </c>
      <c r="N23" t="e">
        <f t="shared" si="21"/>
        <v>#NUM!</v>
      </c>
      <c r="O23">
        <f>1-C23</f>
        <v>0.98</v>
      </c>
      <c r="P23">
        <f t="shared" si="23"/>
        <v>0.98994949366116658</v>
      </c>
      <c r="Q23">
        <f t="shared" si="24"/>
        <v>0.99328838837926869</v>
      </c>
      <c r="R23">
        <f t="shared" si="25"/>
        <v>0.99496205639268809</v>
      </c>
      <c r="S23">
        <f t="shared" si="26"/>
        <v>0.99596761054095528</v>
      </c>
      <c r="T23">
        <f t="shared" si="27"/>
        <v>0.99663854449808864</v>
      </c>
      <c r="U23">
        <f t="shared" si="28"/>
        <v>0.9971180597404834</v>
      </c>
      <c r="V23">
        <f t="shared" si="29"/>
        <v>0.99747784756990365</v>
      </c>
      <c r="W23">
        <f t="shared" si="30"/>
        <v>0.9977577722990234</v>
      </c>
    </row>
    <row r="24" spans="1:23" x14ac:dyDescent="0.25">
      <c r="A24">
        <f>A23+1</f>
        <v>1</v>
      </c>
      <c r="B24" t="e">
        <f t="shared" si="20"/>
        <v>#NUM!</v>
      </c>
      <c r="C24">
        <f t="shared" ref="C24:K36" si="32">_xlfn.BETA.INV($A$21, $A24+1, C$4+1)</f>
        <v>0.14142135623730956</v>
      </c>
      <c r="D24">
        <f t="shared" si="31"/>
        <v>8.4037699393241669E-2</v>
      </c>
      <c r="E24">
        <f t="shared" si="31"/>
        <v>6.0139941165624884E-2</v>
      </c>
      <c r="F24">
        <f t="shared" si="31"/>
        <v>4.6894418718280845E-2</v>
      </c>
      <c r="G24">
        <f t="shared" si="31"/>
        <v>3.8451410637818401E-2</v>
      </c>
      <c r="H24">
        <f t="shared" si="31"/>
        <v>3.2592858855505905E-2</v>
      </c>
      <c r="I24">
        <f t="shared" si="31"/>
        <v>2.8287161839858736E-2</v>
      </c>
      <c r="J24">
        <f t="shared" si="31"/>
        <v>2.4988167748882094E-2</v>
      </c>
      <c r="K24">
        <f t="shared" si="31"/>
        <v>2.2379303316986052E-2</v>
      </c>
      <c r="M24">
        <f>M23+1</f>
        <v>1</v>
      </c>
      <c r="N24" t="e">
        <f t="shared" si="21"/>
        <v>#NUM!</v>
      </c>
      <c r="O24">
        <f t="shared" ref="O24:O36" si="33">1-C24</f>
        <v>0.85857864376269044</v>
      </c>
      <c r="P24">
        <f t="shared" si="23"/>
        <v>0.91596230060675832</v>
      </c>
      <c r="Q24">
        <f t="shared" si="24"/>
        <v>0.93986005883437507</v>
      </c>
      <c r="R24">
        <f t="shared" si="25"/>
        <v>0.95310558128171918</v>
      </c>
      <c r="S24">
        <f t="shared" si="26"/>
        <v>0.96154858936218157</v>
      </c>
      <c r="T24">
        <f t="shared" si="27"/>
        <v>0.96740714114449411</v>
      </c>
      <c r="U24">
        <f t="shared" si="28"/>
        <v>0.97171283816014131</v>
      </c>
      <c r="V24">
        <f t="shared" si="29"/>
        <v>0.97501183225111787</v>
      </c>
      <c r="W24">
        <f t="shared" si="30"/>
        <v>0.97762069668301399</v>
      </c>
    </row>
    <row r="25" spans="1:23" x14ac:dyDescent="0.25">
      <c r="A25">
        <f t="shared" ref="A25:A36" si="34">A24+1</f>
        <v>2</v>
      </c>
      <c r="B25" t="e">
        <f t="shared" si="20"/>
        <v>#NUM!</v>
      </c>
      <c r="C25">
        <f t="shared" si="32"/>
        <v>0.27144176165949074</v>
      </c>
      <c r="D25">
        <f t="shared" si="31"/>
        <v>0.17943786404490336</v>
      </c>
      <c r="E25">
        <f t="shared" si="31"/>
        <v>0.1352671399173633</v>
      </c>
      <c r="F25">
        <f t="shared" si="31"/>
        <v>0.10883003041325716</v>
      </c>
      <c r="G25">
        <f t="shared" si="31"/>
        <v>9.1131376325368413E-2</v>
      </c>
      <c r="H25">
        <f t="shared" si="31"/>
        <v>7.842276203500817E-2</v>
      </c>
      <c r="I25">
        <f t="shared" si="31"/>
        <v>6.8843225493553553E-2</v>
      </c>
      <c r="J25">
        <f t="shared" si="31"/>
        <v>6.1358881114035271E-2</v>
      </c>
      <c r="K25">
        <f t="shared" si="31"/>
        <v>5.5347742773191419E-2</v>
      </c>
      <c r="M25">
        <f t="shared" ref="M25:M36" si="35">M24+1</f>
        <v>2</v>
      </c>
      <c r="N25" t="e">
        <f t="shared" si="21"/>
        <v>#NUM!</v>
      </c>
      <c r="O25">
        <f t="shared" si="33"/>
        <v>0.72855823834050926</v>
      </c>
      <c r="P25">
        <f t="shared" si="23"/>
        <v>0.82056213595509664</v>
      </c>
      <c r="Q25">
        <f t="shared" si="24"/>
        <v>0.86473286008263672</v>
      </c>
      <c r="R25">
        <f t="shared" si="25"/>
        <v>0.89116996958674288</v>
      </c>
      <c r="S25">
        <f t="shared" si="26"/>
        <v>0.90886862367463161</v>
      </c>
      <c r="T25">
        <f t="shared" si="27"/>
        <v>0.9215772379649918</v>
      </c>
      <c r="U25">
        <f t="shared" si="28"/>
        <v>0.93115677450644641</v>
      </c>
      <c r="V25">
        <f t="shared" si="29"/>
        <v>0.93864111888596469</v>
      </c>
      <c r="W25">
        <f t="shared" si="30"/>
        <v>0.94465225722680857</v>
      </c>
    </row>
    <row r="26" spans="1:23" x14ac:dyDescent="0.25">
      <c r="A26">
        <f t="shared" si="34"/>
        <v>3</v>
      </c>
      <c r="B26" t="e">
        <f t="shared" si="20"/>
        <v>#NUM!</v>
      </c>
      <c r="C26">
        <f t="shared" si="32"/>
        <v>0.37606030930863943</v>
      </c>
      <c r="D26">
        <f t="shared" si="31"/>
        <v>0.26706125630710564</v>
      </c>
      <c r="E26">
        <f t="shared" si="31"/>
        <v>0.20934007033497487</v>
      </c>
      <c r="F26">
        <f t="shared" si="31"/>
        <v>0.17271171288128084</v>
      </c>
      <c r="G26">
        <f t="shared" si="31"/>
        <v>0.14719863809710804</v>
      </c>
      <c r="H26">
        <f t="shared" si="31"/>
        <v>0.12834278558032017</v>
      </c>
      <c r="I26">
        <f t="shared" si="31"/>
        <v>0.11381357959680413</v>
      </c>
      <c r="J26">
        <f t="shared" si="31"/>
        <v>0.10226351402214409</v>
      </c>
      <c r="K26">
        <f t="shared" si="31"/>
        <v>9.2855722054358936E-2</v>
      </c>
      <c r="M26">
        <f t="shared" si="35"/>
        <v>3</v>
      </c>
      <c r="N26" t="e">
        <f t="shared" si="21"/>
        <v>#NUM!</v>
      </c>
      <c r="O26">
        <f t="shared" si="33"/>
        <v>0.62393969069136057</v>
      </c>
      <c r="P26">
        <f t="shared" si="23"/>
        <v>0.73293874369289436</v>
      </c>
      <c r="Q26">
        <f t="shared" si="24"/>
        <v>0.79065992966502519</v>
      </c>
      <c r="R26">
        <f t="shared" si="25"/>
        <v>0.82728828711871916</v>
      </c>
      <c r="S26">
        <f t="shared" si="26"/>
        <v>0.85280136190289202</v>
      </c>
      <c r="T26">
        <f t="shared" si="27"/>
        <v>0.8716572144196798</v>
      </c>
      <c r="U26">
        <f t="shared" si="28"/>
        <v>0.88618642040319584</v>
      </c>
      <c r="V26">
        <f t="shared" si="29"/>
        <v>0.89773648597785594</v>
      </c>
      <c r="W26">
        <f t="shared" si="30"/>
        <v>0.90714427794564112</v>
      </c>
    </row>
    <row r="27" spans="1:23" x14ac:dyDescent="0.25">
      <c r="A27">
        <f t="shared" si="34"/>
        <v>4</v>
      </c>
      <c r="B27" t="e">
        <f t="shared" si="20"/>
        <v>#NUM!</v>
      </c>
      <c r="C27">
        <f t="shared" si="32"/>
        <v>0.4573050519273264</v>
      </c>
      <c r="D27">
        <f t="shared" si="31"/>
        <v>0.34173350973204081</v>
      </c>
      <c r="E27">
        <f t="shared" si="31"/>
        <v>0.27602567729202188</v>
      </c>
      <c r="F27">
        <f t="shared" si="31"/>
        <v>0.23239266412217047</v>
      </c>
      <c r="G27">
        <f t="shared" si="31"/>
        <v>0.20100615217342091</v>
      </c>
      <c r="H27">
        <f t="shared" si="31"/>
        <v>0.17724127513698831</v>
      </c>
      <c r="I27">
        <f t="shared" si="31"/>
        <v>0.15857980741260727</v>
      </c>
      <c r="J27">
        <f t="shared" si="31"/>
        <v>0.14351728685313545</v>
      </c>
      <c r="K27">
        <f t="shared" si="31"/>
        <v>0.13109391885703658</v>
      </c>
      <c r="M27">
        <f t="shared" si="35"/>
        <v>4</v>
      </c>
      <c r="N27" t="e">
        <f t="shared" si="21"/>
        <v>#NUM!</v>
      </c>
      <c r="O27">
        <f t="shared" si="33"/>
        <v>0.5426949480726736</v>
      </c>
      <c r="P27">
        <f t="shared" si="23"/>
        <v>0.65826649026795914</v>
      </c>
      <c r="Q27">
        <f t="shared" si="24"/>
        <v>0.72397432270797812</v>
      </c>
      <c r="R27">
        <f t="shared" si="25"/>
        <v>0.76760733587782948</v>
      </c>
      <c r="S27">
        <f t="shared" si="26"/>
        <v>0.79899384782657912</v>
      </c>
      <c r="T27">
        <f t="shared" si="27"/>
        <v>0.82275872486301171</v>
      </c>
      <c r="U27">
        <f t="shared" si="28"/>
        <v>0.84142019258739276</v>
      </c>
      <c r="V27">
        <f t="shared" si="29"/>
        <v>0.85648271314686453</v>
      </c>
      <c r="W27">
        <f t="shared" si="30"/>
        <v>0.86890608114296342</v>
      </c>
    </row>
    <row r="28" spans="1:23" x14ac:dyDescent="0.25">
      <c r="A28">
        <f t="shared" si="34"/>
        <v>5</v>
      </c>
      <c r="B28" t="e">
        <f t="shared" si="20"/>
        <v>#NUM!</v>
      </c>
      <c r="C28">
        <f t="shared" si="32"/>
        <v>0.52100073095869137</v>
      </c>
      <c r="D28">
        <f t="shared" si="31"/>
        <v>0.40438381577292581</v>
      </c>
      <c r="E28">
        <f t="shared" si="31"/>
        <v>0.33442732230482436</v>
      </c>
      <c r="F28">
        <f t="shared" si="31"/>
        <v>0.28626781059556428</v>
      </c>
      <c r="G28">
        <f t="shared" si="31"/>
        <v>0.25069583463118428</v>
      </c>
      <c r="H28">
        <f t="shared" si="31"/>
        <v>0.22320599147061271</v>
      </c>
      <c r="I28">
        <f t="shared" si="31"/>
        <v>0.20126473813913195</v>
      </c>
      <c r="J28">
        <f t="shared" si="31"/>
        <v>0.18331721600400919</v>
      </c>
      <c r="K28">
        <f t="shared" si="31"/>
        <v>0.16834874319703891</v>
      </c>
      <c r="M28">
        <f t="shared" si="35"/>
        <v>5</v>
      </c>
      <c r="N28" t="e">
        <f t="shared" si="21"/>
        <v>#NUM!</v>
      </c>
      <c r="O28">
        <f t="shared" si="33"/>
        <v>0.47899926904130863</v>
      </c>
      <c r="P28">
        <f t="shared" si="23"/>
        <v>0.59561618422707419</v>
      </c>
      <c r="Q28">
        <f t="shared" si="24"/>
        <v>0.66557267769517559</v>
      </c>
      <c r="R28">
        <f t="shared" si="25"/>
        <v>0.71373218940443572</v>
      </c>
      <c r="S28">
        <f t="shared" si="26"/>
        <v>0.74930416536881572</v>
      </c>
      <c r="T28">
        <f t="shared" si="27"/>
        <v>0.77679400852938729</v>
      </c>
      <c r="U28">
        <f t="shared" si="28"/>
        <v>0.79873526186086807</v>
      </c>
      <c r="V28">
        <f t="shared" si="29"/>
        <v>0.81668278399599081</v>
      </c>
      <c r="W28">
        <f t="shared" si="30"/>
        <v>0.83165125680296104</v>
      </c>
    </row>
    <row r="29" spans="1:23" x14ac:dyDescent="0.25">
      <c r="A29">
        <f t="shared" si="34"/>
        <v>6</v>
      </c>
      <c r="B29" t="e">
        <f t="shared" si="20"/>
        <v>#NUM!</v>
      </c>
      <c r="C29">
        <f t="shared" si="32"/>
        <v>0.57186036796782136</v>
      </c>
      <c r="D29">
        <f t="shared" si="31"/>
        <v>0.45704733454055602</v>
      </c>
      <c r="E29">
        <f t="shared" si="31"/>
        <v>0.38522719082674806</v>
      </c>
      <c r="F29">
        <f t="shared" si="31"/>
        <v>0.33431784292742184</v>
      </c>
      <c r="G29">
        <f t="shared" si="31"/>
        <v>0.29587542644795484</v>
      </c>
      <c r="H29">
        <f t="shared" si="31"/>
        <v>0.26564579854870063</v>
      </c>
      <c r="I29">
        <f t="shared" si="31"/>
        <v>0.24117448413589329</v>
      </c>
      <c r="J29">
        <f t="shared" si="31"/>
        <v>0.22092139526998009</v>
      </c>
      <c r="K29">
        <f t="shared" si="31"/>
        <v>0.2038620585471507</v>
      </c>
      <c r="M29">
        <f t="shared" si="35"/>
        <v>6</v>
      </c>
      <c r="N29" t="e">
        <f t="shared" si="21"/>
        <v>#NUM!</v>
      </c>
      <c r="O29">
        <f t="shared" si="33"/>
        <v>0.42813963203217864</v>
      </c>
      <c r="P29">
        <f t="shared" si="23"/>
        <v>0.54295266545944398</v>
      </c>
      <c r="Q29">
        <f t="shared" si="24"/>
        <v>0.61477280917325194</v>
      </c>
      <c r="R29">
        <f t="shared" si="25"/>
        <v>0.66568215707257816</v>
      </c>
      <c r="S29">
        <f t="shared" si="26"/>
        <v>0.70412457355204516</v>
      </c>
      <c r="T29">
        <f t="shared" si="27"/>
        <v>0.73435420145129937</v>
      </c>
      <c r="U29">
        <f t="shared" si="28"/>
        <v>0.75882551586410674</v>
      </c>
      <c r="V29">
        <f t="shared" si="29"/>
        <v>0.77907860473001989</v>
      </c>
      <c r="W29">
        <f t="shared" si="30"/>
        <v>0.79613794145284933</v>
      </c>
    </row>
    <row r="30" spans="1:23" x14ac:dyDescent="0.25">
      <c r="A30">
        <f t="shared" si="34"/>
        <v>7</v>
      </c>
      <c r="B30" t="e">
        <f t="shared" si="20"/>
        <v>#NUM!</v>
      </c>
      <c r="C30">
        <f t="shared" si="32"/>
        <v>0.61323756351730396</v>
      </c>
      <c r="D30">
        <f t="shared" si="31"/>
        <v>0.50165024276195269</v>
      </c>
      <c r="E30">
        <f t="shared" si="31"/>
        <v>0.42946464055429878</v>
      </c>
      <c r="F30">
        <f t="shared" si="31"/>
        <v>0.3770454213356319</v>
      </c>
      <c r="G30">
        <f t="shared" si="31"/>
        <v>0.33671771231994596</v>
      </c>
      <c r="H30">
        <f t="shared" si="31"/>
        <v>0.30452734587344249</v>
      </c>
      <c r="I30">
        <f t="shared" si="31"/>
        <v>0.27814552623353178</v>
      </c>
      <c r="J30">
        <f t="shared" si="31"/>
        <v>0.25608397353056694</v>
      </c>
      <c r="K30">
        <f t="shared" si="31"/>
        <v>0.23733647751917705</v>
      </c>
      <c r="M30">
        <f t="shared" si="35"/>
        <v>7</v>
      </c>
      <c r="N30" t="e">
        <f t="shared" si="21"/>
        <v>#NUM!</v>
      </c>
      <c r="O30">
        <f t="shared" si="33"/>
        <v>0.38676243648269604</v>
      </c>
      <c r="P30">
        <f t="shared" si="23"/>
        <v>0.49834975723804731</v>
      </c>
      <c r="Q30">
        <f t="shared" si="24"/>
        <v>0.57053535944570122</v>
      </c>
      <c r="R30">
        <f t="shared" si="25"/>
        <v>0.6229545786643681</v>
      </c>
      <c r="S30">
        <f t="shared" si="26"/>
        <v>0.66328228768005404</v>
      </c>
      <c r="T30">
        <f t="shared" si="27"/>
        <v>0.69547265412655745</v>
      </c>
      <c r="U30">
        <f t="shared" si="28"/>
        <v>0.72185447376646827</v>
      </c>
      <c r="V30">
        <f t="shared" si="29"/>
        <v>0.74391602646943311</v>
      </c>
      <c r="W30">
        <f t="shared" si="30"/>
        <v>0.76266352248082292</v>
      </c>
    </row>
    <row r="31" spans="1:23" x14ac:dyDescent="0.25">
      <c r="A31">
        <f t="shared" si="34"/>
        <v>8</v>
      </c>
      <c r="B31" t="e">
        <f t="shared" si="20"/>
        <v>#NUM!</v>
      </c>
      <c r="C31">
        <f t="shared" si="32"/>
        <v>0.64747880286952542</v>
      </c>
      <c r="D31">
        <f t="shared" si="31"/>
        <v>0.53977205563366293</v>
      </c>
      <c r="E31">
        <f t="shared" si="31"/>
        <v>0.46815401298702064</v>
      </c>
      <c r="F31">
        <f t="shared" si="31"/>
        <v>0.41508210011473262</v>
      </c>
      <c r="G31">
        <f t="shared" si="31"/>
        <v>0.37359596133942735</v>
      </c>
      <c r="H31">
        <f t="shared" si="31"/>
        <v>0.34004791149736896</v>
      </c>
      <c r="I31">
        <f t="shared" si="31"/>
        <v>0.31225385959586172</v>
      </c>
      <c r="J31">
        <f t="shared" si="31"/>
        <v>0.28879656955191724</v>
      </c>
      <c r="K31">
        <f t="shared" si="31"/>
        <v>0.26870454714741193</v>
      </c>
      <c r="M31">
        <f t="shared" si="35"/>
        <v>8</v>
      </c>
      <c r="N31" t="e">
        <f t="shared" si="21"/>
        <v>#NUM!</v>
      </c>
      <c r="O31">
        <f t="shared" si="33"/>
        <v>0.35252119713047458</v>
      </c>
      <c r="P31">
        <f t="shared" si="23"/>
        <v>0.46022794436633707</v>
      </c>
      <c r="Q31">
        <f t="shared" si="24"/>
        <v>0.53184598701297936</v>
      </c>
      <c r="R31">
        <f t="shared" si="25"/>
        <v>0.58491789988526732</v>
      </c>
      <c r="S31">
        <f t="shared" si="26"/>
        <v>0.6264040386605727</v>
      </c>
      <c r="T31">
        <f t="shared" si="27"/>
        <v>0.6599520885026311</v>
      </c>
      <c r="U31">
        <f t="shared" si="28"/>
        <v>0.68774614040413828</v>
      </c>
      <c r="V31">
        <f t="shared" si="29"/>
        <v>0.71120343044808276</v>
      </c>
      <c r="W31">
        <f t="shared" si="30"/>
        <v>0.73129545285258812</v>
      </c>
    </row>
    <row r="32" spans="1:23" x14ac:dyDescent="0.25">
      <c r="A32">
        <f t="shared" si="34"/>
        <v>9</v>
      </c>
      <c r="B32" t="e">
        <f t="shared" si="20"/>
        <v>#NUM!</v>
      </c>
      <c r="C32">
        <f t="shared" si="32"/>
        <v>0.67624333780624146</v>
      </c>
      <c r="D32">
        <f t="shared" si="31"/>
        <v>0.57265567939747586</v>
      </c>
      <c r="E32">
        <f t="shared" si="31"/>
        <v>0.50217863320260414</v>
      </c>
      <c r="F32">
        <f t="shared" si="31"/>
        <v>0.44904394427054833</v>
      </c>
      <c r="G32">
        <f t="shared" si="31"/>
        <v>0.40693244833413877</v>
      </c>
      <c r="H32">
        <f t="shared" si="31"/>
        <v>0.37248926440953567</v>
      </c>
      <c r="I32">
        <f t="shared" si="31"/>
        <v>0.34367870679557666</v>
      </c>
      <c r="J32">
        <f t="shared" si="31"/>
        <v>0.31916296025058649</v>
      </c>
      <c r="K32">
        <f t="shared" si="31"/>
        <v>0.29801411604053885</v>
      </c>
      <c r="M32">
        <f t="shared" si="35"/>
        <v>9</v>
      </c>
      <c r="N32" t="e">
        <f t="shared" si="21"/>
        <v>#NUM!</v>
      </c>
      <c r="O32">
        <f t="shared" si="33"/>
        <v>0.32375666219375854</v>
      </c>
      <c r="P32">
        <f t="shared" si="23"/>
        <v>0.42734432060252414</v>
      </c>
      <c r="Q32">
        <f t="shared" si="24"/>
        <v>0.49782136679739586</v>
      </c>
      <c r="R32">
        <f t="shared" si="25"/>
        <v>0.55095605572945172</v>
      </c>
      <c r="S32">
        <f t="shared" si="26"/>
        <v>0.59306755166586123</v>
      </c>
      <c r="T32">
        <f t="shared" si="27"/>
        <v>0.62751073559046433</v>
      </c>
      <c r="U32">
        <f t="shared" si="28"/>
        <v>0.65632129320442334</v>
      </c>
      <c r="V32">
        <f t="shared" si="29"/>
        <v>0.68083703974941345</v>
      </c>
      <c r="W32">
        <f t="shared" si="30"/>
        <v>0.70198588395946115</v>
      </c>
    </row>
    <row r="33" spans="1:23" x14ac:dyDescent="0.25">
      <c r="A33">
        <v>10</v>
      </c>
      <c r="B33" t="e">
        <f t="shared" si="20"/>
        <v>#NUM!</v>
      </c>
      <c r="C33">
        <f t="shared" si="32"/>
        <v>0.70072591836804399</v>
      </c>
      <c r="D33">
        <f t="shared" si="31"/>
        <v>0.60126948100294819</v>
      </c>
      <c r="E33">
        <f t="shared" si="31"/>
        <v>0.5322766695628337</v>
      </c>
      <c r="F33">
        <f t="shared" si="31"/>
        <v>0.47948325768181382</v>
      </c>
      <c r="G33">
        <f t="shared" si="31"/>
        <v>0.43713628493681272</v>
      </c>
      <c r="H33">
        <f t="shared" si="31"/>
        <v>0.40215136433654702</v>
      </c>
      <c r="I33">
        <f t="shared" si="31"/>
        <v>0.37263676659324674</v>
      </c>
      <c r="J33">
        <f t="shared" si="31"/>
        <v>0.3473360369802152</v>
      </c>
      <c r="K33">
        <f t="shared" si="31"/>
        <v>0.32536888871468017</v>
      </c>
      <c r="M33">
        <f t="shared" si="35"/>
        <v>10</v>
      </c>
      <c r="N33" t="e">
        <f t="shared" si="21"/>
        <v>#NUM!</v>
      </c>
      <c r="O33">
        <f t="shared" si="33"/>
        <v>0.29927408163195601</v>
      </c>
      <c r="P33">
        <f t="shared" si="23"/>
        <v>0.39873051899705181</v>
      </c>
      <c r="Q33">
        <f t="shared" si="24"/>
        <v>0.4677233304371663</v>
      </c>
      <c r="R33">
        <f t="shared" si="25"/>
        <v>0.52051674231818623</v>
      </c>
      <c r="S33">
        <f t="shared" si="26"/>
        <v>0.56286371506318722</v>
      </c>
      <c r="T33">
        <f t="shared" si="27"/>
        <v>0.59784863566345292</v>
      </c>
      <c r="U33">
        <f t="shared" si="28"/>
        <v>0.62736323340675326</v>
      </c>
      <c r="V33">
        <f t="shared" si="29"/>
        <v>0.6526639630197848</v>
      </c>
      <c r="W33">
        <f t="shared" si="30"/>
        <v>0.67463111128531983</v>
      </c>
    </row>
    <row r="34" spans="1:23" x14ac:dyDescent="0.25">
      <c r="A34">
        <f t="shared" si="34"/>
        <v>11</v>
      </c>
      <c r="B34" t="e">
        <f t="shared" si="20"/>
        <v>#NUM!</v>
      </c>
      <c r="C34">
        <f t="shared" si="32"/>
        <v>0.72180380364659436</v>
      </c>
      <c r="D34">
        <f t="shared" si="31"/>
        <v>0.62636945830191049</v>
      </c>
      <c r="E34">
        <f t="shared" si="31"/>
        <v>0.55905565765644705</v>
      </c>
      <c r="F34">
        <f t="shared" si="31"/>
        <v>0.50687796023515597</v>
      </c>
      <c r="G34">
        <f t="shared" si="31"/>
        <v>0.46457999874227529</v>
      </c>
      <c r="H34">
        <f t="shared" si="31"/>
        <v>0.42932286741688058</v>
      </c>
      <c r="I34">
        <f t="shared" si="31"/>
        <v>0.39935031695064566</v>
      </c>
      <c r="J34">
        <f t="shared" si="31"/>
        <v>0.37348550354172994</v>
      </c>
      <c r="K34">
        <f t="shared" si="31"/>
        <v>0.35089678678250463</v>
      </c>
      <c r="M34">
        <f t="shared" si="35"/>
        <v>11</v>
      </c>
      <c r="N34" t="e">
        <f t="shared" si="21"/>
        <v>#NUM!</v>
      </c>
      <c r="O34">
        <f t="shared" si="33"/>
        <v>0.27819619635340564</v>
      </c>
      <c r="P34">
        <f t="shared" si="23"/>
        <v>0.37363054169808951</v>
      </c>
      <c r="Q34">
        <f t="shared" si="24"/>
        <v>0.44094434234355295</v>
      </c>
      <c r="R34">
        <f t="shared" si="25"/>
        <v>0.49312203976484403</v>
      </c>
      <c r="S34">
        <f t="shared" si="26"/>
        <v>0.53542000125772471</v>
      </c>
      <c r="T34">
        <f t="shared" si="27"/>
        <v>0.57067713258311947</v>
      </c>
      <c r="U34">
        <f t="shared" si="28"/>
        <v>0.6006496830493544</v>
      </c>
      <c r="V34">
        <f t="shared" si="29"/>
        <v>0.62651449645827006</v>
      </c>
      <c r="W34">
        <f t="shared" si="30"/>
        <v>0.64910321321749542</v>
      </c>
    </row>
    <row r="35" spans="1:23" x14ac:dyDescent="0.25">
      <c r="A35">
        <f t="shared" si="34"/>
        <v>12</v>
      </c>
      <c r="B35" t="e">
        <f t="shared" si="20"/>
        <v>#NUM!</v>
      </c>
      <c r="C35">
        <f t="shared" si="32"/>
        <v>0.7401333942188093</v>
      </c>
      <c r="D35">
        <f t="shared" si="31"/>
        <v>0.64854992821611834</v>
      </c>
      <c r="E35">
        <f t="shared" si="31"/>
        <v>0.58301363102461501</v>
      </c>
      <c r="F35">
        <f t="shared" si="31"/>
        <v>0.53163523481980235</v>
      </c>
      <c r="G35">
        <f t="shared" si="31"/>
        <v>0.48959311073595746</v>
      </c>
      <c r="H35">
        <f t="shared" si="31"/>
        <v>0.45426906027403269</v>
      </c>
      <c r="I35">
        <f t="shared" si="31"/>
        <v>0.42403214221841368</v>
      </c>
      <c r="J35">
        <f t="shared" si="31"/>
        <v>0.39778137006400982</v>
      </c>
      <c r="K35">
        <f t="shared" si="31"/>
        <v>0.37473294785661898</v>
      </c>
      <c r="M35">
        <f t="shared" si="35"/>
        <v>12</v>
      </c>
      <c r="N35" t="e">
        <f t="shared" si="21"/>
        <v>#NUM!</v>
      </c>
      <c r="O35">
        <f t="shared" si="33"/>
        <v>0.2598666057811907</v>
      </c>
      <c r="P35">
        <f t="shared" si="23"/>
        <v>0.35145007178388166</v>
      </c>
      <c r="Q35">
        <f t="shared" si="24"/>
        <v>0.41698636897538499</v>
      </c>
      <c r="R35">
        <f t="shared" si="25"/>
        <v>0.46836476518019765</v>
      </c>
      <c r="S35">
        <f t="shared" si="26"/>
        <v>0.51040688926404254</v>
      </c>
      <c r="T35">
        <f t="shared" si="27"/>
        <v>0.54573093972596731</v>
      </c>
      <c r="U35">
        <f t="shared" si="28"/>
        <v>0.57596785778158632</v>
      </c>
      <c r="V35">
        <f t="shared" si="29"/>
        <v>0.60221862993599018</v>
      </c>
      <c r="W35">
        <f t="shared" si="30"/>
        <v>0.62526705214338096</v>
      </c>
    </row>
    <row r="36" spans="1:23" x14ac:dyDescent="0.25">
      <c r="A36">
        <f t="shared" si="34"/>
        <v>13</v>
      </c>
      <c r="B36" t="e">
        <f t="shared" si="20"/>
        <v>#NUM!</v>
      </c>
      <c r="C36">
        <f t="shared" si="32"/>
        <v>0.75621449864957058</v>
      </c>
      <c r="D36">
        <f t="shared" si="31"/>
        <v>0.66828228648683874</v>
      </c>
      <c r="E36">
        <f t="shared" si="31"/>
        <v>0.60455941989691286</v>
      </c>
      <c r="F36">
        <f t="shared" si="31"/>
        <v>0.55409989054889086</v>
      </c>
      <c r="G36">
        <f t="shared" si="31"/>
        <v>0.51246300866868055</v>
      </c>
      <c r="H36">
        <f t="shared" si="31"/>
        <v>0.47722811193360914</v>
      </c>
      <c r="I36">
        <f t="shared" si="31"/>
        <v>0.44687899263536873</v>
      </c>
      <c r="J36">
        <f t="shared" si="31"/>
        <v>0.42038578585398861</v>
      </c>
      <c r="K36">
        <f t="shared" si="31"/>
        <v>0.39701067611776319</v>
      </c>
      <c r="M36">
        <f t="shared" si="35"/>
        <v>13</v>
      </c>
      <c r="N36" t="e">
        <f t="shared" si="21"/>
        <v>#NUM!</v>
      </c>
      <c r="O36">
        <f t="shared" si="33"/>
        <v>0.24378550135042942</v>
      </c>
      <c r="P36">
        <f t="shared" si="23"/>
        <v>0.33171771351316126</v>
      </c>
      <c r="Q36">
        <f t="shared" si="24"/>
        <v>0.39544058010308714</v>
      </c>
      <c r="R36">
        <f t="shared" si="25"/>
        <v>0.44590010945110914</v>
      </c>
      <c r="S36">
        <f t="shared" si="26"/>
        <v>0.48753699133131945</v>
      </c>
      <c r="T36">
        <f t="shared" si="27"/>
        <v>0.52277188806639086</v>
      </c>
      <c r="U36">
        <f t="shared" si="28"/>
        <v>0.55312100736463132</v>
      </c>
      <c r="V36">
        <f t="shared" si="29"/>
        <v>0.57961421414601144</v>
      </c>
      <c r="W36">
        <f t="shared" si="30"/>
        <v>0.60298932388223681</v>
      </c>
    </row>
    <row r="38" spans="1:23" ht="45" x14ac:dyDescent="0.25">
      <c r="A38" t="s">
        <v>2</v>
      </c>
      <c r="B38" t="s">
        <v>3</v>
      </c>
      <c r="C38" s="1" t="s">
        <v>0</v>
      </c>
      <c r="D38" s="1" t="s">
        <v>1</v>
      </c>
      <c r="E38" s="1" t="s">
        <v>0</v>
      </c>
      <c r="F38" s="1" t="s">
        <v>1</v>
      </c>
    </row>
    <row r="39" spans="1:23" x14ac:dyDescent="0.25">
      <c r="A39">
        <v>0</v>
      </c>
      <c r="B39">
        <v>1</v>
      </c>
      <c r="C39">
        <v>0</v>
      </c>
      <c r="D39">
        <v>0.3</v>
      </c>
      <c r="E39" t="e">
        <f>1-_xlfn.BETA.INV(0.7, B39+1,A39 )</f>
        <v>#NUM!</v>
      </c>
      <c r="F39">
        <f>1-_xlfn.BETA.INV(0.3, B39, A39+1)</f>
        <v>0.70000000000000007</v>
      </c>
    </row>
    <row r="40" spans="1:23" x14ac:dyDescent="0.25">
      <c r="A40">
        <v>1</v>
      </c>
      <c r="B40">
        <v>0</v>
      </c>
      <c r="C40">
        <v>0.3</v>
      </c>
      <c r="D40">
        <v>1</v>
      </c>
      <c r="E40">
        <f>1-_xlfn.BETA.INV(0.7, B40+1,A40 )</f>
        <v>0.30000000000000004</v>
      </c>
      <c r="F40" t="e">
        <f>1-_xlfn.BETA.INV(0.3, B40, A40+1)</f>
        <v>#NUM!</v>
      </c>
      <c r="K40" t="s">
        <v>4</v>
      </c>
      <c r="L40">
        <v>5</v>
      </c>
      <c r="N40">
        <f>_xlfn.BINOM.DIST(L41-1, L40, L42, TRUE)</f>
        <v>8.1459999999999963E-2</v>
      </c>
      <c r="O40">
        <f>_xlfn.BETA.DIST(L42, L41, L40-L41+1, TRUE)</f>
        <v>0.91854000000000002</v>
      </c>
      <c r="P40">
        <f>1-N40-O40</f>
        <v>0</v>
      </c>
    </row>
    <row r="41" spans="1:23" x14ac:dyDescent="0.25">
      <c r="A41" s="2">
        <v>0</v>
      </c>
      <c r="B41" s="2">
        <v>4</v>
      </c>
      <c r="C41" s="2">
        <v>0</v>
      </c>
      <c r="D41" s="2"/>
      <c r="E41" t="e">
        <f>1-_xlfn.BETA.INV(0.7, B41+1,A41 )</f>
        <v>#NUM!</v>
      </c>
      <c r="F41">
        <f>1-_xlfn.BETA.INV(0.3, B41, A41+1)</f>
        <v>0.25991719550771475</v>
      </c>
      <c r="G41">
        <f>POWER(1-F41, B41)</f>
        <v>0.29999999999999993</v>
      </c>
      <c r="K41" t="s">
        <v>5</v>
      </c>
      <c r="L41">
        <v>4</v>
      </c>
    </row>
    <row r="42" spans="1:23" x14ac:dyDescent="0.25">
      <c r="A42" s="2">
        <v>1</v>
      </c>
      <c r="B42" s="2">
        <v>1</v>
      </c>
      <c r="C42" s="2">
        <v>0.16334000000000001</v>
      </c>
      <c r="D42" s="2">
        <v>0.83660000000000001</v>
      </c>
      <c r="E42">
        <f>1-_xlfn.BETA.INV(0.7, B42+1,A42 )</f>
        <v>0.16333997346592444</v>
      </c>
      <c r="F42">
        <f>1-_xlfn.BETA.INV(0.3, B42, A42+1)</f>
        <v>0.83666002653407556</v>
      </c>
      <c r="K42" t="s">
        <v>6</v>
      </c>
      <c r="L42">
        <v>0.9</v>
      </c>
    </row>
    <row r="43" spans="1:23" x14ac:dyDescent="0.25">
      <c r="A43" s="2">
        <v>2</v>
      </c>
      <c r="B43" s="2">
        <v>0</v>
      </c>
      <c r="C43" s="2"/>
      <c r="D43" s="2">
        <v>0.54769999999999996</v>
      </c>
      <c r="E43">
        <f>1-_xlfn.BETA.INV(0.7, B43+1,A43 )</f>
        <v>0.5477225575051663</v>
      </c>
      <c r="F43" t="e">
        <f>1-_xlfn.BETA.INV(0.3, B43, A43+1)</f>
        <v>#NUM!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2013-10-08T17:50:38Z</dcterms:created>
  <dcterms:modified xsi:type="dcterms:W3CDTF">2013-10-09T21:12:36Z</dcterms:modified>
</cp:coreProperties>
</file>