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OneDrive\NYU\Business Analytics\Final Project\"/>
    </mc:Choice>
  </mc:AlternateContent>
  <bookViews>
    <workbookView xWindow="0" yWindow="0" windowWidth="23040" windowHeight="8796"/>
  </bookViews>
  <sheets>
    <sheet name="FinalScorin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5" i="1" l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4" i="1"/>
  <c r="AQ4" i="1" l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" i="1"/>
  <c r="G1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  <c r="E5" i="1"/>
</calcChain>
</file>

<file path=xl/sharedStrings.xml><?xml version="1.0" encoding="utf-8"?>
<sst xmlns="http://schemas.openxmlformats.org/spreadsheetml/2006/main" count="60" uniqueCount="21">
  <si>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</si>
  <si>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</si>
  <si>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</si>
  <si>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</si>
  <si>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</si>
  <si>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</si>
  <si>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</si>
  <si>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</si>
  <si>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</si>
  <si>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</si>
  <si>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</si>
  <si>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</si>
  <si>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</si>
  <si>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</si>
  <si>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Year</t>
  </si>
  <si>
    <t>Actual</t>
  </si>
  <si>
    <t>Score</t>
  </si>
  <si>
    <t>Weighted Score</t>
  </si>
  <si>
    <t>Weight:</t>
  </si>
  <si>
    <t>Variable: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</si>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</sst>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2" fontId="2" fillId="0" borderId="0" xfId="0" applyNumberFormat="1" applyFont="1" applyBorder="1" applyAlignment="1"/>
    <xf numFmtId="2" fontId="0" fillId="0" borderId="0" xfId="0" applyNumberFormat="1" applyBorder="1"/>
    <xf numFmtId="2" fontId="3" fillId="0" borderId="0" xfId="0" applyNumberFormat="1" applyFont="1" applyBorder="1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"/>
  <sheetViews>
    <sheetView tabSelected="1" workbookViewId="0">
      <pane xSplit="1" topLeftCell="AB1" activePane="topRight" state="frozen"/>
      <selection pane="topRight" activeCell="AS4" sqref="AS4:AS19"/>
    </sheetView>
  </sheetViews>
  <sheetFormatPr defaultRowHeight="14.4" x14ac:dyDescent="0.3"/>
  <cols>
    <col min="2" max="2" width="9" customWidth="1"/>
    <col min="4" max="4" width="13.88671875" bestFit="1" customWidth="1"/>
    <col min="7" max="7" width="13.88671875" bestFit="1" customWidth="1"/>
    <col min="10" max="10" width="13.88671875" bestFit="1" customWidth="1"/>
    <col min="13" max="13" width="13.88671875" bestFit="1" customWidth="1"/>
    <col min="16" max="16" width="13.88671875" bestFit="1" customWidth="1"/>
    <col min="19" max="19" width="13.88671875" bestFit="1" customWidth="1"/>
    <col min="22" max="22" width="13.88671875" bestFit="1" customWidth="1"/>
    <col min="25" max="25" width="13.88671875" bestFit="1" customWidth="1"/>
    <col min="28" max="28" width="13.88671875" bestFit="1" customWidth="1"/>
    <col min="31" max="31" width="13.88671875" bestFit="1" customWidth="1"/>
    <col min="34" max="34" width="13.88671875" bestFit="1" customWidth="1"/>
    <col min="37" max="37" width="13.88671875" bestFit="1" customWidth="1"/>
    <col min="40" max="40" width="13.88671875" bestFit="1" customWidth="1"/>
    <col min="43" max="43" width="13.88671875" bestFit="1" customWidth="1"/>
  </cols>
  <sheetData>
    <row r="1" spans="1:45" x14ac:dyDescent="0.3">
      <c r="A1" t="s">
        <v>19</v>
      </c>
      <c r="B1" s="6" t="s">
        <v>0</v>
      </c>
      <c r="C1" s="6"/>
      <c r="D1" s="6"/>
      <c r="E1" s="6" t="s">
        <v>1</v>
      </c>
      <c r="F1" s="6"/>
      <c r="G1" s="6"/>
      <c r="H1" s="6" t="s">
        <v>2</v>
      </c>
      <c r="I1" s="6"/>
      <c r="J1" s="6"/>
      <c r="K1" s="6" t="s">
        <v>3</v>
      </c>
      <c r="L1" s="6"/>
      <c r="M1" s="6"/>
      <c r="N1" s="6" t="s">
        <v>4</v>
      </c>
      <c r="O1" s="6"/>
      <c r="P1" s="6"/>
      <c r="Q1" s="6" t="s">
        <v>5</v>
      </c>
      <c r="R1" s="6"/>
      <c r="S1" s="6"/>
      <c r="T1" s="6" t="s">
        <v>6</v>
      </c>
      <c r="U1" s="6"/>
      <c r="V1" s="6"/>
      <c r="W1" s="6" t="s">
        <v>7</v>
      </c>
      <c r="X1" s="6"/>
      <c r="Y1" s="6"/>
      <c r="Z1" s="6" t="s">
        <v>8</v>
      </c>
      <c r="AA1" s="6"/>
      <c r="AB1" s="6"/>
      <c r="AC1" s="6" t="s">
        <v>9</v>
      </c>
      <c r="AD1" s="6"/>
      <c r="AE1" s="6"/>
      <c r="AF1" s="6" t="s">
        <v>10</v>
      </c>
      <c r="AG1" s="6"/>
      <c r="AH1" s="6"/>
      <c r="AI1" s="6" t="s">
        <v>11</v>
      </c>
      <c r="AJ1" s="6"/>
      <c r="AK1" s="6"/>
      <c r="AL1" s="6" t="s">
        <v>12</v>
      </c>
      <c r="AM1" s="6"/>
      <c r="AN1" s="6"/>
      <c r="AO1" s="6" t="s">
        <v>13</v>
      </c>
      <c r="AP1" s="6"/>
      <c r="AQ1" s="6"/>
      <c r="AS1" s="8" t="s">
        <v>20</v>
      </c>
    </row>
    <row r="2" spans="1:45" x14ac:dyDescent="0.3">
      <c r="A2" t="s">
        <v>18</v>
      </c>
      <c r="B2" s="7">
        <v>3.341305E-2</v>
      </c>
      <c r="C2" s="7"/>
      <c r="D2" s="7"/>
      <c r="E2" s="7">
        <v>9.9928539999999996E-2</v>
      </c>
      <c r="F2" s="7"/>
      <c r="G2" s="7"/>
      <c r="H2" s="7">
        <v>4.2911409999999997E-2</v>
      </c>
      <c r="I2" s="7"/>
      <c r="J2" s="7"/>
      <c r="K2" s="7">
        <v>5.3243520000000003E-2</v>
      </c>
      <c r="L2" s="7"/>
      <c r="M2" s="7"/>
      <c r="N2" s="7">
        <v>5.4491619999999998E-2</v>
      </c>
      <c r="O2" s="7"/>
      <c r="P2" s="7"/>
      <c r="Q2" s="7">
        <v>3.3181269999999999E-2</v>
      </c>
      <c r="R2" s="7"/>
      <c r="S2" s="7"/>
      <c r="T2" s="7">
        <v>3.7468000000000001E-2</v>
      </c>
      <c r="U2" s="7"/>
      <c r="V2" s="7"/>
      <c r="W2" s="7">
        <v>0.18434262000000001</v>
      </c>
      <c r="X2" s="7"/>
      <c r="Y2" s="7"/>
      <c r="Z2" s="7">
        <v>6.4189010000000005E-2</v>
      </c>
      <c r="AA2" s="7"/>
      <c r="AB2" s="7"/>
      <c r="AC2" s="7">
        <v>5.1989E-2</v>
      </c>
      <c r="AD2" s="7"/>
      <c r="AE2" s="7"/>
      <c r="AF2" s="7">
        <v>3.4318700000000001E-2</v>
      </c>
      <c r="AG2" s="7"/>
      <c r="AH2" s="7"/>
      <c r="AI2" s="7">
        <v>0.10911359</v>
      </c>
      <c r="AJ2" s="7"/>
      <c r="AK2" s="7"/>
      <c r="AL2" s="7">
        <v>5.2179700000000002E-2</v>
      </c>
      <c r="AM2" s="7"/>
      <c r="AN2" s="7"/>
      <c r="AO2" s="7">
        <v>0.14922996999999999</v>
      </c>
      <c r="AP2" s="7"/>
      <c r="AQ2" s="7"/>
      <c r="AS2" s="8"/>
    </row>
    <row r="3" spans="1:45" x14ac:dyDescent="0.3">
      <c r="A3" t="s">
        <v>14</v>
      </c>
      <c r="B3" t="s">
        <v>15</v>
      </c>
      <c r="C3" t="s">
        <v>16</v>
      </c>
      <c r="D3" t="s">
        <v>17</v>
      </c>
      <c r="E3" t="s">
        <v>15</v>
      </c>
      <c r="F3" t="s">
        <v>16</v>
      </c>
      <c r="G3" t="s">
        <v>17</v>
      </c>
      <c r="H3" t="s">
        <v>15</v>
      </c>
      <c r="I3" t="s">
        <v>16</v>
      </c>
      <c r="J3" t="s">
        <v>17</v>
      </c>
      <c r="K3" t="s">
        <v>15</v>
      </c>
      <c r="L3" t="s">
        <v>16</v>
      </c>
      <c r="M3" t="s">
        <v>17</v>
      </c>
      <c r="N3" t="s">
        <v>15</v>
      </c>
      <c r="O3" t="s">
        <v>16</v>
      </c>
      <c r="P3" t="s">
        <v>17</v>
      </c>
      <c r="Q3" t="s">
        <v>15</v>
      </c>
      <c r="R3" t="s">
        <v>16</v>
      </c>
      <c r="S3" t="s">
        <v>17</v>
      </c>
      <c r="T3" t="s">
        <v>15</v>
      </c>
      <c r="U3" t="s">
        <v>16</v>
      </c>
      <c r="V3" t="s">
        <v>17</v>
      </c>
      <c r="W3" t="s">
        <v>15</v>
      </c>
      <c r="X3" t="s">
        <v>16</v>
      </c>
      <c r="Y3" t="s">
        <v>17</v>
      </c>
      <c r="Z3" t="s">
        <v>15</v>
      </c>
      <c r="AA3" t="s">
        <v>16</v>
      </c>
      <c r="AB3" t="s">
        <v>17</v>
      </c>
      <c r="AC3" t="s">
        <v>15</v>
      </c>
      <c r="AD3" t="s">
        <v>16</v>
      </c>
      <c r="AE3" t="s">
        <v>17</v>
      </c>
      <c r="AF3" t="s">
        <v>15</v>
      </c>
      <c r="AG3" t="s">
        <v>16</v>
      </c>
      <c r="AH3" t="s">
        <v>17</v>
      </c>
      <c r="AI3" t="s">
        <v>15</v>
      </c>
      <c r="AJ3" t="s">
        <v>16</v>
      </c>
      <c r="AK3" t="s">
        <v>17</v>
      </c>
      <c r="AL3" t="s">
        <v>15</v>
      </c>
      <c r="AM3" t="s">
        <v>16</v>
      </c>
      <c r="AN3" t="s">
        <v>17</v>
      </c>
      <c r="AO3" t="s">
        <v>15</v>
      </c>
      <c r="AP3" t="s">
        <v>16</v>
      </c>
      <c r="AQ3" t="s">
        <v>17</v>
      </c>
      <c r="AS3" s="8"/>
    </row>
    <row r="4" spans="1:45" x14ac:dyDescent="0.3">
      <c r="A4" s="1">
        <v>2000</v>
      </c>
      <c r="B4" s="2">
        <v>28.9</v>
      </c>
      <c r="C4" s="3">
        <v>28.9</v>
      </c>
      <c r="D4" s="3">
        <f>C4*$B$2</f>
        <v>0.96563714499999997</v>
      </c>
      <c r="E4" s="2">
        <v>35</v>
      </c>
      <c r="F4" s="3">
        <v>35</v>
      </c>
      <c r="G4" s="3">
        <f>F4*$E$2</f>
        <v>3.4974989000000001</v>
      </c>
      <c r="H4" s="2">
        <v>49.058756420000002</v>
      </c>
      <c r="I4" s="3">
        <v>49.058756420000002</v>
      </c>
      <c r="J4" s="3">
        <f>I4*$H$2</f>
        <v>2.1051804108287522</v>
      </c>
      <c r="K4" s="4">
        <v>490.72765570000001</v>
      </c>
      <c r="L4" s="3">
        <v>0.1</v>
      </c>
      <c r="M4" s="3">
        <f>L4*$K$2</f>
        <v>5.3243520000000009E-3</v>
      </c>
      <c r="N4" s="2">
        <v>36.844999999999999</v>
      </c>
      <c r="O4" s="3">
        <v>63.155000000000001</v>
      </c>
      <c r="P4" s="3">
        <f>O4*$N$2</f>
        <v>3.4414182610999999</v>
      </c>
      <c r="Q4" s="2">
        <v>57.9</v>
      </c>
      <c r="R4" s="3">
        <v>42.1</v>
      </c>
      <c r="S4" s="3">
        <f>R4*$Q$2</f>
        <v>1.3969314669999999</v>
      </c>
      <c r="T4" s="2">
        <v>0.75407013919999999</v>
      </c>
      <c r="U4" s="3">
        <v>75.407013919999997</v>
      </c>
      <c r="V4" s="3">
        <f>U4*$T$2</f>
        <v>2.82534999755456</v>
      </c>
      <c r="W4" s="4">
        <v>47.75864</v>
      </c>
      <c r="X4" s="3">
        <v>80.860863309999999</v>
      </c>
      <c r="Y4" s="3">
        <f>X4*$W$2</f>
        <v>14.906103398027273</v>
      </c>
      <c r="Z4" s="2">
        <v>69.55</v>
      </c>
      <c r="AA4" s="3">
        <v>24.38909774</v>
      </c>
      <c r="AB4" s="3">
        <f>AA4*$Z$2</f>
        <v>1.5655120387238375</v>
      </c>
      <c r="AC4" s="4">
        <v>53.087969999999999</v>
      </c>
      <c r="AD4" s="3">
        <v>24.336605779999999</v>
      </c>
      <c r="AE4" s="3">
        <f>AD4*$AC$2</f>
        <v>1.2652357978964199</v>
      </c>
      <c r="AF4" s="2">
        <v>488</v>
      </c>
      <c r="AG4" s="5">
        <v>69.846153849999993</v>
      </c>
      <c r="AH4" s="3">
        <f>AG4*$AF$2</f>
        <v>2.3970292001319948</v>
      </c>
      <c r="AI4" s="2">
        <v>35</v>
      </c>
      <c r="AJ4" s="5">
        <v>59.469696970000001</v>
      </c>
      <c r="AK4" s="3">
        <f>AJ4*$AI$2</f>
        <v>6.488952132608822</v>
      </c>
      <c r="AL4" s="2">
        <v>46</v>
      </c>
      <c r="AM4" s="5">
        <v>54</v>
      </c>
      <c r="AN4" s="3">
        <f>AM4*$AL$2</f>
        <v>2.8177038000000003</v>
      </c>
      <c r="AO4" s="4">
        <v>1.63</v>
      </c>
      <c r="AP4" s="5">
        <v>18</v>
      </c>
      <c r="AQ4" s="5">
        <f>AP4*$AO$2</f>
        <v>2.6861394599999997</v>
      </c>
      <c r="AS4" s="5">
        <f>SUM(D4,G4,J4,M4,P4,S4,V4,Y4,AB4,AE4,AH4,AK4,AN4,AQ4)</f>
        <v>46.364016360871666</v>
      </c>
    </row>
    <row r="5" spans="1:45" x14ac:dyDescent="0.3">
      <c r="A5" s="1">
        <v>2001</v>
      </c>
      <c r="B5" s="2">
        <v>30.8</v>
      </c>
      <c r="C5" s="3">
        <v>30.8</v>
      </c>
      <c r="D5" s="3">
        <f t="shared" ref="D5:D19" si="0">C5*$B$2</f>
        <v>1.02912194</v>
      </c>
      <c r="E5" s="3">
        <f>AVERAGE(E4,E6)</f>
        <v>34.5</v>
      </c>
      <c r="F5" s="3">
        <v>35</v>
      </c>
      <c r="G5" s="3">
        <f t="shared" ref="G5:G18" si="1">F5*$E$2</f>
        <v>3.4974989000000001</v>
      </c>
      <c r="H5" s="2">
        <v>50.135377689999999</v>
      </c>
      <c r="I5" s="3">
        <v>50.135377689999999</v>
      </c>
      <c r="J5" s="3">
        <f t="shared" ref="J5:J19" si="2">I5*$H$2</f>
        <v>2.1513797475604428</v>
      </c>
      <c r="K5" s="4">
        <v>528.08154360000003</v>
      </c>
      <c r="L5" s="3">
        <v>0.1</v>
      </c>
      <c r="M5" s="3">
        <f t="shared" ref="M5:M19" si="3">L5*$K$2</f>
        <v>5.3243520000000009E-3</v>
      </c>
      <c r="N5" s="2">
        <v>34.049999999999997</v>
      </c>
      <c r="O5" s="3">
        <v>65.95</v>
      </c>
      <c r="P5" s="3">
        <f t="shared" ref="P5:P19" si="4">O5*$N$2</f>
        <v>3.5937223390000002</v>
      </c>
      <c r="Q5" s="2">
        <v>54.8</v>
      </c>
      <c r="R5" s="3">
        <v>45.2</v>
      </c>
      <c r="S5" s="3">
        <f t="shared" ref="S5:S19" si="5">R5*$Q$2</f>
        <v>1.4997934040000001</v>
      </c>
      <c r="T5" s="2">
        <v>0.75543148260000004</v>
      </c>
      <c r="U5" s="3">
        <v>75.543148259999995</v>
      </c>
      <c r="V5" s="3">
        <f t="shared" ref="V5:V19" si="6">U5*$T$2</f>
        <v>2.83045067900568</v>
      </c>
      <c r="W5" s="4">
        <v>45.641460000000002</v>
      </c>
      <c r="X5" s="3">
        <v>84.666916999999998</v>
      </c>
      <c r="Y5" s="3">
        <f t="shared" ref="Y5:Y19" si="7">X5*$W$2</f>
        <v>15.60772130710254</v>
      </c>
      <c r="Z5" s="2">
        <v>76.48</v>
      </c>
      <c r="AA5" s="3">
        <v>28.37728195</v>
      </c>
      <c r="AB5" s="3">
        <f t="shared" ref="AB5:AB19" si="8">AA5*$Z$2</f>
        <v>1.8215096348613697</v>
      </c>
      <c r="AC5" s="4">
        <v>51.69791</v>
      </c>
      <c r="AD5" s="3">
        <v>26.60818321</v>
      </c>
      <c r="AE5" s="3">
        <f t="shared" ref="AE5:AE19" si="9">AD5*$AC$2</f>
        <v>1.38333283690469</v>
      </c>
      <c r="AF5" s="2">
        <v>457</v>
      </c>
      <c r="AG5" s="5">
        <v>71.435897440000005</v>
      </c>
      <c r="AH5" s="3">
        <f t="shared" ref="AH5:AH19" si="10">AG5*$AF$2</f>
        <v>2.4515871334741282</v>
      </c>
      <c r="AI5" s="3">
        <v>32.1</v>
      </c>
      <c r="AJ5" s="5">
        <v>67.917205690000003</v>
      </c>
      <c r="AK5" s="3">
        <f t="shared" ref="AK5:AK19" si="11">AJ5*$AI$2</f>
        <v>7.4106901356043275</v>
      </c>
      <c r="AL5" s="2">
        <v>46</v>
      </c>
      <c r="AM5" s="5">
        <v>54</v>
      </c>
      <c r="AN5" s="3">
        <f t="shared" ref="AN5:AN19" si="12">AM5*$AL$2</f>
        <v>2.8177038000000003</v>
      </c>
      <c r="AO5" s="4">
        <v>4.24</v>
      </c>
      <c r="AP5" s="5">
        <v>75</v>
      </c>
      <c r="AQ5" s="5">
        <f t="shared" ref="AQ5:AQ19" si="13">AP5*$AO$2</f>
        <v>11.19224775</v>
      </c>
      <c r="AS5" s="5">
        <f t="shared" ref="AS5:AS19" si="14">SUM(D5,G5,J5,M5,P5,S5,V5,Y5,AB5,AE5,AH5,AK5,AN5,AQ5)</f>
        <v>57.292083959513185</v>
      </c>
    </row>
    <row r="6" spans="1:45" x14ac:dyDescent="0.3">
      <c r="A6" s="1">
        <v>2002</v>
      </c>
      <c r="B6" s="2">
        <v>32.700000000000003</v>
      </c>
      <c r="C6" s="3">
        <v>32.700000000000003</v>
      </c>
      <c r="D6" s="3">
        <f t="shared" si="0"/>
        <v>1.0926067350000002</v>
      </c>
      <c r="E6" s="2">
        <v>34</v>
      </c>
      <c r="F6" s="3">
        <v>34</v>
      </c>
      <c r="G6" s="3">
        <f t="shared" si="1"/>
        <v>3.39757036</v>
      </c>
      <c r="H6" s="2">
        <v>50.094603120000002</v>
      </c>
      <c r="I6" s="3">
        <v>50.094603120000002</v>
      </c>
      <c r="J6" s="3">
        <f t="shared" si="2"/>
        <v>2.1496300532695991</v>
      </c>
      <c r="K6" s="4">
        <v>528.85988199999997</v>
      </c>
      <c r="L6" s="3">
        <v>0.1</v>
      </c>
      <c r="M6" s="3">
        <f t="shared" si="3"/>
        <v>5.3243520000000009E-3</v>
      </c>
      <c r="N6" s="2">
        <v>31.254999999999999</v>
      </c>
      <c r="O6" s="3">
        <v>68.745000000000005</v>
      </c>
      <c r="P6" s="3">
        <f t="shared" si="4"/>
        <v>3.7460264168999999</v>
      </c>
      <c r="Q6" s="2">
        <v>51.9</v>
      </c>
      <c r="R6" s="3">
        <v>48.1</v>
      </c>
      <c r="S6" s="3">
        <f t="shared" si="5"/>
        <v>1.5960190869999999</v>
      </c>
      <c r="T6" s="2">
        <v>0.75581769970000001</v>
      </c>
      <c r="U6" s="3">
        <v>75.581769969999996</v>
      </c>
      <c r="V6" s="3">
        <f t="shared" si="6"/>
        <v>2.8318977572359598</v>
      </c>
      <c r="W6" s="4">
        <v>41.660339999999998</v>
      </c>
      <c r="X6" s="3">
        <v>76.588901960000001</v>
      </c>
      <c r="Y6" s="3">
        <f t="shared" si="7"/>
        <v>14.118598850229537</v>
      </c>
      <c r="Z6" s="2">
        <v>84.77</v>
      </c>
      <c r="AA6" s="3">
        <v>43.136288999999998</v>
      </c>
      <c r="AB6" s="3">
        <f t="shared" si="8"/>
        <v>2.7688756859838901</v>
      </c>
      <c r="AC6" s="4">
        <v>50.307850000000002</v>
      </c>
      <c r="AD6" s="3">
        <v>28.879760640000001</v>
      </c>
      <c r="AE6" s="3">
        <f t="shared" si="9"/>
        <v>1.5014298759129601</v>
      </c>
      <c r="AF6" s="2">
        <v>424</v>
      </c>
      <c r="AG6" s="5">
        <v>73.128205129999998</v>
      </c>
      <c r="AH6" s="3">
        <f t="shared" si="10"/>
        <v>2.509664933394931</v>
      </c>
      <c r="AI6" s="2">
        <v>32.700000000000003</v>
      </c>
      <c r="AJ6" s="5">
        <v>75.561797749999997</v>
      </c>
      <c r="AK6" s="3">
        <f t="shared" si="11"/>
        <v>8.2448190193564219</v>
      </c>
      <c r="AL6" s="2">
        <v>50</v>
      </c>
      <c r="AM6" s="5">
        <v>50</v>
      </c>
      <c r="AN6" s="3">
        <f t="shared" si="12"/>
        <v>2.6089850000000001</v>
      </c>
      <c r="AO6" s="4">
        <v>3.25</v>
      </c>
      <c r="AP6" s="5">
        <v>56</v>
      </c>
      <c r="AQ6" s="5">
        <f t="shared" si="13"/>
        <v>8.3568783199999999</v>
      </c>
      <c r="AS6" s="5">
        <f t="shared" si="14"/>
        <v>54.928326446283293</v>
      </c>
    </row>
    <row r="7" spans="1:45" x14ac:dyDescent="0.3">
      <c r="A7" s="1">
        <v>2003</v>
      </c>
      <c r="B7" s="2">
        <v>34.5</v>
      </c>
      <c r="C7" s="3">
        <v>34.5</v>
      </c>
      <c r="D7" s="3">
        <f t="shared" si="0"/>
        <v>1.1527502249999999</v>
      </c>
      <c r="E7" s="2">
        <v>53</v>
      </c>
      <c r="F7" s="3">
        <v>53</v>
      </c>
      <c r="G7" s="3">
        <f t="shared" si="1"/>
        <v>5.2962126199999995</v>
      </c>
      <c r="H7" s="2">
        <v>50.667533079999998</v>
      </c>
      <c r="I7" s="3">
        <v>50.667533079999998</v>
      </c>
      <c r="J7" s="3">
        <f t="shared" si="2"/>
        <v>2.1742152856844426</v>
      </c>
      <c r="K7" s="4">
        <v>512.87539430000004</v>
      </c>
      <c r="L7" s="3">
        <v>0.1</v>
      </c>
      <c r="M7" s="3">
        <f t="shared" si="3"/>
        <v>5.3243520000000009E-3</v>
      </c>
      <c r="N7" s="2">
        <v>30.34</v>
      </c>
      <c r="O7" s="3">
        <v>69.66</v>
      </c>
      <c r="P7" s="3">
        <f t="shared" si="4"/>
        <v>3.7958862491999996</v>
      </c>
      <c r="Q7" s="2">
        <v>49.9</v>
      </c>
      <c r="R7" s="3">
        <v>50.1</v>
      </c>
      <c r="S7" s="3">
        <f t="shared" si="5"/>
        <v>1.662381627</v>
      </c>
      <c r="T7" s="2">
        <v>0.74308216760000001</v>
      </c>
      <c r="U7" s="3">
        <v>74.308216759999993</v>
      </c>
      <c r="V7" s="3">
        <f t="shared" si="6"/>
        <v>2.78418026556368</v>
      </c>
      <c r="W7" s="4">
        <v>40.119619999999998</v>
      </c>
      <c r="X7" s="3">
        <v>69.096906079999997</v>
      </c>
      <c r="Y7" s="3">
        <f t="shared" si="7"/>
        <v>12.73750470068113</v>
      </c>
      <c r="Z7" s="2">
        <v>87.63</v>
      </c>
      <c r="AA7" s="3">
        <v>12.729885060000001</v>
      </c>
      <c r="AB7" s="3">
        <f t="shared" si="8"/>
        <v>0.81711871941519076</v>
      </c>
      <c r="AC7" s="4">
        <v>48.9178</v>
      </c>
      <c r="AD7" s="3">
        <v>31.151338070000001</v>
      </c>
      <c r="AE7" s="3">
        <f t="shared" si="9"/>
        <v>1.6195269149212301</v>
      </c>
      <c r="AF7" s="2">
        <v>395</v>
      </c>
      <c r="AG7" s="5">
        <v>74.61538462</v>
      </c>
      <c r="AH7" s="3">
        <f t="shared" si="10"/>
        <v>2.5607030001583939</v>
      </c>
      <c r="AI7" s="2">
        <v>38.5</v>
      </c>
      <c r="AJ7" s="5">
        <v>84.21052632</v>
      </c>
      <c r="AK7" s="3">
        <f t="shared" si="11"/>
        <v>9.1885128425646876</v>
      </c>
      <c r="AL7" s="2">
        <v>48.8</v>
      </c>
      <c r="AM7" s="5">
        <v>51.2</v>
      </c>
      <c r="AN7" s="3">
        <f t="shared" si="12"/>
        <v>2.6716006400000003</v>
      </c>
      <c r="AO7" s="4">
        <v>5.39</v>
      </c>
      <c r="AP7" s="5">
        <v>88</v>
      </c>
      <c r="AQ7" s="5">
        <f t="shared" si="13"/>
        <v>13.13223736</v>
      </c>
      <c r="AS7" s="5">
        <f t="shared" si="14"/>
        <v>59.598154802188745</v>
      </c>
    </row>
    <row r="8" spans="1:45" x14ac:dyDescent="0.3">
      <c r="A8" s="1">
        <v>2004</v>
      </c>
      <c r="B8" s="2">
        <v>36.4</v>
      </c>
      <c r="C8" s="3">
        <v>36.4</v>
      </c>
      <c r="D8" s="3">
        <f t="shared" si="0"/>
        <v>1.2162350199999998</v>
      </c>
      <c r="E8" s="2">
        <v>66</v>
      </c>
      <c r="F8" s="3">
        <v>66</v>
      </c>
      <c r="G8" s="3">
        <f t="shared" si="1"/>
        <v>6.5952836399999999</v>
      </c>
      <c r="H8" s="2">
        <v>49.199912320000003</v>
      </c>
      <c r="I8" s="3">
        <v>49.199912320000003</v>
      </c>
      <c r="J8" s="3">
        <f t="shared" si="2"/>
        <v>2.1112376095275711</v>
      </c>
      <c r="K8" s="4">
        <v>581.83706859999995</v>
      </c>
      <c r="L8" s="3">
        <v>0.1</v>
      </c>
      <c r="M8" s="3">
        <f t="shared" si="3"/>
        <v>5.3243520000000009E-3</v>
      </c>
      <c r="N8" s="2">
        <v>27.46</v>
      </c>
      <c r="O8" s="3">
        <v>72.540000000000006</v>
      </c>
      <c r="P8" s="3">
        <f t="shared" si="4"/>
        <v>3.9528221148</v>
      </c>
      <c r="Q8" s="2">
        <v>47.8</v>
      </c>
      <c r="R8" s="3">
        <v>52.2</v>
      </c>
      <c r="S8" s="3">
        <f t="shared" si="5"/>
        <v>1.7320622940000001</v>
      </c>
      <c r="T8" s="2">
        <v>0.72805454749999998</v>
      </c>
      <c r="U8" s="3">
        <v>72.805454749999996</v>
      </c>
      <c r="V8" s="3">
        <f t="shared" si="6"/>
        <v>2.7278747785729998</v>
      </c>
      <c r="W8" s="4">
        <v>42.301180000000002</v>
      </c>
      <c r="X8" s="3">
        <v>74.814248120000002</v>
      </c>
      <c r="Y8" s="3">
        <f t="shared" si="7"/>
        <v>13.791454511770876</v>
      </c>
      <c r="Z8" s="2">
        <v>92.75</v>
      </c>
      <c r="AA8" s="3">
        <v>28.211009170000001</v>
      </c>
      <c r="AB8" s="3">
        <f t="shared" si="8"/>
        <v>1.8108367497232218</v>
      </c>
      <c r="AC8" s="4">
        <v>47.527740000000001</v>
      </c>
      <c r="AD8" s="3">
        <v>33.422915500000002</v>
      </c>
      <c r="AE8" s="3">
        <f t="shared" si="9"/>
        <v>1.7376239539295002</v>
      </c>
      <c r="AF8" s="2">
        <v>375</v>
      </c>
      <c r="AG8" s="5">
        <v>75.641025639999995</v>
      </c>
      <c r="AH8" s="3">
        <f t="shared" si="10"/>
        <v>2.5959016666314678</v>
      </c>
      <c r="AI8" s="2">
        <v>39.700000000000003</v>
      </c>
      <c r="AJ8" s="5">
        <v>86.131386860000006</v>
      </c>
      <c r="AK8" s="3">
        <f t="shared" si="11"/>
        <v>9.3981048319734271</v>
      </c>
      <c r="AL8" s="2">
        <v>63</v>
      </c>
      <c r="AM8" s="5">
        <v>37</v>
      </c>
      <c r="AN8" s="3">
        <f t="shared" si="12"/>
        <v>1.9306489</v>
      </c>
      <c r="AO8" s="4">
        <v>5.38</v>
      </c>
      <c r="AP8" s="5">
        <v>88</v>
      </c>
      <c r="AQ8" s="5">
        <f t="shared" si="13"/>
        <v>13.13223736</v>
      </c>
      <c r="AS8" s="5">
        <f t="shared" si="14"/>
        <v>62.737647782929066</v>
      </c>
    </row>
    <row r="9" spans="1:45" x14ac:dyDescent="0.3">
      <c r="A9" s="1">
        <v>2005</v>
      </c>
      <c r="B9" s="2">
        <v>38.299999999999997</v>
      </c>
      <c r="C9" s="3">
        <v>38.299999999999997</v>
      </c>
      <c r="D9" s="3">
        <f t="shared" si="0"/>
        <v>1.279719815</v>
      </c>
      <c r="E9" s="2">
        <v>79</v>
      </c>
      <c r="F9" s="3">
        <v>79</v>
      </c>
      <c r="G9" s="3">
        <f t="shared" si="1"/>
        <v>7.8943546599999994</v>
      </c>
      <c r="H9" s="2">
        <v>49.721756980000002</v>
      </c>
      <c r="I9" s="3">
        <v>49.721756980000002</v>
      </c>
      <c r="J9" s="3">
        <f t="shared" si="2"/>
        <v>2.1336306996891419</v>
      </c>
      <c r="K9" s="4">
        <v>653.11605059999999</v>
      </c>
      <c r="L9" s="3">
        <v>0.1</v>
      </c>
      <c r="M9" s="3">
        <f t="shared" si="3"/>
        <v>5.3243520000000009E-3</v>
      </c>
      <c r="N9" s="2">
        <v>27.276</v>
      </c>
      <c r="O9" s="3">
        <v>72.724000000000004</v>
      </c>
      <c r="P9" s="3">
        <f t="shared" si="4"/>
        <v>3.96284857288</v>
      </c>
      <c r="Q9" s="2">
        <v>45.9</v>
      </c>
      <c r="R9" s="3">
        <v>54.1</v>
      </c>
      <c r="S9" s="3">
        <f t="shared" si="5"/>
        <v>1.795106707</v>
      </c>
      <c r="T9" s="2">
        <v>0.72372559999999997</v>
      </c>
      <c r="U9" s="3">
        <v>72.372559999999993</v>
      </c>
      <c r="V9" s="3">
        <f t="shared" si="6"/>
        <v>2.7116550780799997</v>
      </c>
      <c r="W9" s="4">
        <v>44.702280000000002</v>
      </c>
      <c r="X9" s="3">
        <v>80.722646499999996</v>
      </c>
      <c r="Y9" s="3">
        <f t="shared" si="7"/>
        <v>14.880624149143831</v>
      </c>
      <c r="Z9" s="2">
        <v>102.87</v>
      </c>
      <c r="AA9" s="3">
        <v>69.143968869999995</v>
      </c>
      <c r="AB9" s="3">
        <f t="shared" si="8"/>
        <v>4.4382829092361185</v>
      </c>
      <c r="AC9" s="4">
        <v>47.28978</v>
      </c>
      <c r="AD9" s="3">
        <v>33.811775300000001</v>
      </c>
      <c r="AE9" s="3">
        <f t="shared" si="9"/>
        <v>1.7578403860717</v>
      </c>
      <c r="AF9" s="2">
        <v>357</v>
      </c>
      <c r="AG9" s="5">
        <v>76.564102559999995</v>
      </c>
      <c r="AH9" s="3">
        <f t="shared" si="10"/>
        <v>2.6275804665258717</v>
      </c>
      <c r="AI9" s="2">
        <v>44.8</v>
      </c>
      <c r="AJ9" s="5">
        <v>88.686868689999997</v>
      </c>
      <c r="AK9" s="3">
        <f t="shared" si="11"/>
        <v>9.6769426286244968</v>
      </c>
      <c r="AL9" s="2">
        <v>52</v>
      </c>
      <c r="AM9" s="5">
        <v>48</v>
      </c>
      <c r="AN9" s="3">
        <f t="shared" si="12"/>
        <v>2.5046256000000002</v>
      </c>
      <c r="AO9" s="4">
        <v>2.14</v>
      </c>
      <c r="AP9" s="5">
        <v>35</v>
      </c>
      <c r="AQ9" s="5">
        <f t="shared" si="13"/>
        <v>5.2230489499999999</v>
      </c>
      <c r="AS9" s="5">
        <f t="shared" si="14"/>
        <v>60.891584974251153</v>
      </c>
    </row>
    <row r="10" spans="1:45" x14ac:dyDescent="0.3">
      <c r="A10" s="1">
        <v>2006</v>
      </c>
      <c r="B10" s="2">
        <v>40.1</v>
      </c>
      <c r="C10" s="3">
        <v>40.1</v>
      </c>
      <c r="D10" s="3">
        <f t="shared" si="0"/>
        <v>1.3398633049999999</v>
      </c>
      <c r="E10" s="2">
        <v>75</v>
      </c>
      <c r="F10" s="3">
        <v>75</v>
      </c>
      <c r="G10" s="3">
        <f t="shared" si="1"/>
        <v>7.4946405</v>
      </c>
      <c r="H10" s="2">
        <v>51.077842789999998</v>
      </c>
      <c r="I10" s="3">
        <v>51.077842789999998</v>
      </c>
      <c r="J10" s="3">
        <f t="shared" si="2"/>
        <v>2.1918222538772336</v>
      </c>
      <c r="K10" s="4">
        <v>725.96060230000001</v>
      </c>
      <c r="L10" s="3">
        <v>0.2</v>
      </c>
      <c r="M10" s="3">
        <f t="shared" si="3"/>
        <v>1.0648704000000002E-2</v>
      </c>
      <c r="N10" s="2">
        <v>27.09</v>
      </c>
      <c r="O10" s="3">
        <v>72.91</v>
      </c>
      <c r="P10" s="3">
        <f t="shared" si="4"/>
        <v>3.9729840141999997</v>
      </c>
      <c r="Q10" s="2">
        <v>43.8</v>
      </c>
      <c r="R10" s="3">
        <v>56.2</v>
      </c>
      <c r="S10" s="3">
        <f t="shared" si="5"/>
        <v>1.8647873740000001</v>
      </c>
      <c r="T10" s="2">
        <v>0.71866008609999998</v>
      </c>
      <c r="U10" s="3">
        <v>71.866008609999994</v>
      </c>
      <c r="V10" s="3">
        <f t="shared" si="6"/>
        <v>2.6926756105994798</v>
      </c>
      <c r="W10" s="4">
        <v>45.878279999999997</v>
      </c>
      <c r="X10" s="3">
        <v>80.395434780000002</v>
      </c>
      <c r="Y10" s="3">
        <f t="shared" si="7"/>
        <v>14.820305083384325</v>
      </c>
      <c r="Z10" s="2">
        <v>104.39</v>
      </c>
      <c r="AA10" s="3">
        <v>44.292452830000002</v>
      </c>
      <c r="AB10" s="3">
        <f t="shared" si="8"/>
        <v>2.8430886976293985</v>
      </c>
      <c r="AC10" s="4">
        <v>47.051830000000002</v>
      </c>
      <c r="AD10" s="3">
        <v>34.20063511</v>
      </c>
      <c r="AE10" s="3">
        <f t="shared" si="9"/>
        <v>1.77805681873379</v>
      </c>
      <c r="AF10" s="2">
        <v>341</v>
      </c>
      <c r="AG10" s="5">
        <v>77.38461538</v>
      </c>
      <c r="AH10" s="3">
        <f t="shared" si="10"/>
        <v>2.6557393998416061</v>
      </c>
      <c r="AI10" s="2">
        <v>50.4</v>
      </c>
      <c r="AJ10" s="5">
        <v>95.033860050000001</v>
      </c>
      <c r="AK10" s="3">
        <f t="shared" si="11"/>
        <v>10.36948564161308</v>
      </c>
      <c r="AL10" s="2">
        <v>58</v>
      </c>
      <c r="AM10" s="5">
        <v>42</v>
      </c>
      <c r="AN10" s="3">
        <f t="shared" si="12"/>
        <v>2.1915474000000001</v>
      </c>
      <c r="AO10" s="4">
        <v>3.57</v>
      </c>
      <c r="AP10" s="5">
        <v>60</v>
      </c>
      <c r="AQ10" s="5">
        <f t="shared" si="13"/>
        <v>8.9537981999999996</v>
      </c>
      <c r="AS10" s="5">
        <f t="shared" si="14"/>
        <v>63.179443002878912</v>
      </c>
    </row>
    <row r="11" spans="1:45" x14ac:dyDescent="0.3">
      <c r="A11" s="1">
        <v>2007</v>
      </c>
      <c r="B11" s="2">
        <v>42</v>
      </c>
      <c r="C11" s="3">
        <v>42</v>
      </c>
      <c r="D11" s="3">
        <f t="shared" si="0"/>
        <v>1.4033481000000001</v>
      </c>
      <c r="E11" s="2">
        <v>79</v>
      </c>
      <c r="F11" s="3">
        <v>79</v>
      </c>
      <c r="G11" s="3">
        <f t="shared" si="1"/>
        <v>7.8943546599999994</v>
      </c>
      <c r="H11" s="2">
        <v>52.673878719999998</v>
      </c>
      <c r="I11" s="3">
        <v>52.673878719999998</v>
      </c>
      <c r="J11" s="3">
        <f t="shared" si="2"/>
        <v>2.2603104060441948</v>
      </c>
      <c r="K11" s="4">
        <v>808.51898630000005</v>
      </c>
      <c r="L11" s="3">
        <v>0.2</v>
      </c>
      <c r="M11" s="3">
        <f t="shared" si="3"/>
        <v>1.0648704000000002E-2</v>
      </c>
      <c r="N11" s="2">
        <v>26.904</v>
      </c>
      <c r="O11" s="3">
        <v>73.096000000000004</v>
      </c>
      <c r="P11" s="3">
        <f t="shared" si="4"/>
        <v>3.9831194555200002</v>
      </c>
      <c r="Q11" s="2">
        <v>42.4</v>
      </c>
      <c r="R11" s="3">
        <v>57.6</v>
      </c>
      <c r="S11" s="3">
        <f t="shared" si="5"/>
        <v>1.9112411519999999</v>
      </c>
      <c r="T11" s="2">
        <v>0.71418100380000005</v>
      </c>
      <c r="U11" s="3">
        <v>71.418100379999998</v>
      </c>
      <c r="V11" s="3">
        <f t="shared" si="6"/>
        <v>2.6758933850378401</v>
      </c>
      <c r="W11" s="4">
        <v>45.461590000000001</v>
      </c>
      <c r="X11" s="3">
        <v>80.698882780000005</v>
      </c>
      <c r="Y11" s="3">
        <f t="shared" si="7"/>
        <v>14.876243482738085</v>
      </c>
      <c r="Z11" s="2">
        <v>107.07</v>
      </c>
      <c r="AA11" s="3">
        <v>56.261538459999997</v>
      </c>
      <c r="AB11" s="3">
        <f t="shared" si="8"/>
        <v>3.6113724548243247</v>
      </c>
      <c r="AC11" s="4">
        <v>46.813870000000001</v>
      </c>
      <c r="AD11" s="3">
        <v>34.589494909999999</v>
      </c>
      <c r="AE11" s="3">
        <f t="shared" si="9"/>
        <v>1.79827325087599</v>
      </c>
      <c r="AF11" s="2">
        <v>324</v>
      </c>
      <c r="AG11" s="5">
        <v>78.256410259999996</v>
      </c>
      <c r="AH11" s="3">
        <f t="shared" si="10"/>
        <v>2.6856582667898619</v>
      </c>
      <c r="AI11" s="2">
        <v>59</v>
      </c>
      <c r="AJ11" s="5">
        <v>94.315245480000002</v>
      </c>
      <c r="AK11" s="3">
        <f t="shared" si="11"/>
        <v>10.291075026054074</v>
      </c>
      <c r="AL11" s="2">
        <v>63</v>
      </c>
      <c r="AM11" s="5">
        <v>37</v>
      </c>
      <c r="AN11" s="3">
        <f t="shared" si="12"/>
        <v>1.9306489</v>
      </c>
      <c r="AO11" s="4">
        <v>1.1299999999999999</v>
      </c>
      <c r="AP11" s="5">
        <v>16</v>
      </c>
      <c r="AQ11" s="5">
        <f t="shared" si="13"/>
        <v>2.3876795199999998</v>
      </c>
      <c r="AS11" s="5">
        <f t="shared" si="14"/>
        <v>57.719866763884369</v>
      </c>
    </row>
    <row r="12" spans="1:45" x14ac:dyDescent="0.3">
      <c r="A12" s="1">
        <v>2008</v>
      </c>
      <c r="B12" s="2">
        <v>43.9</v>
      </c>
      <c r="C12" s="3">
        <v>43.9</v>
      </c>
      <c r="D12" s="3">
        <f t="shared" si="0"/>
        <v>1.466832895</v>
      </c>
      <c r="E12" s="2">
        <v>72</v>
      </c>
      <c r="F12" s="3">
        <v>72</v>
      </c>
      <c r="G12" s="3">
        <f t="shared" si="1"/>
        <v>7.1948548799999994</v>
      </c>
      <c r="H12" s="2">
        <v>53.946211589999997</v>
      </c>
      <c r="I12" s="3">
        <v>53.946211589999997</v>
      </c>
      <c r="J12" s="3">
        <f t="shared" si="2"/>
        <v>2.3149080034852418</v>
      </c>
      <c r="K12" s="4">
        <v>889.26796479999996</v>
      </c>
      <c r="L12" s="3">
        <v>0.2</v>
      </c>
      <c r="M12" s="3">
        <f t="shared" si="3"/>
        <v>1.0648704000000002E-2</v>
      </c>
      <c r="N12" s="2">
        <v>26.718</v>
      </c>
      <c r="O12" s="3">
        <v>73.281999999999996</v>
      </c>
      <c r="P12" s="3">
        <f t="shared" si="4"/>
        <v>3.9932548968399995</v>
      </c>
      <c r="Q12" s="2">
        <v>41.1</v>
      </c>
      <c r="R12" s="3">
        <v>58.9</v>
      </c>
      <c r="S12" s="3">
        <f t="shared" si="5"/>
        <v>1.9543768029999999</v>
      </c>
      <c r="T12" s="2">
        <v>0.71724266920000002</v>
      </c>
      <c r="U12" s="3">
        <v>71.724266920000005</v>
      </c>
      <c r="V12" s="3">
        <f t="shared" si="6"/>
        <v>2.6873648329585604</v>
      </c>
      <c r="W12" s="4">
        <v>48.433709999999998</v>
      </c>
      <c r="X12" s="3">
        <v>85.800920579999996</v>
      </c>
      <c r="Y12" s="3">
        <f t="shared" si="7"/>
        <v>15.81676649812912</v>
      </c>
      <c r="Z12" s="2">
        <v>115.26</v>
      </c>
      <c r="AA12" s="3">
        <v>53.239436619999999</v>
      </c>
      <c r="AB12" s="3">
        <f t="shared" si="8"/>
        <v>3.4173867295955462</v>
      </c>
      <c r="AC12" s="4">
        <v>46.57591</v>
      </c>
      <c r="AD12" s="3">
        <v>34.978354719999999</v>
      </c>
      <c r="AE12" s="3">
        <f t="shared" si="9"/>
        <v>1.8184896835380799</v>
      </c>
      <c r="AF12" s="2">
        <v>314</v>
      </c>
      <c r="AG12" s="5">
        <v>78.769230769999993</v>
      </c>
      <c r="AH12" s="3">
        <f t="shared" si="10"/>
        <v>2.7032576000263986</v>
      </c>
      <c r="AI12" s="2">
        <v>85.3</v>
      </c>
      <c r="AJ12" s="5">
        <v>61.47859922</v>
      </c>
      <c r="AK12" s="3">
        <f t="shared" si="11"/>
        <v>6.7081506690653994</v>
      </c>
      <c r="AL12" s="2">
        <v>63</v>
      </c>
      <c r="AM12" s="5">
        <v>37</v>
      </c>
      <c r="AN12" s="3">
        <f t="shared" si="12"/>
        <v>1.9306489</v>
      </c>
      <c r="AO12" s="4">
        <v>0.4</v>
      </c>
      <c r="AP12" s="5">
        <v>6</v>
      </c>
      <c r="AQ12" s="5">
        <f t="shared" si="13"/>
        <v>0.89537981999999994</v>
      </c>
      <c r="AS12" s="5">
        <f t="shared" si="14"/>
        <v>52.912320915638347</v>
      </c>
    </row>
    <row r="13" spans="1:45" x14ac:dyDescent="0.3">
      <c r="A13" s="1">
        <v>2009</v>
      </c>
      <c r="B13" s="2">
        <v>45.9</v>
      </c>
      <c r="C13" s="3">
        <v>45.9</v>
      </c>
      <c r="D13" s="3">
        <f t="shared" si="0"/>
        <v>1.5336589949999999</v>
      </c>
      <c r="E13" s="2">
        <v>69</v>
      </c>
      <c r="F13" s="3">
        <v>69</v>
      </c>
      <c r="G13" s="3">
        <f t="shared" si="1"/>
        <v>6.8950692599999996</v>
      </c>
      <c r="H13" s="2">
        <v>54.772280610000003</v>
      </c>
      <c r="I13" s="3">
        <v>54.772280610000003</v>
      </c>
      <c r="J13" s="3">
        <f t="shared" si="2"/>
        <v>2.3503557898907599</v>
      </c>
      <c r="K13" s="4">
        <v>949.49389729999996</v>
      </c>
      <c r="L13" s="3">
        <v>0.3</v>
      </c>
      <c r="M13" s="3">
        <f t="shared" si="3"/>
        <v>1.5973055999999999E-2</v>
      </c>
      <c r="N13" s="2">
        <v>26.62</v>
      </c>
      <c r="O13" s="3">
        <v>73.38</v>
      </c>
      <c r="P13" s="3">
        <f t="shared" si="4"/>
        <v>3.9985950755999995</v>
      </c>
      <c r="Q13" s="2">
        <v>39.5</v>
      </c>
      <c r="R13" s="3">
        <v>60.5</v>
      </c>
      <c r="S13" s="3">
        <f t="shared" si="5"/>
        <v>2.0074668349999998</v>
      </c>
      <c r="T13" s="2">
        <v>0.71495718640000006</v>
      </c>
      <c r="U13" s="3">
        <v>71.495718640000007</v>
      </c>
      <c r="V13" s="3">
        <f t="shared" si="6"/>
        <v>2.6788015860035204</v>
      </c>
      <c r="W13" s="4">
        <v>48.637009999999997</v>
      </c>
      <c r="X13" s="3">
        <v>84.585427050000007</v>
      </c>
      <c r="Y13" s="3">
        <f t="shared" si="7"/>
        <v>15.592699236215873</v>
      </c>
      <c r="Z13" s="2">
        <v>121.57</v>
      </c>
      <c r="AA13" s="3">
        <v>42.60927152</v>
      </c>
      <c r="AB13" s="3">
        <f t="shared" si="8"/>
        <v>2.7350469556899952</v>
      </c>
      <c r="AC13" s="4">
        <v>46.337960000000002</v>
      </c>
      <c r="AD13" s="3">
        <v>35.367214519999997</v>
      </c>
      <c r="AE13" s="3">
        <f t="shared" si="9"/>
        <v>1.83870611568028</v>
      </c>
      <c r="AF13" s="2">
        <v>304</v>
      </c>
      <c r="AG13" s="5">
        <v>79.282051280000005</v>
      </c>
      <c r="AH13" s="3">
        <f t="shared" si="10"/>
        <v>2.7208569332629362</v>
      </c>
      <c r="AI13" s="2">
        <v>92.5</v>
      </c>
      <c r="AJ13" s="5">
        <v>59.52380952</v>
      </c>
      <c r="AK13" s="3">
        <f t="shared" si="11"/>
        <v>6.4948565472033764</v>
      </c>
      <c r="AL13" s="2">
        <v>68.599999999999994</v>
      </c>
      <c r="AM13" s="5">
        <v>31.4</v>
      </c>
      <c r="AN13" s="3">
        <f t="shared" si="12"/>
        <v>1.63844258</v>
      </c>
      <c r="AO13" s="4">
        <v>0.68</v>
      </c>
      <c r="AP13" s="5">
        <v>9</v>
      </c>
      <c r="AQ13" s="5">
        <f t="shared" si="13"/>
        <v>1.3430697299999999</v>
      </c>
      <c r="AS13" s="5">
        <f t="shared" si="14"/>
        <v>51.843598695546746</v>
      </c>
    </row>
    <row r="14" spans="1:45" x14ac:dyDescent="0.3">
      <c r="A14" s="1">
        <v>2010</v>
      </c>
      <c r="B14" s="2">
        <v>47.8</v>
      </c>
      <c r="C14" s="3">
        <v>47.8</v>
      </c>
      <c r="D14" s="3">
        <f t="shared" si="0"/>
        <v>1.5971437899999998</v>
      </c>
      <c r="E14" s="2">
        <v>67</v>
      </c>
      <c r="F14" s="3">
        <v>67</v>
      </c>
      <c r="G14" s="3">
        <f t="shared" si="1"/>
        <v>6.6952121799999995</v>
      </c>
      <c r="H14" s="3"/>
      <c r="I14" s="3">
        <v>55.491250000000001</v>
      </c>
      <c r="J14" s="3">
        <f t="shared" si="2"/>
        <v>2.3812077801624998</v>
      </c>
      <c r="K14" s="4">
        <v>1053.7967249999999</v>
      </c>
      <c r="L14" s="3">
        <v>0.2</v>
      </c>
      <c r="M14" s="3">
        <f t="shared" si="3"/>
        <v>1.0648704000000002E-2</v>
      </c>
      <c r="N14" s="2">
        <v>26.54</v>
      </c>
      <c r="O14" s="3">
        <v>73.459999999999994</v>
      </c>
      <c r="P14" s="3">
        <f t="shared" si="4"/>
        <v>4.0029544051999997</v>
      </c>
      <c r="Q14" s="2">
        <v>37.6</v>
      </c>
      <c r="R14" s="3">
        <v>62.4</v>
      </c>
      <c r="S14" s="3">
        <f t="shared" si="5"/>
        <v>2.0705112479999999</v>
      </c>
      <c r="T14" s="2">
        <v>0.71013771690000005</v>
      </c>
      <c r="U14" s="3">
        <v>71.013771689999999</v>
      </c>
      <c r="V14" s="3">
        <f t="shared" si="6"/>
        <v>2.6607439976809202</v>
      </c>
      <c r="W14" s="4">
        <v>44.741100000000003</v>
      </c>
      <c r="X14" s="3">
        <v>80.667467650000006</v>
      </c>
      <c r="Y14" s="3">
        <f t="shared" si="7"/>
        <v>14.870452335366245</v>
      </c>
      <c r="Z14" s="2">
        <v>136.83000000000001</v>
      </c>
      <c r="AA14" s="3">
        <v>55.32451923</v>
      </c>
      <c r="AB14" s="3">
        <f t="shared" si="8"/>
        <v>3.5512261180996627</v>
      </c>
      <c r="AC14" s="4">
        <v>46.1</v>
      </c>
      <c r="AD14" s="3">
        <v>35.756074329999997</v>
      </c>
      <c r="AE14" s="3">
        <f t="shared" si="9"/>
        <v>1.8589225483423699</v>
      </c>
      <c r="AF14" s="2">
        <v>291</v>
      </c>
      <c r="AG14" s="5">
        <v>79.948717950000002</v>
      </c>
      <c r="AH14" s="3">
        <f t="shared" si="10"/>
        <v>2.7437360667106652</v>
      </c>
      <c r="AI14" s="2">
        <v>100</v>
      </c>
      <c r="AJ14" s="5">
        <v>50</v>
      </c>
      <c r="AK14" s="3">
        <f t="shared" si="11"/>
        <v>5.4556794999999996</v>
      </c>
      <c r="AL14" s="3">
        <v>61.9</v>
      </c>
      <c r="AM14" s="5">
        <v>38.1</v>
      </c>
      <c r="AN14" s="3">
        <f t="shared" si="12"/>
        <v>1.9880465700000001</v>
      </c>
      <c r="AO14" s="4">
        <v>0.96</v>
      </c>
      <c r="AP14" s="5">
        <v>15</v>
      </c>
      <c r="AQ14" s="5">
        <f t="shared" si="13"/>
        <v>2.2384495499999999</v>
      </c>
      <c r="AS14" s="5">
        <f t="shared" si="14"/>
        <v>52.124934793562367</v>
      </c>
    </row>
    <row r="15" spans="1:45" x14ac:dyDescent="0.3">
      <c r="A15" s="1">
        <v>2011</v>
      </c>
      <c r="B15" s="2">
        <v>49.7</v>
      </c>
      <c r="C15" s="3">
        <v>49.7</v>
      </c>
      <c r="D15" s="3">
        <f t="shared" si="0"/>
        <v>1.660628585</v>
      </c>
      <c r="E15" s="2">
        <v>69</v>
      </c>
      <c r="F15" s="3">
        <v>69</v>
      </c>
      <c r="G15" s="3">
        <f t="shared" si="1"/>
        <v>6.8950692599999996</v>
      </c>
      <c r="H15" s="3"/>
      <c r="I15" s="3">
        <v>56.174840000000003</v>
      </c>
      <c r="J15" s="3">
        <f t="shared" si="2"/>
        <v>2.4105415909243999</v>
      </c>
      <c r="K15" s="4">
        <v>1165.2168380000001</v>
      </c>
      <c r="L15" s="3">
        <v>0.2</v>
      </c>
      <c r="M15" s="3">
        <f t="shared" si="3"/>
        <v>1.0648704000000002E-2</v>
      </c>
      <c r="N15" s="3"/>
      <c r="O15" s="3">
        <v>73.990679999999998</v>
      </c>
      <c r="P15" s="3">
        <f t="shared" si="4"/>
        <v>4.0318720181016001</v>
      </c>
      <c r="Q15" s="2">
        <v>36</v>
      </c>
      <c r="R15" s="3">
        <v>64</v>
      </c>
      <c r="S15" s="3">
        <f t="shared" si="5"/>
        <v>2.1236012799999999</v>
      </c>
      <c r="T15" s="2">
        <v>0.70509177300000003</v>
      </c>
      <c r="U15" s="3">
        <v>70.509177300000005</v>
      </c>
      <c r="V15" s="3">
        <f t="shared" si="6"/>
        <v>2.6418378550764001</v>
      </c>
      <c r="W15" s="4">
        <v>44.66957</v>
      </c>
      <c r="X15" s="3">
        <v>78.362535969999996</v>
      </c>
      <c r="Y15" s="3">
        <f t="shared" si="7"/>
        <v>14.445555190554042</v>
      </c>
      <c r="Z15" s="2">
        <v>137.76</v>
      </c>
      <c r="AA15" s="3">
        <v>49.097888679999997</v>
      </c>
      <c r="AB15" s="3">
        <f t="shared" si="8"/>
        <v>3.1515448674594069</v>
      </c>
      <c r="AC15" s="4">
        <v>44.182400000000001</v>
      </c>
      <c r="AD15" s="3">
        <v>38.889748969999999</v>
      </c>
      <c r="AE15" s="3">
        <f t="shared" si="9"/>
        <v>2.0218391592013298</v>
      </c>
      <c r="AF15" s="2">
        <v>276</v>
      </c>
      <c r="AG15" s="5">
        <v>80.717948719999995</v>
      </c>
      <c r="AH15" s="3">
        <f t="shared" si="10"/>
        <v>2.7701350667370641</v>
      </c>
      <c r="AI15" s="2">
        <v>133.19999999999999</v>
      </c>
      <c r="AJ15" s="5">
        <v>27.647058820000002</v>
      </c>
      <c r="AK15" s="3">
        <f t="shared" si="11"/>
        <v>3.0166698407913639</v>
      </c>
      <c r="AL15" s="3">
        <v>65.599999999999994</v>
      </c>
      <c r="AM15" s="5">
        <v>34.4</v>
      </c>
      <c r="AN15" s="3">
        <f t="shared" si="12"/>
        <v>1.79498168</v>
      </c>
      <c r="AO15" s="4">
        <v>1.96</v>
      </c>
      <c r="AP15" s="5">
        <v>35</v>
      </c>
      <c r="AQ15" s="5">
        <f t="shared" si="13"/>
        <v>5.2230489499999999</v>
      </c>
      <c r="AS15" s="5">
        <f t="shared" si="14"/>
        <v>52.197974047845605</v>
      </c>
    </row>
    <row r="16" spans="1:45" x14ac:dyDescent="0.3">
      <c r="A16" s="1">
        <v>2012</v>
      </c>
      <c r="B16" s="2">
        <v>51.6</v>
      </c>
      <c r="C16" s="3">
        <v>51.6</v>
      </c>
      <c r="D16" s="3">
        <f t="shared" si="0"/>
        <v>1.7241133800000001</v>
      </c>
      <c r="E16" s="2">
        <v>65</v>
      </c>
      <c r="F16" s="3">
        <v>65</v>
      </c>
      <c r="G16" s="3">
        <f t="shared" si="1"/>
        <v>6.4953550999999994</v>
      </c>
      <c r="H16" s="3"/>
      <c r="I16" s="3">
        <v>56.846730000000001</v>
      </c>
      <c r="J16" s="3">
        <f t="shared" si="2"/>
        <v>2.4393733381892999</v>
      </c>
      <c r="K16" s="4">
        <v>1256.6822079999999</v>
      </c>
      <c r="L16" s="3">
        <v>0.4</v>
      </c>
      <c r="M16" s="3">
        <f t="shared" si="3"/>
        <v>2.1297408000000004E-2</v>
      </c>
      <c r="N16" s="3"/>
      <c r="O16" s="3">
        <v>74.078770000000006</v>
      </c>
      <c r="P16" s="3">
        <f t="shared" si="4"/>
        <v>4.0366721849073999</v>
      </c>
      <c r="Q16" s="2">
        <v>34.9</v>
      </c>
      <c r="R16" s="3">
        <v>65.099999999999994</v>
      </c>
      <c r="S16" s="3">
        <f t="shared" si="5"/>
        <v>2.1601006769999995</v>
      </c>
      <c r="T16" s="2">
        <v>0.70393949919999999</v>
      </c>
      <c r="U16" s="3">
        <v>70.393949919999997</v>
      </c>
      <c r="V16" s="3">
        <f t="shared" si="6"/>
        <v>2.6375205156025601</v>
      </c>
      <c r="W16" s="4">
        <v>47.983130000000003</v>
      </c>
      <c r="X16" s="3">
        <v>86.820611110000002</v>
      </c>
      <c r="Y16" s="3">
        <f t="shared" si="7"/>
        <v>16.004738922018511</v>
      </c>
      <c r="Z16" s="2">
        <v>147.02000000000001</v>
      </c>
      <c r="AA16" s="3">
        <v>60.254506890000002</v>
      </c>
      <c r="AB16" s="3">
        <f t="shared" si="8"/>
        <v>3.8676771453072791</v>
      </c>
      <c r="AC16" s="4">
        <v>42.264789999999998</v>
      </c>
      <c r="AD16" s="3">
        <v>42.023423610000002</v>
      </c>
      <c r="AE16" s="3">
        <f t="shared" si="9"/>
        <v>2.1847557700602902</v>
      </c>
      <c r="AF16" s="2">
        <v>264</v>
      </c>
      <c r="AG16" s="5">
        <v>81.333333330000002</v>
      </c>
      <c r="AH16" s="3">
        <f t="shared" si="10"/>
        <v>2.7912542665522713</v>
      </c>
      <c r="AI16" s="2">
        <v>163.6</v>
      </c>
      <c r="AJ16" s="5">
        <v>45.42157752</v>
      </c>
      <c r="AK16" s="3">
        <f t="shared" si="11"/>
        <v>4.9561113866704964</v>
      </c>
      <c r="AL16" s="3">
        <v>65.599999999999994</v>
      </c>
      <c r="AM16" s="5">
        <v>34.4</v>
      </c>
      <c r="AN16" s="3">
        <f t="shared" si="12"/>
        <v>1.79498168</v>
      </c>
      <c r="AO16" s="4">
        <v>0.64</v>
      </c>
      <c r="AP16" s="5">
        <v>9</v>
      </c>
      <c r="AQ16" s="5">
        <f t="shared" si="13"/>
        <v>1.3430697299999999</v>
      </c>
      <c r="AS16" s="5">
        <f t="shared" si="14"/>
        <v>52.457021504308102</v>
      </c>
    </row>
    <row r="17" spans="1:45" x14ac:dyDescent="0.3">
      <c r="A17" s="1">
        <v>2013</v>
      </c>
      <c r="B17" s="2">
        <v>53.5</v>
      </c>
      <c r="C17" s="3">
        <v>53.5</v>
      </c>
      <c r="D17" s="3">
        <f t="shared" si="0"/>
        <v>1.7875981750000001</v>
      </c>
      <c r="E17" s="2">
        <v>64</v>
      </c>
      <c r="F17" s="3">
        <v>64</v>
      </c>
      <c r="G17" s="3">
        <f t="shared" si="1"/>
        <v>6.3954265599999998</v>
      </c>
      <c r="H17" s="3"/>
      <c r="I17" s="3">
        <v>57.514769999999999</v>
      </c>
      <c r="J17" s="3">
        <f t="shared" si="2"/>
        <v>2.4680398765256997</v>
      </c>
      <c r="K17" s="4">
        <v>1376.760329</v>
      </c>
      <c r="L17" s="3">
        <v>0.4</v>
      </c>
      <c r="M17" s="3">
        <f t="shared" si="3"/>
        <v>2.1297408000000004E-2</v>
      </c>
      <c r="N17" s="3"/>
      <c r="O17" s="3">
        <v>74.166709999999995</v>
      </c>
      <c r="P17" s="3">
        <f t="shared" si="4"/>
        <v>4.0414641779701999</v>
      </c>
      <c r="Q17" s="2">
        <v>33.9</v>
      </c>
      <c r="R17" s="3">
        <v>66.099999999999994</v>
      </c>
      <c r="S17" s="3">
        <f t="shared" si="5"/>
        <v>2.1932819469999996</v>
      </c>
      <c r="T17" s="2">
        <v>0.70573007899999995</v>
      </c>
      <c r="U17" s="3">
        <v>70.573007899999993</v>
      </c>
      <c r="V17" s="3">
        <f t="shared" si="6"/>
        <v>2.6442294599972</v>
      </c>
      <c r="W17" s="4">
        <v>44.896720000000002</v>
      </c>
      <c r="X17" s="3">
        <v>86.186824459999997</v>
      </c>
      <c r="Y17" s="3">
        <f t="shared" si="7"/>
        <v>15.887905030436485</v>
      </c>
      <c r="Z17" s="2">
        <v>147.46</v>
      </c>
      <c r="AA17" s="3">
        <v>100</v>
      </c>
      <c r="AB17" s="3">
        <f t="shared" si="8"/>
        <v>6.4189010000000009</v>
      </c>
      <c r="AC17" s="3"/>
      <c r="AD17" s="3">
        <v>54.558120000000002</v>
      </c>
      <c r="AE17" s="3">
        <f t="shared" si="9"/>
        <v>2.8364221006800001</v>
      </c>
      <c r="AF17" s="2">
        <v>256</v>
      </c>
      <c r="AG17" s="5">
        <v>81.743589740000004</v>
      </c>
      <c r="AH17" s="3">
        <f t="shared" si="10"/>
        <v>2.805333733210138</v>
      </c>
      <c r="AI17" s="2">
        <v>176.8</v>
      </c>
      <c r="AJ17" s="5">
        <v>36.299559469999998</v>
      </c>
      <c r="AK17" s="3">
        <f t="shared" si="11"/>
        <v>3.9607752491901969</v>
      </c>
      <c r="AL17" s="3">
        <v>64</v>
      </c>
      <c r="AM17" s="5">
        <v>36</v>
      </c>
      <c r="AN17" s="3">
        <f t="shared" si="12"/>
        <v>1.8784692000000001</v>
      </c>
      <c r="AO17" s="4">
        <v>2</v>
      </c>
      <c r="AP17" s="5">
        <v>35</v>
      </c>
      <c r="AQ17" s="5">
        <f t="shared" si="13"/>
        <v>5.2230489499999999</v>
      </c>
      <c r="AS17" s="5">
        <f t="shared" si="14"/>
        <v>58.562192868009923</v>
      </c>
    </row>
    <row r="18" spans="1:45" x14ac:dyDescent="0.3">
      <c r="A18" s="1">
        <v>2014</v>
      </c>
      <c r="B18" s="2">
        <v>55.4</v>
      </c>
      <c r="C18" s="3">
        <v>55.4</v>
      </c>
      <c r="D18" s="3">
        <f t="shared" si="0"/>
        <v>1.85108297</v>
      </c>
      <c r="E18" s="2">
        <v>63</v>
      </c>
      <c r="F18" s="3">
        <v>63</v>
      </c>
      <c r="G18" s="3">
        <f t="shared" si="1"/>
        <v>6.2954980200000001</v>
      </c>
      <c r="H18" s="3"/>
      <c r="I18" s="3">
        <v>58.181530000000002</v>
      </c>
      <c r="J18" s="3">
        <f t="shared" si="2"/>
        <v>2.4966514882572999</v>
      </c>
      <c r="K18" s="4">
        <v>1507.2024180000001</v>
      </c>
      <c r="L18" s="3">
        <v>0.5</v>
      </c>
      <c r="M18" s="3">
        <f t="shared" si="3"/>
        <v>2.6621760000000001E-2</v>
      </c>
      <c r="N18" s="3"/>
      <c r="O18" s="3">
        <v>74.254729999999995</v>
      </c>
      <c r="P18" s="3">
        <f t="shared" si="4"/>
        <v>4.0462605303625994</v>
      </c>
      <c r="Q18" s="2">
        <v>33.1</v>
      </c>
      <c r="R18" s="3">
        <v>66.900000000000006</v>
      </c>
      <c r="S18" s="3">
        <f t="shared" si="5"/>
        <v>2.219826963</v>
      </c>
      <c r="T18" s="3"/>
      <c r="U18" s="3">
        <v>70.066159999999996</v>
      </c>
      <c r="V18" s="3">
        <f t="shared" si="6"/>
        <v>2.6252388828800002</v>
      </c>
      <c r="W18" s="4">
        <v>41.923009999999998</v>
      </c>
      <c r="X18" s="3">
        <v>77.083510439999998</v>
      </c>
      <c r="Y18" s="3">
        <f t="shared" si="7"/>
        <v>14.209776273306954</v>
      </c>
      <c r="Z18" s="3"/>
      <c r="AA18" s="3">
        <v>107.96510000000001</v>
      </c>
      <c r="AB18" s="3">
        <f t="shared" si="8"/>
        <v>6.930172883551001</v>
      </c>
      <c r="AC18" s="3"/>
      <c r="AD18" s="3">
        <v>57.691800000000001</v>
      </c>
      <c r="AE18" s="3">
        <f t="shared" si="9"/>
        <v>2.9993389902000001</v>
      </c>
      <c r="AF18" s="2">
        <v>250</v>
      </c>
      <c r="AG18" s="5">
        <v>82.051282049999998</v>
      </c>
      <c r="AH18" s="3">
        <f t="shared" si="10"/>
        <v>2.8158933332893348</v>
      </c>
      <c r="AI18" s="2">
        <v>189.8</v>
      </c>
      <c r="AJ18" s="5">
        <v>56.030927839999997</v>
      </c>
      <c r="AK18" s="3">
        <f t="shared" si="11"/>
        <v>6.1137356876533451</v>
      </c>
      <c r="AL18" s="3">
        <v>64.2</v>
      </c>
      <c r="AM18" s="5">
        <v>35.799999999999997</v>
      </c>
      <c r="AN18" s="3">
        <f t="shared" si="12"/>
        <v>1.86803326</v>
      </c>
      <c r="AO18" s="4">
        <v>3.83</v>
      </c>
      <c r="AP18" s="5">
        <v>68</v>
      </c>
      <c r="AQ18" s="5">
        <f t="shared" si="13"/>
        <v>10.147637959999999</v>
      </c>
      <c r="AS18" s="5">
        <f t="shared" si="14"/>
        <v>64.645769002500543</v>
      </c>
    </row>
    <row r="19" spans="1:45" x14ac:dyDescent="0.3">
      <c r="A19" s="1">
        <v>2015</v>
      </c>
      <c r="B19" s="2">
        <v>57.3</v>
      </c>
      <c r="C19" s="3">
        <v>57.3</v>
      </c>
      <c r="D19" s="3">
        <f t="shared" si="0"/>
        <v>1.9145677649999999</v>
      </c>
      <c r="E19" s="2">
        <v>59</v>
      </c>
      <c r="F19" s="3">
        <v>59</v>
      </c>
      <c r="G19" s="3">
        <f>F19*$E$2</f>
        <v>5.8957838599999999</v>
      </c>
      <c r="H19" s="3"/>
      <c r="I19" s="3">
        <v>58.84787</v>
      </c>
      <c r="J19" s="3">
        <f t="shared" si="2"/>
        <v>2.5252450771966997</v>
      </c>
      <c r="K19" s="4">
        <v>1628.9231319999999</v>
      </c>
      <c r="L19" s="3">
        <v>0.5</v>
      </c>
      <c r="M19" s="3">
        <f t="shared" si="3"/>
        <v>2.6621760000000001E-2</v>
      </c>
      <c r="N19" s="3"/>
      <c r="O19" s="3">
        <v>74.342709999999997</v>
      </c>
      <c r="P19" s="3">
        <f t="shared" si="4"/>
        <v>4.0510547030902</v>
      </c>
      <c r="Q19" s="2">
        <v>32</v>
      </c>
      <c r="R19" s="3">
        <v>68</v>
      </c>
      <c r="S19" s="3">
        <f t="shared" si="5"/>
        <v>2.2563263600000001</v>
      </c>
      <c r="T19" s="3"/>
      <c r="U19" s="3">
        <v>69.789079999999998</v>
      </c>
      <c r="V19" s="3">
        <f t="shared" si="6"/>
        <v>2.61485724944</v>
      </c>
      <c r="W19" s="4">
        <v>40.973280000000003</v>
      </c>
      <c r="X19" s="3">
        <v>65.664324320000006</v>
      </c>
      <c r="Y19" s="3">
        <f t="shared" si="7"/>
        <v>12.10473358567852</v>
      </c>
      <c r="Z19" s="3"/>
      <c r="AA19" s="3">
        <v>113.43940000000001</v>
      </c>
      <c r="AB19" s="3">
        <f t="shared" si="8"/>
        <v>7.2815627809940011</v>
      </c>
      <c r="AC19" s="3"/>
      <c r="AD19" s="3">
        <v>60.825470000000003</v>
      </c>
      <c r="AE19" s="3">
        <f t="shared" si="9"/>
        <v>3.1622553598300001</v>
      </c>
      <c r="AF19" s="2">
        <v>244</v>
      </c>
      <c r="AG19" s="5">
        <v>82.358974360000005</v>
      </c>
      <c r="AH19" s="3">
        <f t="shared" si="10"/>
        <v>2.8264529333685324</v>
      </c>
      <c r="AI19" s="2">
        <v>209.1</v>
      </c>
      <c r="AJ19" s="5">
        <v>55.714854639999999</v>
      </c>
      <c r="AK19" s="3">
        <f t="shared" si="11"/>
        <v>6.0792478060985573</v>
      </c>
      <c r="AL19" s="3">
        <v>65.400000000000006</v>
      </c>
      <c r="AM19" s="5">
        <v>34.6</v>
      </c>
      <c r="AN19" s="3">
        <f t="shared" si="12"/>
        <v>1.8054176200000001</v>
      </c>
      <c r="AO19" s="4">
        <v>3.52</v>
      </c>
      <c r="AP19" s="5">
        <v>60</v>
      </c>
      <c r="AQ19" s="5">
        <f t="shared" si="13"/>
        <v>8.9537981999999996</v>
      </c>
      <c r="AS19" s="5">
        <f t="shared" si="14"/>
        <v>61.497925060696502</v>
      </c>
    </row>
  </sheetData>
  <mergeCells count="29">
    <mergeCell ref="Z1:AB1"/>
    <mergeCell ref="AC1:AE1"/>
    <mergeCell ref="AS1:AS3"/>
    <mergeCell ref="Z2:AB2"/>
    <mergeCell ref="AC2:AE2"/>
    <mergeCell ref="B2:D2"/>
    <mergeCell ref="E2:G2"/>
    <mergeCell ref="H2:J2"/>
    <mergeCell ref="K2:M2"/>
    <mergeCell ref="Q1:S1"/>
    <mergeCell ref="N2:P2"/>
    <mergeCell ref="Q2:S2"/>
    <mergeCell ref="T2:V2"/>
    <mergeCell ref="W2:Y2"/>
    <mergeCell ref="T1:V1"/>
    <mergeCell ref="W1:Y1"/>
    <mergeCell ref="B1:D1"/>
    <mergeCell ref="E1:G1"/>
    <mergeCell ref="H1:J1"/>
    <mergeCell ref="K1:M1"/>
    <mergeCell ref="N1:P1"/>
    <mergeCell ref="AF1:AH1"/>
    <mergeCell ref="AI1:AK1"/>
    <mergeCell ref="AL1:AN1"/>
    <mergeCell ref="AO1:AQ1"/>
    <mergeCell ref="AF2:AH2"/>
    <mergeCell ref="AI2:AK2"/>
    <mergeCell ref="AL2:AN2"/>
    <mergeCell ref="AO2:A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Thorsteinn Nielsen</dc:creator>
  <cp:lastModifiedBy>Thorsteinn Nielsen</cp:lastModifiedBy>
  <dcterms:created xsi:type="dcterms:W3CDTF">2016-12-19T01:40:00Z</dcterms:created>
  <dcterms:modified xsi:type="dcterms:W3CDTF">2016-12-20T00:24:46Z</dcterms:modified>
</cp:coreProperties>
</file>