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nkowicz\Documents\GitHub\CBASS\Raw_Data\"/>
    </mc:Choice>
  </mc:AlternateContent>
  <xr:revisionPtr revIDLastSave="0" documentId="8_{9E706BDC-DCE7-4B1A-9A21-88D8AF89E4C9}" xr6:coauthVersionLast="47" xr6:coauthVersionMax="47" xr10:uidLastSave="{00000000-0000-0000-0000-000000000000}"/>
  <bookViews>
    <workbookView xWindow="-38520" yWindow="-3645" windowWidth="38640" windowHeight="21120" xr2:uid="{00000000-000D-0000-FFFF-FFFF00000000}"/>
  </bookViews>
  <sheets>
    <sheet name="Sheet1" sheetId="11" r:id="rId1"/>
    <sheet name="All data" sheetId="8" r:id="rId2"/>
    <sheet name="2023 Raw Data" sheetId="5" r:id="rId3"/>
    <sheet name="2014 Raw Data" sheetId="3" r:id="rId4"/>
    <sheet name="2015 Raw Data" sheetId="1" r:id="rId5"/>
    <sheet name="2016 Raw Data" sheetId="2" r:id="rId6"/>
    <sheet name="2017 Raw Data" sheetId="4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61" i="8" l="1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9" i="8"/>
  <c r="S331" i="8"/>
  <c r="S332" i="8"/>
  <c r="S333" i="8"/>
  <c r="S334" i="8"/>
  <c r="S335" i="8"/>
  <c r="S336" i="8"/>
  <c r="S337" i="8"/>
  <c r="S338" i="8"/>
  <c r="S339" i="8"/>
  <c r="S340" i="8"/>
  <c r="S341" i="8"/>
  <c r="S342" i="8"/>
  <c r="S343" i="8"/>
  <c r="S344" i="8"/>
  <c r="S345" i="8"/>
  <c r="S346" i="8"/>
  <c r="S347" i="8"/>
  <c r="S348" i="8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S362" i="8"/>
  <c r="S363" i="8"/>
  <c r="S364" i="8"/>
  <c r="S365" i="8"/>
  <c r="S366" i="8"/>
  <c r="S367" i="8"/>
  <c r="S368" i="8"/>
  <c r="S369" i="8"/>
  <c r="S370" i="8"/>
  <c r="S371" i="8"/>
  <c r="S372" i="8"/>
  <c r="S373" i="8"/>
  <c r="S374" i="8"/>
  <c r="S375" i="8"/>
  <c r="S376" i="8"/>
  <c r="S377" i="8"/>
  <c r="S378" i="8"/>
  <c r="S379" i="8"/>
  <c r="S380" i="8"/>
  <c r="S381" i="8"/>
  <c r="S382" i="8"/>
  <c r="S383" i="8"/>
  <c r="S384" i="8"/>
  <c r="S385" i="8"/>
  <c r="S386" i="8"/>
  <c r="S387" i="8"/>
  <c r="S388" i="8"/>
  <c r="S389" i="8"/>
  <c r="S391" i="8"/>
  <c r="S392" i="8"/>
  <c r="S393" i="8"/>
  <c r="S394" i="8"/>
  <c r="S395" i="8"/>
  <c r="S396" i="8"/>
  <c r="S397" i="8"/>
  <c r="S398" i="8"/>
  <c r="S399" i="8"/>
  <c r="S400" i="8"/>
  <c r="S401" i="8"/>
  <c r="S402" i="8"/>
  <c r="S403" i="8"/>
  <c r="S404" i="8"/>
  <c r="S405" i="8"/>
  <c r="S406" i="8"/>
  <c r="S407" i="8"/>
  <c r="S408" i="8"/>
  <c r="S409" i="8"/>
  <c r="S410" i="8"/>
  <c r="S411" i="8"/>
  <c r="S412" i="8"/>
  <c r="S413" i="8"/>
  <c r="S414" i="8"/>
  <c r="S415" i="8"/>
  <c r="S416" i="8"/>
  <c r="S417" i="8"/>
  <c r="S418" i="8"/>
  <c r="S419" i="8"/>
  <c r="S420" i="8"/>
  <c r="S421" i="8"/>
  <c r="S422" i="8"/>
  <c r="S423" i="8"/>
  <c r="S424" i="8"/>
  <c r="S425" i="8"/>
  <c r="S426" i="8"/>
  <c r="S427" i="8"/>
  <c r="S428" i="8"/>
  <c r="S430" i="8"/>
  <c r="S431" i="8"/>
  <c r="S432" i="8"/>
  <c r="S433" i="8"/>
  <c r="S434" i="8"/>
  <c r="S435" i="8"/>
  <c r="S436" i="8"/>
  <c r="S437" i="8"/>
  <c r="S438" i="8"/>
  <c r="S439" i="8"/>
  <c r="S440" i="8"/>
  <c r="S441" i="8"/>
  <c r="S442" i="8"/>
  <c r="S443" i="8"/>
  <c r="S444" i="8"/>
  <c r="S445" i="8"/>
  <c r="S446" i="8"/>
  <c r="S447" i="8"/>
  <c r="S448" i="8"/>
  <c r="S449" i="8"/>
  <c r="S450" i="8"/>
  <c r="S451" i="8"/>
  <c r="S452" i="8"/>
  <c r="S453" i="8"/>
  <c r="S454" i="8"/>
  <c r="S455" i="8"/>
  <c r="S456" i="8"/>
  <c r="S457" i="8"/>
  <c r="S458" i="8"/>
  <c r="S459" i="8"/>
  <c r="S460" i="8"/>
  <c r="S461" i="8"/>
  <c r="S462" i="8"/>
  <c r="S463" i="8"/>
  <c r="S464" i="8"/>
  <c r="S465" i="8"/>
  <c r="S466" i="8"/>
  <c r="S467" i="8"/>
  <c r="S468" i="8"/>
  <c r="S469" i="8"/>
  <c r="S470" i="8"/>
  <c r="S472" i="8"/>
  <c r="S473" i="8"/>
  <c r="S474" i="8"/>
  <c r="S475" i="8"/>
  <c r="S476" i="8"/>
  <c r="S477" i="8"/>
  <c r="S478" i="8"/>
  <c r="S479" i="8"/>
  <c r="S480" i="8"/>
  <c r="S481" i="8"/>
  <c r="S482" i="8"/>
  <c r="S483" i="8"/>
  <c r="S484" i="8"/>
  <c r="S485" i="8"/>
  <c r="S487" i="8"/>
  <c r="S488" i="8"/>
  <c r="S489" i="8"/>
  <c r="S490" i="8"/>
  <c r="S491" i="8"/>
  <c r="S492" i="8"/>
  <c r="S493" i="8"/>
  <c r="S494" i="8"/>
  <c r="S495" i="8"/>
  <c r="S496" i="8"/>
  <c r="S497" i="8"/>
  <c r="S498" i="8"/>
  <c r="S499" i="8"/>
  <c r="S500" i="8"/>
  <c r="S501" i="8"/>
  <c r="S502" i="8"/>
  <c r="S503" i="8"/>
  <c r="S504" i="8"/>
  <c r="S505" i="8"/>
  <c r="S506" i="8"/>
  <c r="S507" i="8"/>
  <c r="S508" i="8"/>
  <c r="S509" i="8"/>
  <c r="S510" i="8"/>
  <c r="S511" i="8"/>
  <c r="S512" i="8"/>
  <c r="S513" i="8"/>
  <c r="S514" i="8"/>
  <c r="S515" i="8"/>
  <c r="S516" i="8"/>
  <c r="S517" i="8"/>
  <c r="S518" i="8"/>
  <c r="S519" i="8"/>
  <c r="S520" i="8"/>
  <c r="S521" i="8"/>
  <c r="S522" i="8"/>
  <c r="S523" i="8"/>
  <c r="S524" i="8"/>
  <c r="S525" i="8"/>
  <c r="S526" i="8"/>
  <c r="S527" i="8"/>
  <c r="S528" i="8"/>
  <c r="S529" i="8"/>
  <c r="S530" i="8"/>
  <c r="S531" i="8"/>
  <c r="S532" i="8"/>
  <c r="S533" i="8"/>
  <c r="S534" i="8"/>
  <c r="S535" i="8"/>
  <c r="S536" i="8"/>
  <c r="S537" i="8"/>
  <c r="S538" i="8"/>
  <c r="S539" i="8"/>
  <c r="S540" i="8"/>
  <c r="S541" i="8"/>
  <c r="S542" i="8"/>
  <c r="S543" i="8"/>
  <c r="S544" i="8"/>
  <c r="S545" i="8"/>
  <c r="S546" i="8"/>
  <c r="S547" i="8"/>
  <c r="S548" i="8"/>
  <c r="S549" i="8"/>
  <c r="S550" i="8"/>
  <c r="S551" i="8"/>
  <c r="S552" i="8"/>
  <c r="S553" i="8"/>
  <c r="S554" i="8"/>
  <c r="S555" i="8"/>
  <c r="S556" i="8"/>
  <c r="S557" i="8"/>
  <c r="S558" i="8"/>
  <c r="S559" i="8"/>
  <c r="S560" i="8"/>
  <c r="S561" i="8"/>
  <c r="S562" i="8"/>
  <c r="S563" i="8"/>
  <c r="S564" i="8"/>
  <c r="S565" i="8"/>
  <c r="S566" i="8"/>
  <c r="S567" i="8"/>
  <c r="S568" i="8"/>
  <c r="S569" i="8"/>
  <c r="S570" i="8"/>
  <c r="S571" i="8"/>
  <c r="S572" i="8"/>
  <c r="S573" i="8"/>
  <c r="S574" i="8"/>
  <c r="S575" i="8"/>
  <c r="S576" i="8"/>
  <c r="S577" i="8"/>
  <c r="S578" i="8"/>
  <c r="S579" i="8"/>
  <c r="S580" i="8"/>
  <c r="S581" i="8"/>
  <c r="S582" i="8"/>
  <c r="S583" i="8"/>
  <c r="S584" i="8"/>
  <c r="S585" i="8"/>
  <c r="S586" i="8"/>
  <c r="S587" i="8"/>
  <c r="S588" i="8"/>
  <c r="S589" i="8"/>
  <c r="S590" i="8"/>
  <c r="S591" i="8"/>
  <c r="S592" i="8"/>
  <c r="S593" i="8"/>
  <c r="S594" i="8"/>
  <c r="S595" i="8"/>
  <c r="S596" i="8"/>
  <c r="S597" i="8"/>
  <c r="S598" i="8"/>
  <c r="S599" i="8"/>
  <c r="S600" i="8"/>
  <c r="S601" i="8"/>
  <c r="S602" i="8"/>
  <c r="S603" i="8"/>
  <c r="S604" i="8"/>
  <c r="S605" i="8"/>
  <c r="S606" i="8"/>
  <c r="S607" i="8"/>
  <c r="S608" i="8"/>
  <c r="S611" i="8"/>
  <c r="S612" i="8"/>
  <c r="S613" i="8"/>
  <c r="S614" i="8"/>
  <c r="S615" i="8"/>
  <c r="S616" i="8"/>
  <c r="S617" i="8"/>
  <c r="S618" i="8"/>
  <c r="S619" i="8"/>
  <c r="S620" i="8"/>
  <c r="S621" i="8"/>
  <c r="S622" i="8"/>
  <c r="S623" i="8"/>
  <c r="S624" i="8"/>
  <c r="S625" i="8"/>
  <c r="S626" i="8"/>
  <c r="S627" i="8"/>
  <c r="S628" i="8"/>
  <c r="S629" i="8"/>
  <c r="S630" i="8"/>
  <c r="S631" i="8"/>
  <c r="S632" i="8"/>
  <c r="S633" i="8"/>
  <c r="S634" i="8"/>
  <c r="S635" i="8"/>
  <c r="S636" i="8"/>
  <c r="S637" i="8"/>
  <c r="S638" i="8"/>
  <c r="S639" i="8"/>
  <c r="S640" i="8"/>
  <c r="S641" i="8"/>
  <c r="S642" i="8"/>
  <c r="S643" i="8"/>
  <c r="S644" i="8"/>
  <c r="S645" i="8"/>
  <c r="S646" i="8"/>
  <c r="S647" i="8"/>
  <c r="S648" i="8"/>
  <c r="S649" i="8"/>
  <c r="S650" i="8"/>
  <c r="S651" i="8"/>
  <c r="S652" i="8"/>
  <c r="S653" i="8"/>
  <c r="S654" i="8"/>
  <c r="S655" i="8"/>
  <c r="S656" i="8"/>
  <c r="S657" i="8"/>
  <c r="S658" i="8"/>
  <c r="S659" i="8"/>
  <c r="S660" i="8"/>
  <c r="S661" i="8"/>
  <c r="S662" i="8"/>
  <c r="S663" i="8"/>
  <c r="S664" i="8"/>
  <c r="S665" i="8"/>
  <c r="S666" i="8"/>
  <c r="S667" i="8"/>
  <c r="S668" i="8"/>
  <c r="S669" i="8"/>
  <c r="S670" i="8"/>
  <c r="S671" i="8"/>
  <c r="S672" i="8"/>
  <c r="S673" i="8"/>
  <c r="S674" i="8"/>
  <c r="S675" i="8"/>
  <c r="S676" i="8"/>
  <c r="S677" i="8"/>
  <c r="S678" i="8"/>
  <c r="S679" i="8"/>
  <c r="S680" i="8"/>
  <c r="S681" i="8"/>
  <c r="S682" i="8"/>
  <c r="S683" i="8"/>
  <c r="S684" i="8"/>
  <c r="S685" i="8"/>
  <c r="S686" i="8"/>
  <c r="S687" i="8"/>
  <c r="S688" i="8"/>
  <c r="S689" i="8"/>
  <c r="S690" i="8"/>
  <c r="S691" i="8"/>
  <c r="S692" i="8"/>
  <c r="S693" i="8"/>
  <c r="S694" i="8"/>
  <c r="S695" i="8"/>
  <c r="S696" i="8"/>
  <c r="S698" i="8"/>
  <c r="S699" i="8"/>
  <c r="S700" i="8"/>
  <c r="S701" i="8"/>
  <c r="S702" i="8"/>
  <c r="S703" i="8"/>
  <c r="S704" i="8"/>
  <c r="S705" i="8"/>
  <c r="S706" i="8"/>
  <c r="S707" i="8"/>
  <c r="S708" i="8"/>
  <c r="S709" i="8"/>
  <c r="S710" i="8"/>
  <c r="S711" i="8"/>
  <c r="S712" i="8"/>
  <c r="S713" i="8"/>
  <c r="S714" i="8"/>
  <c r="S715" i="8"/>
  <c r="S716" i="8"/>
  <c r="S717" i="8"/>
  <c r="S718" i="8"/>
  <c r="S719" i="8"/>
  <c r="S720" i="8"/>
  <c r="S721" i="8"/>
  <c r="S722" i="8"/>
  <c r="S723" i="8"/>
  <c r="S724" i="8"/>
  <c r="S725" i="8"/>
  <c r="S726" i="8"/>
  <c r="S727" i="8"/>
  <c r="S728" i="8"/>
  <c r="S729" i="8"/>
  <c r="S730" i="8"/>
  <c r="S731" i="8"/>
  <c r="S732" i="8"/>
  <c r="S733" i="8"/>
  <c r="S734" i="8"/>
  <c r="S735" i="8"/>
  <c r="S736" i="8"/>
  <c r="O737" i="8"/>
  <c r="O738" i="8"/>
  <c r="S759" i="8"/>
  <c r="S810" i="8"/>
  <c r="S811" i="8"/>
  <c r="S812" i="8"/>
  <c r="S813" i="8"/>
  <c r="S814" i="8"/>
  <c r="S815" i="8"/>
  <c r="S816" i="8"/>
  <c r="S817" i="8"/>
  <c r="S818" i="8"/>
  <c r="S819" i="8"/>
  <c r="S820" i="8"/>
  <c r="S821" i="8"/>
  <c r="S822" i="8"/>
  <c r="S823" i="8"/>
  <c r="S824" i="8"/>
  <c r="S825" i="8"/>
  <c r="S826" i="8"/>
  <c r="S827" i="8"/>
  <c r="S828" i="8"/>
  <c r="S829" i="8"/>
  <c r="S830" i="8"/>
  <c r="S831" i="8"/>
  <c r="S832" i="8"/>
  <c r="S833" i="8"/>
  <c r="S834" i="8"/>
  <c r="S835" i="8"/>
  <c r="S836" i="8"/>
  <c r="S837" i="8"/>
  <c r="S838" i="8"/>
  <c r="S839" i="8"/>
  <c r="S840" i="8"/>
  <c r="S841" i="8"/>
  <c r="S842" i="8"/>
  <c r="S843" i="8"/>
  <c r="S844" i="8"/>
  <c r="S845" i="8"/>
  <c r="S846" i="8"/>
  <c r="S847" i="8"/>
  <c r="S848" i="8"/>
  <c r="S849" i="8"/>
  <c r="S850" i="8"/>
  <c r="S851" i="8"/>
  <c r="S852" i="8"/>
  <c r="S853" i="8"/>
  <c r="S854" i="8"/>
  <c r="S855" i="8"/>
  <c r="S856" i="8"/>
  <c r="S857" i="8"/>
  <c r="S858" i="8"/>
  <c r="S859" i="8"/>
  <c r="S860" i="8"/>
  <c r="S861" i="8"/>
  <c r="S862" i="8"/>
  <c r="S863" i="8"/>
  <c r="S864" i="8"/>
  <c r="S865" i="8"/>
  <c r="S866" i="8"/>
  <c r="S867" i="8"/>
  <c r="S868" i="8"/>
  <c r="S869" i="8"/>
  <c r="S870" i="8"/>
  <c r="S871" i="8"/>
  <c r="S872" i="8"/>
  <c r="S873" i="8"/>
  <c r="S874" i="8"/>
  <c r="S875" i="8"/>
  <c r="S876" i="8"/>
  <c r="S877" i="8"/>
  <c r="S878" i="8"/>
  <c r="S879" i="8"/>
  <c r="S880" i="8"/>
  <c r="S881" i="8"/>
  <c r="S882" i="8"/>
  <c r="S883" i="8"/>
  <c r="S884" i="8"/>
  <c r="S885" i="8"/>
  <c r="S886" i="8"/>
  <c r="S887" i="8"/>
  <c r="S888" i="8"/>
  <c r="S889" i="8"/>
  <c r="S890" i="8"/>
  <c r="S891" i="8"/>
  <c r="S892" i="8"/>
  <c r="S893" i="8"/>
  <c r="S894" i="8"/>
  <c r="S895" i="8"/>
  <c r="S897" i="8"/>
  <c r="S898" i="8"/>
  <c r="S900" i="8"/>
  <c r="S901" i="8"/>
  <c r="S902" i="8"/>
  <c r="S903" i="8"/>
  <c r="S904" i="8"/>
  <c r="S905" i="8"/>
  <c r="S906" i="8"/>
  <c r="S907" i="8"/>
  <c r="S908" i="8"/>
  <c r="S909" i="8"/>
  <c r="S910" i="8"/>
  <c r="S911" i="8"/>
  <c r="S912" i="8"/>
  <c r="S913" i="8"/>
  <c r="S914" i="8"/>
  <c r="S915" i="8"/>
  <c r="S916" i="8"/>
  <c r="S917" i="8"/>
  <c r="S918" i="8"/>
  <c r="S919" i="8"/>
  <c r="S920" i="8"/>
  <c r="S921" i="8"/>
  <c r="S922" i="8"/>
  <c r="S923" i="8"/>
  <c r="S924" i="8"/>
  <c r="S925" i="8"/>
  <c r="S926" i="8"/>
  <c r="S927" i="8"/>
  <c r="S928" i="8"/>
  <c r="S929" i="8"/>
  <c r="S930" i="8"/>
  <c r="S931" i="8"/>
  <c r="S932" i="8"/>
  <c r="S933" i="8"/>
  <c r="S934" i="8"/>
  <c r="S935" i="8"/>
  <c r="S936" i="8"/>
  <c r="S937" i="8"/>
  <c r="S938" i="8"/>
  <c r="S939" i="8"/>
  <c r="S940" i="8"/>
  <c r="S941" i="8"/>
  <c r="S942" i="8"/>
  <c r="S943" i="8"/>
  <c r="S944" i="8"/>
  <c r="S945" i="8"/>
  <c r="S946" i="8"/>
  <c r="S947" i="8"/>
  <c r="S948" i="8"/>
  <c r="S949" i="8"/>
  <c r="S950" i="8"/>
  <c r="S951" i="8"/>
  <c r="S952" i="8"/>
  <c r="S953" i="8"/>
  <c r="I954" i="8"/>
  <c r="S954" i="8"/>
  <c r="I955" i="8"/>
  <c r="S955" i="8"/>
  <c r="I956" i="8"/>
  <c r="S956" i="8"/>
  <c r="S957" i="8"/>
  <c r="S958" i="8"/>
  <c r="S959" i="8"/>
  <c r="S960" i="8"/>
  <c r="S961" i="8"/>
  <c r="I962" i="8"/>
  <c r="S962" i="8"/>
  <c r="I963" i="8"/>
  <c r="S963" i="8"/>
  <c r="I964" i="8"/>
  <c r="S964" i="8"/>
  <c r="I965" i="8"/>
  <c r="S965" i="8"/>
  <c r="I966" i="8"/>
  <c r="S966" i="8"/>
  <c r="S967" i="8"/>
  <c r="I968" i="8"/>
  <c r="S968" i="8"/>
  <c r="I969" i="8"/>
  <c r="S969" i="8"/>
  <c r="S970" i="8"/>
  <c r="I971" i="8"/>
  <c r="S971" i="8"/>
  <c r="S972" i="8"/>
  <c r="I973" i="8"/>
  <c r="S973" i="8"/>
  <c r="S974" i="8"/>
  <c r="I975" i="8"/>
  <c r="S975" i="8"/>
  <c r="S976" i="8"/>
  <c r="S977" i="8"/>
  <c r="S978" i="8"/>
  <c r="S979" i="8"/>
  <c r="I980" i="8"/>
  <c r="S980" i="8"/>
  <c r="I981" i="8"/>
  <c r="S981" i="8"/>
  <c r="I982" i="8"/>
  <c r="S982" i="8"/>
  <c r="I983" i="8"/>
  <c r="S983" i="8"/>
  <c r="S984" i="8"/>
  <c r="S985" i="8"/>
  <c r="I986" i="8"/>
  <c r="S986" i="8"/>
  <c r="I987" i="8"/>
  <c r="S987" i="8"/>
  <c r="I988" i="8"/>
  <c r="S988" i="8"/>
  <c r="I989" i="8"/>
  <c r="S989" i="8"/>
  <c r="I990" i="8"/>
  <c r="S990" i="8"/>
  <c r="I991" i="8"/>
  <c r="S991" i="8"/>
  <c r="I992" i="8"/>
  <c r="S992" i="8"/>
  <c r="I993" i="8"/>
  <c r="S993" i="8"/>
  <c r="S994" i="8"/>
  <c r="I995" i="8"/>
  <c r="S995" i="8"/>
  <c r="I996" i="8"/>
  <c r="S996" i="8"/>
  <c r="I997" i="8"/>
  <c r="S997" i="8"/>
  <c r="I998" i="8"/>
  <c r="S998" i="8"/>
  <c r="I999" i="8"/>
  <c r="S999" i="8"/>
  <c r="S1000" i="8"/>
  <c r="S1001" i="8"/>
  <c r="I1002" i="8"/>
  <c r="S1002" i="8"/>
  <c r="I1003" i="8"/>
  <c r="S1003" i="8"/>
  <c r="S1004" i="8"/>
  <c r="I1005" i="8"/>
  <c r="S1005" i="8"/>
  <c r="S1006" i="8"/>
  <c r="S1007" i="8"/>
  <c r="S1008" i="8"/>
  <c r="S1009" i="8"/>
  <c r="S1010" i="8"/>
  <c r="S1011" i="8"/>
  <c r="S1012" i="8"/>
  <c r="S1013" i="8"/>
  <c r="S1014" i="8"/>
  <c r="S1015" i="8"/>
  <c r="S1016" i="8"/>
  <c r="S1017" i="8"/>
  <c r="S1018" i="8"/>
  <c r="S1019" i="8"/>
  <c r="S1020" i="8"/>
  <c r="S1021" i="8"/>
  <c r="S1022" i="8"/>
  <c r="S1023" i="8"/>
  <c r="S1024" i="8"/>
  <c r="S1025" i="8"/>
  <c r="S1026" i="8"/>
  <c r="S1027" i="8"/>
  <c r="S1028" i="8"/>
  <c r="S1029" i="8"/>
  <c r="S1030" i="8"/>
  <c r="S1031" i="8"/>
  <c r="S1032" i="8"/>
  <c r="S1033" i="8"/>
  <c r="S1034" i="8"/>
  <c r="S1035" i="8"/>
  <c r="S1036" i="8"/>
  <c r="S1037" i="8"/>
  <c r="S1038" i="8"/>
  <c r="S1039" i="8"/>
  <c r="S1040" i="8"/>
  <c r="S1041" i="8"/>
  <c r="S1042" i="8"/>
  <c r="S1043" i="8"/>
  <c r="S1044" i="8"/>
  <c r="S1045" i="8"/>
  <c r="S1046" i="8"/>
  <c r="S1047" i="8"/>
  <c r="S1048" i="8"/>
  <c r="S1049" i="8"/>
  <c r="S1050" i="8"/>
  <c r="S1051" i="8"/>
  <c r="S1052" i="8"/>
  <c r="S1053" i="8"/>
  <c r="S1054" i="8"/>
  <c r="S1055" i="8"/>
  <c r="S1056" i="8"/>
  <c r="S1057" i="8"/>
  <c r="S1058" i="8"/>
  <c r="S1059" i="8"/>
  <c r="S1060" i="8"/>
  <c r="S1061" i="8"/>
  <c r="S1062" i="8"/>
  <c r="S1063" i="8"/>
  <c r="S1064" i="8"/>
  <c r="S1065" i="8"/>
  <c r="S1066" i="8"/>
  <c r="S1067" i="8"/>
  <c r="S1068" i="8"/>
  <c r="S1069" i="8"/>
  <c r="S1070" i="8"/>
  <c r="S1071" i="8"/>
  <c r="S1072" i="8"/>
  <c r="S1073" i="8"/>
  <c r="S1074" i="8"/>
  <c r="S1075" i="8"/>
  <c r="S1076" i="8"/>
  <c r="S1077" i="8"/>
  <c r="S1078" i="8"/>
  <c r="S1079" i="8"/>
  <c r="S1080" i="8"/>
  <c r="S1081" i="8"/>
  <c r="S1082" i="8"/>
  <c r="S1083" i="8"/>
  <c r="S1084" i="8"/>
  <c r="S1085" i="8"/>
  <c r="S1086" i="8"/>
  <c r="S1087" i="8"/>
  <c r="S1088" i="8"/>
  <c r="S1089" i="8"/>
  <c r="S1090" i="8"/>
  <c r="S1091" i="8"/>
  <c r="S1092" i="8"/>
  <c r="S1093" i="8"/>
  <c r="S1094" i="8"/>
  <c r="S1095" i="8"/>
  <c r="S1096" i="8"/>
  <c r="S1097" i="8"/>
  <c r="S1098" i="8"/>
  <c r="S1099" i="8"/>
  <c r="S1100" i="8"/>
  <c r="S1101" i="8"/>
  <c r="S1102" i="8"/>
  <c r="S1103" i="8"/>
  <c r="S1104" i="8"/>
  <c r="S1105" i="8"/>
  <c r="S1106" i="8"/>
  <c r="S1107" i="8"/>
  <c r="S1108" i="8"/>
  <c r="S1109" i="8"/>
  <c r="S1110" i="8"/>
  <c r="S1111" i="8"/>
  <c r="S1112" i="8"/>
  <c r="S1113" i="8"/>
  <c r="S1114" i="8"/>
  <c r="S1115" i="8"/>
  <c r="S1116" i="8"/>
  <c r="S1117" i="8"/>
  <c r="S1118" i="8"/>
  <c r="S1119" i="8"/>
  <c r="S1120" i="8"/>
  <c r="S1121" i="8"/>
  <c r="S1122" i="8"/>
  <c r="S1123" i="8"/>
  <c r="S1124" i="8"/>
  <c r="S1125" i="8"/>
  <c r="S1126" i="8"/>
  <c r="S1127" i="8"/>
  <c r="S1128" i="8"/>
  <c r="S1129" i="8"/>
  <c r="S1130" i="8"/>
  <c r="S1131" i="8"/>
  <c r="S1132" i="8"/>
  <c r="S1133" i="8"/>
  <c r="S1134" i="8"/>
  <c r="S1135" i="8"/>
  <c r="S1136" i="8"/>
  <c r="S1137" i="8"/>
  <c r="S1138" i="8"/>
  <c r="S1139" i="8"/>
  <c r="S1140" i="8"/>
  <c r="S1141" i="8"/>
  <c r="S1142" i="8"/>
  <c r="S1143" i="8"/>
  <c r="S1144" i="8"/>
  <c r="S1145" i="8"/>
  <c r="S1146" i="8"/>
  <c r="S1147" i="8"/>
  <c r="S1148" i="8"/>
  <c r="S1149" i="8"/>
  <c r="S1150" i="8"/>
  <c r="S1151" i="8"/>
  <c r="S1152" i="8"/>
  <c r="S1153" i="8"/>
  <c r="S1154" i="8"/>
  <c r="S1155" i="8"/>
  <c r="S1156" i="8"/>
  <c r="S1157" i="8"/>
  <c r="S1158" i="8"/>
  <c r="S1159" i="8"/>
  <c r="S1160" i="8"/>
  <c r="S1161" i="8"/>
  <c r="S1162" i="8"/>
  <c r="S1163" i="8"/>
  <c r="S1164" i="8"/>
  <c r="S1165" i="8"/>
  <c r="S1166" i="8"/>
  <c r="S1167" i="8"/>
  <c r="S1168" i="8"/>
  <c r="S1169" i="8"/>
  <c r="S1170" i="8"/>
  <c r="S1171" i="8"/>
  <c r="S1172" i="8"/>
  <c r="S1173" i="8"/>
  <c r="S1174" i="8"/>
  <c r="S1175" i="8"/>
  <c r="S1176" i="8"/>
  <c r="S1177" i="8"/>
  <c r="S1178" i="8"/>
  <c r="S1179" i="8"/>
  <c r="S1180" i="8"/>
  <c r="S1181" i="8"/>
  <c r="S1182" i="8"/>
  <c r="S1183" i="8"/>
  <c r="S1184" i="8"/>
  <c r="S1185" i="8"/>
  <c r="S1186" i="8"/>
  <c r="S1187" i="8"/>
  <c r="S1188" i="8"/>
  <c r="S1189" i="8"/>
  <c r="S1190" i="8"/>
  <c r="S1191" i="8"/>
  <c r="S1192" i="8"/>
  <c r="S1193" i="8"/>
  <c r="S1194" i="8"/>
  <c r="S1195" i="8"/>
  <c r="S1196" i="8"/>
  <c r="S1197" i="8"/>
  <c r="S1198" i="8"/>
  <c r="S1199" i="8"/>
  <c r="S1200" i="8"/>
  <c r="S1201" i="8"/>
  <c r="S1202" i="8"/>
  <c r="S1203" i="8"/>
  <c r="S1204" i="8"/>
  <c r="S1205" i="8"/>
  <c r="S1206" i="8"/>
  <c r="O1207" i="8"/>
  <c r="M22" i="4"/>
  <c r="M197" i="2" l="1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A58" i="2" l="1"/>
  <c r="M399" i="3" l="1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G197" i="3"/>
  <c r="M196" i="3"/>
  <c r="M195" i="3"/>
  <c r="G195" i="3"/>
  <c r="M194" i="3"/>
  <c r="G194" i="3"/>
  <c r="M193" i="3"/>
  <c r="M192" i="3"/>
  <c r="M191" i="3"/>
  <c r="G191" i="3"/>
  <c r="M190" i="3"/>
  <c r="G190" i="3"/>
  <c r="M189" i="3"/>
  <c r="G189" i="3"/>
  <c r="M188" i="3"/>
  <c r="G188" i="3"/>
  <c r="M187" i="3"/>
  <c r="G187" i="3"/>
  <c r="M186" i="3"/>
  <c r="M185" i="3"/>
  <c r="G185" i="3"/>
  <c r="M184" i="3"/>
  <c r="G184" i="3"/>
  <c r="M183" i="3"/>
  <c r="G183" i="3"/>
  <c r="M182" i="3"/>
  <c r="G182" i="3"/>
  <c r="M181" i="3"/>
  <c r="G181" i="3"/>
  <c r="M180" i="3"/>
  <c r="G180" i="3"/>
  <c r="M179" i="3"/>
  <c r="G179" i="3"/>
  <c r="M178" i="3"/>
  <c r="G178" i="3"/>
  <c r="M177" i="3"/>
  <c r="M176" i="3"/>
  <c r="M175" i="3"/>
  <c r="G175" i="3"/>
  <c r="M174" i="3"/>
  <c r="G174" i="3"/>
  <c r="M173" i="3"/>
  <c r="G173" i="3"/>
  <c r="M172" i="3"/>
  <c r="G172" i="3"/>
  <c r="M171" i="3"/>
  <c r="M170" i="3"/>
  <c r="M169" i="3"/>
  <c r="M168" i="3"/>
  <c r="M167" i="3"/>
  <c r="G167" i="3"/>
  <c r="M166" i="3"/>
  <c r="M165" i="3"/>
  <c r="G165" i="3"/>
  <c r="M164" i="3"/>
  <c r="M163" i="3"/>
  <c r="G163" i="3"/>
  <c r="M162" i="3"/>
  <c r="M161" i="3"/>
  <c r="G161" i="3"/>
  <c r="M160" i="3"/>
  <c r="G160" i="3"/>
  <c r="M159" i="3"/>
  <c r="M158" i="3"/>
  <c r="G158" i="3"/>
  <c r="M157" i="3"/>
  <c r="G157" i="3"/>
  <c r="M156" i="3"/>
  <c r="G156" i="3"/>
  <c r="M155" i="3"/>
  <c r="G155" i="3"/>
  <c r="M154" i="3"/>
  <c r="G154" i="3"/>
  <c r="M153" i="3"/>
  <c r="G153" i="3"/>
  <c r="M152" i="3"/>
  <c r="M151" i="3"/>
  <c r="M150" i="3"/>
  <c r="M149" i="3"/>
  <c r="M148" i="3"/>
  <c r="G148" i="3"/>
  <c r="M147" i="3"/>
  <c r="G147" i="3"/>
  <c r="M146" i="3"/>
  <c r="G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0" i="3"/>
  <c r="M89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40" i="2" l="1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380" i="1" l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5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A626" i="8" l="1"/>
</calcChain>
</file>

<file path=xl/sharedStrings.xml><?xml version="1.0" encoding="utf-8"?>
<sst xmlns="http://schemas.openxmlformats.org/spreadsheetml/2006/main" count="9304" uniqueCount="1012">
  <si>
    <t>SAMPLE_ID</t>
  </si>
  <si>
    <t>Station</t>
  </si>
  <si>
    <t>Date</t>
  </si>
  <si>
    <t>Week</t>
  </si>
  <si>
    <t>Time</t>
  </si>
  <si>
    <t>Species</t>
  </si>
  <si>
    <t>TL (cm)</t>
  </si>
  <si>
    <t>ID#</t>
  </si>
  <si>
    <t>Total Length (mm)</t>
  </si>
  <si>
    <t>Whole Wt (g)</t>
  </si>
  <si>
    <t>Whole Stomach Wt (g)</t>
  </si>
  <si>
    <t>Stomach Lining Wt (g)</t>
  </si>
  <si>
    <t>Stomach Content Wt (g)</t>
  </si>
  <si>
    <t>Liver Wt (g)</t>
  </si>
  <si>
    <t>Gonad Wt (g)</t>
  </si>
  <si>
    <t>Male/Female</t>
  </si>
  <si>
    <t>Left Oto Wt (g)</t>
  </si>
  <si>
    <t>Right Oto Wt (g)</t>
  </si>
  <si>
    <t>Notes</t>
  </si>
  <si>
    <t>Start Coord</t>
  </si>
  <si>
    <t>End Coord</t>
  </si>
  <si>
    <t>J060415_S1_Pollock_1</t>
  </si>
  <si>
    <t>S1</t>
  </si>
  <si>
    <t>Pollock</t>
  </si>
  <si>
    <t>F</t>
  </si>
  <si>
    <t>35'</t>
  </si>
  <si>
    <t>70.11.455 W/43.33.430 N</t>
  </si>
  <si>
    <t>70.11.533/43.33.204</t>
  </si>
  <si>
    <t>J060415_S1_Cod_2</t>
  </si>
  <si>
    <t>Atlantic Cod</t>
  </si>
  <si>
    <t>65'</t>
  </si>
  <si>
    <t xml:space="preserve"> </t>
  </si>
  <si>
    <t>No pic</t>
  </si>
  <si>
    <t>J060415_S1_Redfish_3</t>
  </si>
  <si>
    <t>Redfish</t>
  </si>
  <si>
    <t>100'</t>
  </si>
  <si>
    <t>J060415_S1_Cunner_4</t>
  </si>
  <si>
    <t>Cunner</t>
  </si>
  <si>
    <t>J060415_S2_Cod_5</t>
  </si>
  <si>
    <t>S2</t>
  </si>
  <si>
    <t>101'</t>
  </si>
  <si>
    <t>70.10.815/43.32.379</t>
  </si>
  <si>
    <t>70.11.032/43.32.159</t>
  </si>
  <si>
    <t>J060415_S2_Cod_6</t>
  </si>
  <si>
    <t>103'</t>
  </si>
  <si>
    <t>J060415_S2_Cod_7</t>
  </si>
  <si>
    <t>113'</t>
  </si>
  <si>
    <t>J060415_S2_Cunner_8</t>
  </si>
  <si>
    <t>114'</t>
  </si>
  <si>
    <t>J060415_S3_Cod_9</t>
  </si>
  <si>
    <t>S3</t>
  </si>
  <si>
    <t>60'</t>
  </si>
  <si>
    <t>70.09.308/43.33.323</t>
  </si>
  <si>
    <t>70.09.376/43.32.948</t>
  </si>
  <si>
    <t>J060415_S3_Cod_10</t>
  </si>
  <si>
    <t>62'</t>
  </si>
  <si>
    <t>J060415_S3_Cod_11</t>
  </si>
  <si>
    <t>J060415_S3_Cod_12</t>
  </si>
  <si>
    <t>M</t>
  </si>
  <si>
    <t>67'</t>
  </si>
  <si>
    <t>J060415_S4_LHSculpin_13</t>
  </si>
  <si>
    <t>S4</t>
  </si>
  <si>
    <t>LH Sculpin</t>
  </si>
  <si>
    <t>95'</t>
  </si>
  <si>
    <t>43.34.733/70.07.492</t>
  </si>
  <si>
    <t>43.34.703/70.07.708</t>
  </si>
  <si>
    <t>J060415_S4_LHSculpin_14</t>
  </si>
  <si>
    <t>118'</t>
  </si>
  <si>
    <t>J060415_R3_Cod_15</t>
  </si>
  <si>
    <t>R3</t>
  </si>
  <si>
    <t>88'</t>
  </si>
  <si>
    <t>43.35.012/70.07.751</t>
  </si>
  <si>
    <t>43.34.952/70.07.931</t>
  </si>
  <si>
    <t>J060415_R4_Cod_16</t>
  </si>
  <si>
    <t>R4</t>
  </si>
  <si>
    <t>43.35.244/70.07.482</t>
  </si>
  <si>
    <t>43.35.224/70.07.674</t>
  </si>
  <si>
    <t>J060415_R4_Cod_17</t>
  </si>
  <si>
    <t>J060415_R4_LHSculpin_18</t>
  </si>
  <si>
    <t>117'</t>
  </si>
  <si>
    <t>J060415_R4_Redfish_19</t>
  </si>
  <si>
    <t>120'</t>
  </si>
  <si>
    <t>J060415_R4_Redfish_20</t>
  </si>
  <si>
    <t>120'/Did not retain</t>
  </si>
  <si>
    <t>R7</t>
  </si>
  <si>
    <t>No Fish</t>
  </si>
  <si>
    <t>43.35.259/70.07.255</t>
  </si>
  <si>
    <t>43.35.335/70.07.485</t>
  </si>
  <si>
    <t>J060415_S5_Cod_22</t>
  </si>
  <si>
    <t>S5</t>
  </si>
  <si>
    <t>77'</t>
  </si>
  <si>
    <t>43.35.018/70.06.219</t>
  </si>
  <si>
    <t>43.35.289/70.06.369</t>
  </si>
  <si>
    <t>J060415_S5_Cod_23</t>
  </si>
  <si>
    <t>71'</t>
  </si>
  <si>
    <t>J060415_S5_Cod_24</t>
  </si>
  <si>
    <t>83'</t>
  </si>
  <si>
    <t>J060415_S5_Cod_25</t>
  </si>
  <si>
    <t>J060415_S5_Cod_26</t>
  </si>
  <si>
    <t>64'</t>
  </si>
  <si>
    <t>J060415_S5_Cod_27</t>
  </si>
  <si>
    <t>96'</t>
  </si>
  <si>
    <t>J060415_S10_LHSculpin_28</t>
  </si>
  <si>
    <t>S10</t>
  </si>
  <si>
    <t>43.36.117/70.04.404</t>
  </si>
  <si>
    <t>43.36.277/70.04.550</t>
  </si>
  <si>
    <t>J060415_S10_Cod_29</t>
  </si>
  <si>
    <t>75'</t>
  </si>
  <si>
    <t>J060415_S10_Cod_30</t>
  </si>
  <si>
    <t>liquified</t>
  </si>
  <si>
    <t>89'</t>
  </si>
  <si>
    <t>J060415_R2_Cod_31</t>
  </si>
  <si>
    <t>R2</t>
  </si>
  <si>
    <t>43.36.497/70.04.297</t>
  </si>
  <si>
    <t>43.36.604/70.04.628</t>
  </si>
  <si>
    <t>? Sculpin</t>
  </si>
  <si>
    <t>130'/Did not retain</t>
  </si>
  <si>
    <t>R10</t>
  </si>
  <si>
    <t>128'/Did not retain</t>
  </si>
  <si>
    <t>43.37.523/70.06.036</t>
  </si>
  <si>
    <t>43.37.736/70.06.355</t>
  </si>
  <si>
    <t>J060415_S9_Cod_34</t>
  </si>
  <si>
    <t>S9</t>
  </si>
  <si>
    <t>144'</t>
  </si>
  <si>
    <t>43.37.660/70.06.488</t>
  </si>
  <si>
    <t>43.37.784/70.06.869</t>
  </si>
  <si>
    <t>R8</t>
  </si>
  <si>
    <t>43.37.922/70.06.647</t>
  </si>
  <si>
    <t>43.38.044/70.06.835</t>
  </si>
  <si>
    <t xml:space="preserve">R1 </t>
  </si>
  <si>
    <t>43.37.013/70.07.272</t>
  </si>
  <si>
    <t>43.37.086/70.07.450</t>
  </si>
  <si>
    <t>S8</t>
  </si>
  <si>
    <t>43.37.438/70.10.520</t>
  </si>
  <si>
    <t>43.37.442/70.10.669</t>
  </si>
  <si>
    <t>R9</t>
  </si>
  <si>
    <t>43.38.249/70.10.444</t>
  </si>
  <si>
    <t>43.38.377/70.10.534</t>
  </si>
  <si>
    <t>S6</t>
  </si>
  <si>
    <t>43.35.051/70.11.266</t>
  </si>
  <si>
    <t>S7</t>
  </si>
  <si>
    <t>43.35.7645/70.11.413</t>
  </si>
  <si>
    <t>43.35.764/70.11.413</t>
  </si>
  <si>
    <t>J060415_R6_Cod_36</t>
  </si>
  <si>
    <t>R6</t>
  </si>
  <si>
    <t>66'</t>
  </si>
  <si>
    <t>43.36.418/70.11.534</t>
  </si>
  <si>
    <t>R5</t>
  </si>
  <si>
    <t>J062515_S1_Pollock_1</t>
  </si>
  <si>
    <t>34'</t>
  </si>
  <si>
    <t>43.33.490/70.11.342</t>
  </si>
  <si>
    <t>J062515_S1_Mackerel_2</t>
  </si>
  <si>
    <t>Mackerel</t>
  </si>
  <si>
    <t>J062515_S1_Mackerel_3</t>
  </si>
  <si>
    <t>38'</t>
  </si>
  <si>
    <t>J062515_S1_Mackerel_4</t>
  </si>
  <si>
    <t>J062515_S1_Mackerel_5</t>
  </si>
  <si>
    <t>46'</t>
  </si>
  <si>
    <t>J062515_S1_Mackerel_6</t>
  </si>
  <si>
    <t>70'</t>
  </si>
  <si>
    <t>82'</t>
  </si>
  <si>
    <t>90'</t>
  </si>
  <si>
    <t>J062515_S2_Cod_7</t>
  </si>
  <si>
    <t>43.32.416/70.10.865</t>
  </si>
  <si>
    <t>43.32.145/70.10.924</t>
  </si>
  <si>
    <t>J062515_S2_Mackerel_8</t>
  </si>
  <si>
    <t>J062515_S2_Cod_9</t>
  </si>
  <si>
    <t>116'</t>
  </si>
  <si>
    <t>J062515_S3_Pollock_10</t>
  </si>
  <si>
    <t>29'</t>
  </si>
  <si>
    <t>43.33.262/70.09.310</t>
  </si>
  <si>
    <t>43.33.060/70.09.397</t>
  </si>
  <si>
    <t>J062515_S3_Pollock_11</t>
  </si>
  <si>
    <t>28'</t>
  </si>
  <si>
    <t>J062515_S3_Pollock_12</t>
  </si>
  <si>
    <t>31'</t>
  </si>
  <si>
    <t>J062515_S3_Pollock_13</t>
  </si>
  <si>
    <t>J062515_S3_Pollock_14</t>
  </si>
  <si>
    <t>32'</t>
  </si>
  <si>
    <t>J062515_S3_Cunner_15</t>
  </si>
  <si>
    <t>J062515_S3_Mackerel_16</t>
  </si>
  <si>
    <t>J062515_S3_Mackerel_17</t>
  </si>
  <si>
    <t>J062515_S3_Mackerel_18</t>
  </si>
  <si>
    <t>40'</t>
  </si>
  <si>
    <t>J062515_S4_Cod_19</t>
  </si>
  <si>
    <t>43.34.559/70.07.425</t>
  </si>
  <si>
    <t>J062515_S4_Cod_20</t>
  </si>
  <si>
    <t>662'</t>
  </si>
  <si>
    <t>J062515_S4_Cod_21</t>
  </si>
  <si>
    <t>58'</t>
  </si>
  <si>
    <t>J062515_S4_Cod_22</t>
  </si>
  <si>
    <t>53'</t>
  </si>
  <si>
    <t>105'</t>
  </si>
  <si>
    <t>43.35.037/70.07.669</t>
  </si>
  <si>
    <t>43.34.8839/70.07.740</t>
  </si>
  <si>
    <t>J062515_R3_LHSculpin_23</t>
  </si>
  <si>
    <t>125'</t>
  </si>
  <si>
    <t>J062515_R3_Redfish_24</t>
  </si>
  <si>
    <t>130'</t>
  </si>
  <si>
    <t>J062515_R4_Redfish_25</t>
  </si>
  <si>
    <t>146'</t>
  </si>
  <si>
    <t>43.35.311/70.07.471</t>
  </si>
  <si>
    <t>43.35.130/70.07.528</t>
  </si>
  <si>
    <t>147'</t>
  </si>
  <si>
    <t>151'</t>
  </si>
  <si>
    <t>J062515_R4_Cod_26</t>
  </si>
  <si>
    <t>J062515_R4_Redfish_27</t>
  </si>
  <si>
    <t>J062515_S5_Cod_28</t>
  </si>
  <si>
    <t>87'</t>
  </si>
  <si>
    <t>43.35.106/70.06.127</t>
  </si>
  <si>
    <t>43.35.034/70.06.226</t>
  </si>
  <si>
    <t>43.36.080/70.04.226</t>
  </si>
  <si>
    <t>43.36.111/70.04.461</t>
  </si>
  <si>
    <t>J062515_R2_LHSculpin_29</t>
  </si>
  <si>
    <t>150'</t>
  </si>
  <si>
    <t>43.36.510/70.07.179</t>
  </si>
  <si>
    <t>43.36.573/70.04.375</t>
  </si>
  <si>
    <t>J062515_R10_Cod_30</t>
  </si>
  <si>
    <t>43.37.496/70.05.983</t>
  </si>
  <si>
    <t>43.37.575/70.06.129</t>
  </si>
  <si>
    <t>J062515_R10_Cod_31</t>
  </si>
  <si>
    <t>121'</t>
  </si>
  <si>
    <t>J062515_S9_Cunner_32</t>
  </si>
  <si>
    <t>102'</t>
  </si>
  <si>
    <t>43.37.678/70.06.422</t>
  </si>
  <si>
    <t>43.37.759/70.06.604</t>
  </si>
  <si>
    <t>43.37.922/70.06.689</t>
  </si>
  <si>
    <t>43.38.179/70.06.813</t>
  </si>
  <si>
    <t>J062515_R8_LHSculpin_33</t>
  </si>
  <si>
    <t>98'</t>
  </si>
  <si>
    <t>J062515_R8_LHSculpin_34</t>
  </si>
  <si>
    <t>J062515_R8_Cod_35</t>
  </si>
  <si>
    <t>84'</t>
  </si>
  <si>
    <t>R1</t>
  </si>
  <si>
    <t>43.36.997/70.07.118</t>
  </si>
  <si>
    <t>43.37.265/70.07.187</t>
  </si>
  <si>
    <t>43.35.056/70.11.220</t>
  </si>
  <si>
    <t>43.35.182/70.11.206</t>
  </si>
  <si>
    <t>43.35.640/70.11.466</t>
  </si>
  <si>
    <t>43.36.249/70.11.850</t>
  </si>
  <si>
    <t>43.36.653/70.11.990</t>
  </si>
  <si>
    <t>43.36.213/70.11.621</t>
  </si>
  <si>
    <t>43.36.629/70.11.901</t>
  </si>
  <si>
    <t>43.37.374/70.10.447</t>
  </si>
  <si>
    <t>43.37.695/70.10.593</t>
  </si>
  <si>
    <t>43.38.192/70.10.657</t>
  </si>
  <si>
    <t>43.38.526/70.10.748</t>
  </si>
  <si>
    <t>J071015_R10_LHSculpin_1</t>
  </si>
  <si>
    <t>J071015_S10_Cod_2</t>
  </si>
  <si>
    <t>J071015_R4_LHSculpin_3</t>
  </si>
  <si>
    <t>J071015_S4_Cod_4</t>
  </si>
  <si>
    <t>J071015_S3_Cod_5</t>
  </si>
  <si>
    <t>J071015_S1_Pollock_6</t>
  </si>
  <si>
    <t>immature no gonads</t>
  </si>
  <si>
    <t>J071015_S1_Pollock_7</t>
  </si>
  <si>
    <t>J071015_S1_Pollock_8</t>
  </si>
  <si>
    <t>J071015_S6_Pollock_9</t>
  </si>
  <si>
    <t>J072315_S1_Pollock_1</t>
  </si>
  <si>
    <t>43.33.335/70.11.389</t>
  </si>
  <si>
    <t>43.33.267/70.11.300</t>
  </si>
  <si>
    <t>J072315_S1_Mackerel_2</t>
  </si>
  <si>
    <t>J072315_S1_Cod_3</t>
  </si>
  <si>
    <t>J072315_S1_Cunner_4</t>
  </si>
  <si>
    <t>63'</t>
  </si>
  <si>
    <t>J072315_S1_Redfish_5</t>
  </si>
  <si>
    <t>68'</t>
  </si>
  <si>
    <t>J072315_S1_Cunner_6</t>
  </si>
  <si>
    <t>74'</t>
  </si>
  <si>
    <t>J072315_S1_Cod_7</t>
  </si>
  <si>
    <t>J072315_S1_Redfish_8</t>
  </si>
  <si>
    <t>106'</t>
  </si>
  <si>
    <t>J072315_S1_Whiting_9</t>
  </si>
  <si>
    <t>Whiting</t>
  </si>
  <si>
    <t>F w/eggs</t>
  </si>
  <si>
    <t>J072315_S2_Pollock_10</t>
  </si>
  <si>
    <t>43.32.399/70.10.811</t>
  </si>
  <si>
    <t>43.32.316/70.10.713</t>
  </si>
  <si>
    <t>J072315_S2_Cod_11</t>
  </si>
  <si>
    <t>57'</t>
  </si>
  <si>
    <t>J072315_S2_Cod_12</t>
  </si>
  <si>
    <t>73'</t>
  </si>
  <si>
    <t>J072315_S2_Cod_13</t>
  </si>
  <si>
    <t>J072315_S2_Cunner_14</t>
  </si>
  <si>
    <t>J072315_S2_Pollock_15</t>
  </si>
  <si>
    <t>J072315_S2_Cod_16</t>
  </si>
  <si>
    <t>99'</t>
  </si>
  <si>
    <t>J072315_S3_Pollock_17</t>
  </si>
  <si>
    <t>61'</t>
  </si>
  <si>
    <t>43.33.143/70.09.241</t>
  </si>
  <si>
    <t>43.33.051/70.09.085</t>
  </si>
  <si>
    <t>J072315_S3_Mackerel_18</t>
  </si>
  <si>
    <t>J072315_S3_Mackerel_19</t>
  </si>
  <si>
    <t>J072315_S3_Cod_20</t>
  </si>
  <si>
    <t>J072315_S3_Cod_21</t>
  </si>
  <si>
    <t>J072315_S3_Cod_22</t>
  </si>
  <si>
    <t>J072315_S3_Mackerel_23</t>
  </si>
  <si>
    <t>J072315_S3_Cod_24</t>
  </si>
  <si>
    <t>J072315_S3_Cod_25</t>
  </si>
  <si>
    <t>J072315_S3_Whiting_26</t>
  </si>
  <si>
    <t>J072315_S3_Whiting_27</t>
  </si>
  <si>
    <t>J072315_S4_Cod_28</t>
  </si>
  <si>
    <t>43.34.532/70.07.423</t>
  </si>
  <si>
    <t>J072315_S4_Cod_29</t>
  </si>
  <si>
    <t>J072315_S4_Cod_30</t>
  </si>
  <si>
    <t>J072315_S4_LHSculpin_31</t>
  </si>
  <si>
    <t>J072315_S4_Pollock_32</t>
  </si>
  <si>
    <t>44'</t>
  </si>
  <si>
    <t>J072315_S4_Cunner_34</t>
  </si>
  <si>
    <t>48' nodules througout whole interior of fish.  Liver kept for nodule sample.</t>
  </si>
  <si>
    <t>41'</t>
  </si>
  <si>
    <t>J072315_S4_Cod_35</t>
  </si>
  <si>
    <t>J072315_S4_Cod_36</t>
  </si>
  <si>
    <t>J072315_S5_Whiting_37</t>
  </si>
  <si>
    <t>142'</t>
  </si>
  <si>
    <t>43.35.013/70.06.300</t>
  </si>
  <si>
    <t>J072315_S5_Whiting_38</t>
  </si>
  <si>
    <t>J072315_S5_Cod_39</t>
  </si>
  <si>
    <t>J072315_S5_Cod_40</t>
  </si>
  <si>
    <t>J072315_R7_Cod_41</t>
  </si>
  <si>
    <t>93'</t>
  </si>
  <si>
    <t>J072315_R7_Cod_42</t>
  </si>
  <si>
    <t>J072315_R4_Redfish_43</t>
  </si>
  <si>
    <t>43.35.203/70.07.329</t>
  </si>
  <si>
    <t>43.35.028/70.07.134</t>
  </si>
  <si>
    <t>152'</t>
  </si>
  <si>
    <t>J072315_R3_Cod_45</t>
  </si>
  <si>
    <t>43.35.020/70.07.723</t>
  </si>
  <si>
    <t>J072315_R3_Cod_46</t>
  </si>
  <si>
    <t>J072315_R3_Cod_47</t>
  </si>
  <si>
    <t>J072315_R3_Cod_48</t>
  </si>
  <si>
    <t>J072315_S10_Cod_49</t>
  </si>
  <si>
    <t>39'</t>
  </si>
  <si>
    <t>43.36.111/70.04.444</t>
  </si>
  <si>
    <t>J072315_S10_Cod_50</t>
  </si>
  <si>
    <t>19'</t>
  </si>
  <si>
    <t>J072315_R2_Cod_51</t>
  </si>
  <si>
    <t>J072315_R2_Cod_52</t>
  </si>
  <si>
    <t>J072315_R2_Cod_53</t>
  </si>
  <si>
    <t>J072315_R2_Cod_54</t>
  </si>
  <si>
    <t>J072315_R10_Cod_55</t>
  </si>
  <si>
    <t>78'</t>
  </si>
  <si>
    <t>43.37.521/70.05.966</t>
  </si>
  <si>
    <t>J072315_S9_Redfish_56</t>
  </si>
  <si>
    <t>109'</t>
  </si>
  <si>
    <t>43.37.730/70.06.394</t>
  </si>
  <si>
    <t>43.37.791/70.06.471</t>
  </si>
  <si>
    <t>J072315_R8_Cod_57</t>
  </si>
  <si>
    <t>97'</t>
  </si>
  <si>
    <t>43.37.969/70.06.748</t>
  </si>
  <si>
    <t>J072315_R8_Cod_58</t>
  </si>
  <si>
    <t>J072315_R8_Cunner_59</t>
  </si>
  <si>
    <t>J072315_R8_Cod_60</t>
  </si>
  <si>
    <t>85'</t>
  </si>
  <si>
    <t>J072315_R1_LHSculpin_61</t>
  </si>
  <si>
    <t>43.36.999/70.07.333</t>
  </si>
  <si>
    <t>43.35.053/70.11.268</t>
  </si>
  <si>
    <t>J072315_S6_Cunner_62</t>
  </si>
  <si>
    <t>J072315_S6_LHSculpin_63</t>
  </si>
  <si>
    <t>22'</t>
  </si>
  <si>
    <t>43.35.538/70.11.455</t>
  </si>
  <si>
    <t>43.36.106/70.11.472</t>
  </si>
  <si>
    <t>J072315_R6_Cod_64</t>
  </si>
  <si>
    <t>J072315_R6_Cod_65</t>
  </si>
  <si>
    <t>J072315_R5_LHSculpin_66</t>
  </si>
  <si>
    <t>43.36.241/70.11.661</t>
  </si>
  <si>
    <t>43.36.482/70.11.878</t>
  </si>
  <si>
    <t>J072315_R5_LHSculpin_69</t>
  </si>
  <si>
    <t>33'</t>
  </si>
  <si>
    <t>43.37.369/70.10.484</t>
  </si>
  <si>
    <t>J080615_R8_LHSculpin_1</t>
  </si>
  <si>
    <t>J080615_R8_Cod_2</t>
  </si>
  <si>
    <t>J080615_S9_Cunner_3</t>
  </si>
  <si>
    <t>J080615_S9_Mackerel_4</t>
  </si>
  <si>
    <t>J080615_R10_Pollock_5</t>
  </si>
  <si>
    <t>J080615_R10_Cod_6</t>
  </si>
  <si>
    <t>J080615_R10_Cod_7</t>
  </si>
  <si>
    <t>J080615_R10_Pollock_8</t>
  </si>
  <si>
    <t>J080615_R10_LHSculpin_9</t>
  </si>
  <si>
    <t>J080615_R2_Cod_10</t>
  </si>
  <si>
    <t>J080615_R2_Cod_11</t>
  </si>
  <si>
    <t>J080615_R2_Cod_12</t>
  </si>
  <si>
    <t>J080615_R2_Cod_13</t>
  </si>
  <si>
    <t>J080615_R2_Cod_14</t>
  </si>
  <si>
    <t>J080615_R2_Pollock_15</t>
  </si>
  <si>
    <t>J080615_R7_Cod_16</t>
  </si>
  <si>
    <t>J080615_R7_Cod_17</t>
  </si>
  <si>
    <t>J080615_R4_SeaRaven_18</t>
  </si>
  <si>
    <t>Sea Raven</t>
  </si>
  <si>
    <t>J080615_R4_Pollock_19</t>
  </si>
  <si>
    <t>J080615_R3_Cod_20</t>
  </si>
  <si>
    <t>J080615_R3_Cod_21</t>
  </si>
  <si>
    <t>J080615_R3_Cod_22</t>
  </si>
  <si>
    <t>J080615_R3_Cod_23</t>
  </si>
  <si>
    <t>J080615_S4_SeaRaven_24</t>
  </si>
  <si>
    <t>J080615_S4_Pollock_25</t>
  </si>
  <si>
    <t>J080615_S4_Cod_26</t>
  </si>
  <si>
    <t>J080615_S2_Cod_27</t>
  </si>
  <si>
    <t>J080615_S1_Cunner_28</t>
  </si>
  <si>
    <t>J080615_S1_Cunner_29</t>
  </si>
  <si>
    <t>J080615_R6_Cunner_30</t>
  </si>
  <si>
    <t>J081815_S6_Cunner_1</t>
  </si>
  <si>
    <t>5:51-6:11</t>
  </si>
  <si>
    <t>J081815_S6_Cunner_2</t>
  </si>
  <si>
    <t>J081815_S6_SHSculpin_3</t>
  </si>
  <si>
    <t>SH Sculpin</t>
  </si>
  <si>
    <t>J081815_S1_LHSculpin_4</t>
  </si>
  <si>
    <t>J081815_S1_Redfish_5</t>
  </si>
  <si>
    <t>J081815_S1_LHSculpin_6</t>
  </si>
  <si>
    <t>J081815_S2_Cod_7</t>
  </si>
  <si>
    <t>7:00-7:20</t>
  </si>
  <si>
    <t>J081815_S2_Cod_8</t>
  </si>
  <si>
    <t>J081815_S2_Cod_9</t>
  </si>
  <si>
    <t>J081815_S2_Cod_10</t>
  </si>
  <si>
    <t>J081815_S2_Cod_11</t>
  </si>
  <si>
    <t>J081815_S2_Cod_12</t>
  </si>
  <si>
    <t>J081815_S3_Cod_13</t>
  </si>
  <si>
    <t>7:28-7:48</t>
  </si>
  <si>
    <t>J081815_S3_Pollock_14</t>
  </si>
  <si>
    <t>J081815_S3_Cunner_15</t>
  </si>
  <si>
    <t>J081815_S3_Pollock_16</t>
  </si>
  <si>
    <t>J081815_S4_Cod_17</t>
  </si>
  <si>
    <t>J081815_S4_Cod_18</t>
  </si>
  <si>
    <t>J081815_S4_Cunner_19</t>
  </si>
  <si>
    <t>J081815_S4_Cod_20</t>
  </si>
  <si>
    <t>J081815_R4_Cod_21</t>
  </si>
  <si>
    <t>J081815_R4_Cod_22</t>
  </si>
  <si>
    <t>J081815_R7_LHSculpin_23</t>
  </si>
  <si>
    <t>J081815_R7_SHSculpin_24</t>
  </si>
  <si>
    <t>J081815_S5_SeaRaven_25</t>
  </si>
  <si>
    <t>J081815_S5_Cod_26</t>
  </si>
  <si>
    <t>J081815_S5_Cod_27</t>
  </si>
  <si>
    <t>J081815_S5_Cod_28</t>
  </si>
  <si>
    <t>J081815_S10_Cod_29</t>
  </si>
  <si>
    <t>J081815_S10_Pollock_30</t>
  </si>
  <si>
    <t>J081815_S10_Cod_31</t>
  </si>
  <si>
    <t>J081815_R2_Cod_32</t>
  </si>
  <si>
    <t>J081815_R10_LHSculpin_33</t>
  </si>
  <si>
    <t>J081815_S9_LHSculpin_34</t>
  </si>
  <si>
    <t>J081815_R8_Cunner_36</t>
  </si>
  <si>
    <t>J081815_R1_Cunner_37</t>
  </si>
  <si>
    <t>J081815_R5_Cod_38</t>
  </si>
  <si>
    <t>J090215_R8_Cunner_1</t>
  </si>
  <si>
    <t>J090215_R10_Cod_2</t>
  </si>
  <si>
    <t>J090215_R10_Cod_3</t>
  </si>
  <si>
    <t>J090215_R10_Pollock_4</t>
  </si>
  <si>
    <t>J090215_R10_Cod_5</t>
  </si>
  <si>
    <t>J090215_R10_Cod_6</t>
  </si>
  <si>
    <t>J090215_R2_Cod_7</t>
  </si>
  <si>
    <t>J090215_S10_Cunner_8</t>
  </si>
  <si>
    <t>J090215_S10_Cunner_9</t>
  </si>
  <si>
    <t>J090215_S10_Pollock_10</t>
  </si>
  <si>
    <t>J090215_S5_Redfish_11</t>
  </si>
  <si>
    <t>J090215_S5_LHSculpin_12</t>
  </si>
  <si>
    <t>J090215_R7_Cod_13</t>
  </si>
  <si>
    <t>J090215_R3_Cod_14</t>
  </si>
  <si>
    <t>J090215_R3_Cod_15</t>
  </si>
  <si>
    <t>J090215_R3_Cod_16</t>
  </si>
  <si>
    <t>J090215_R3_Cod_17</t>
  </si>
  <si>
    <t>J090215_S4_Cunner_18</t>
  </si>
  <si>
    <t>J090215_S4_LHSculpin_19</t>
  </si>
  <si>
    <t>J090215_S3_Cod_20</t>
  </si>
  <si>
    <t>J090215_S3_LHSculpin_21</t>
  </si>
  <si>
    <t>J090215_S3_LHSculpin_22</t>
  </si>
  <si>
    <t>J090215_S2_SHSculpin_23</t>
  </si>
  <si>
    <t>J090215_S2_Cunner_24</t>
  </si>
  <si>
    <t>J090215_S2_Cod_25</t>
  </si>
  <si>
    <t>J090215_S2_Cod_26</t>
  </si>
  <si>
    <t>J090215_S2_Cod_27</t>
  </si>
  <si>
    <t>J090215_S2_Cod_28</t>
  </si>
  <si>
    <t>J090215_S1_Cunner_41</t>
  </si>
  <si>
    <t>J090215_S1_Pollock_29</t>
  </si>
  <si>
    <t>J090215_S1_Pollock_30</t>
  </si>
  <si>
    <t>J090215_S1_Pollock_31</t>
  </si>
  <si>
    <t>J090215_S7_Cod_32</t>
  </si>
  <si>
    <t>J090215_S8_LHSculpin_33</t>
  </si>
  <si>
    <t>J090215_S8_Cod_34</t>
  </si>
  <si>
    <t>J090215_S8_Cod_35</t>
  </si>
  <si>
    <t>J090215_S8_Cod_36</t>
  </si>
  <si>
    <t>J090215_S8_Cod_37</t>
  </si>
  <si>
    <t>J090215_S8_Cod_38</t>
  </si>
  <si>
    <t>J090215_R9_Mackerel_39</t>
  </si>
  <si>
    <t>J090215_R9_Mackerel_40</t>
  </si>
  <si>
    <t>J092315_S8_Mackerel_1</t>
  </si>
  <si>
    <t>J092315_S8_Mackerel_2</t>
  </si>
  <si>
    <t>J092315_R9_LHSculpin_3</t>
  </si>
  <si>
    <t>76'</t>
  </si>
  <si>
    <t>J092315_R8_Cunner_4</t>
  </si>
  <si>
    <t>J092315_R8_Cod_5</t>
  </si>
  <si>
    <t>111'</t>
  </si>
  <si>
    <t>J092315_S9_Cunner_6</t>
  </si>
  <si>
    <t>J092315_S9_Mackerel_7</t>
  </si>
  <si>
    <t>Atlantic Mackerel</t>
  </si>
  <si>
    <t>J092315_R10_LHSculpin_8</t>
  </si>
  <si>
    <t>J092315_R10_LHSculpin_9</t>
  </si>
  <si>
    <t>J092315_S10_Cunner_10</t>
  </si>
  <si>
    <t>J092315_S10_Cunner_11</t>
  </si>
  <si>
    <t>J092315_S10_Pollock_12</t>
  </si>
  <si>
    <t>J092315_S5_Cod_13</t>
  </si>
  <si>
    <t>J092315_S4_Cod_14</t>
  </si>
  <si>
    <t>J092315_S4_Pollock_15</t>
  </si>
  <si>
    <t>J092315_S4_Pollock_16</t>
  </si>
  <si>
    <t>J092315_S4_Pollock_17</t>
  </si>
  <si>
    <t>J092315_S4_Pollock_18</t>
  </si>
  <si>
    <t>J092315_R3_Cod_19</t>
  </si>
  <si>
    <t>J092315_R3_Cod_20</t>
  </si>
  <si>
    <t>135'</t>
  </si>
  <si>
    <t>J092315_R3_Mackerel_21</t>
  </si>
  <si>
    <t>140'</t>
  </si>
  <si>
    <t>Skipped-swell too big over ledge</t>
  </si>
  <si>
    <t>Mola Mola sighting 13:23-13:38/No Fish</t>
  </si>
  <si>
    <t>Color Analysis</t>
  </si>
  <si>
    <t>J062216_R1_Redfish_1</t>
  </si>
  <si>
    <t>J062216_S9_Haddock_2</t>
  </si>
  <si>
    <t>Haddock</t>
  </si>
  <si>
    <t>J062216_S9_Haddock_3</t>
  </si>
  <si>
    <t>J062216_R10_Sculpin_4</t>
  </si>
  <si>
    <t>Sculpin</t>
  </si>
  <si>
    <t>J062216_R2_Cod_5</t>
  </si>
  <si>
    <t>Cod</t>
  </si>
  <si>
    <t>J062216_S10_Pollock_6</t>
  </si>
  <si>
    <t>J062216_S5_WhiteHake_7</t>
  </si>
  <si>
    <t>White Hake</t>
  </si>
  <si>
    <t>J062216_S5_Pollock_8</t>
  </si>
  <si>
    <t>J062216_S5_Pollock_9</t>
  </si>
  <si>
    <t>J062216_S5_Pollock_15</t>
  </si>
  <si>
    <t>J062216_R7_Haddock_10</t>
  </si>
  <si>
    <t>J062216_R7_Haddock_11</t>
  </si>
  <si>
    <t>J062216_S1_Pollock_12</t>
  </si>
  <si>
    <t xml:space="preserve">S1 </t>
  </si>
  <si>
    <t>J062216_S6_Pollock_13</t>
  </si>
  <si>
    <t>J062216_S6_Cunner_14</t>
  </si>
  <si>
    <t>Age</t>
  </si>
  <si>
    <t>Atlantic cod</t>
  </si>
  <si>
    <t>2 photos Samples not retained</t>
  </si>
  <si>
    <t>No fish</t>
  </si>
  <si>
    <t>Longhorn sculpin</t>
  </si>
  <si>
    <t>Samples not retained</t>
  </si>
  <si>
    <t>Shorthorn sculpin</t>
  </si>
  <si>
    <t>1 photo Samples not retained</t>
  </si>
  <si>
    <t>Took 2 water samples - gave to Cameron No fish</t>
  </si>
  <si>
    <t>CTD - sea bird cast No fish</t>
  </si>
  <si>
    <t>CTD - castaway cast - didn't work No fish</t>
  </si>
  <si>
    <t>CTD - castaway cast - test to 6.5m - worked No fish</t>
  </si>
  <si>
    <t>CTD - sea bird &amp; castaway cast - new site in entrance to harbor No fish</t>
  </si>
  <si>
    <t>NA</t>
  </si>
  <si>
    <t>No pic Samples not retained</t>
  </si>
  <si>
    <t>2 pics Samples not retained</t>
  </si>
  <si>
    <t>1 pic Samples not retained</t>
  </si>
  <si>
    <t>1231-1251</t>
  </si>
  <si>
    <t>time not recorded Samples not retained</t>
  </si>
  <si>
    <t>Lots of nibbles, 2 Dropcam videos No fish</t>
  </si>
  <si>
    <t>Dropcam video Samples not retained</t>
  </si>
  <si>
    <t>3 pics Samples not retained</t>
  </si>
  <si>
    <t>3 pics, Dropcam video Samples not retained</t>
  </si>
  <si>
    <t>too much gear, needed to move to other side of channel Samples not retained</t>
  </si>
  <si>
    <t>Dropcam video, 92-94 ft, slack tide Samples not retained</t>
  </si>
  <si>
    <t>Dropcam video No fish</t>
  </si>
  <si>
    <t>4 pics, Dropcam video Samples not retained</t>
  </si>
  <si>
    <t>Sea raven</t>
  </si>
  <si>
    <t>Mola Mola sighted between S6 and S1, attempted Dropcam, 16 pics No fish</t>
  </si>
  <si>
    <t>Mola Mola sighted near S7 No fish</t>
  </si>
  <si>
    <t>J071014_R8_lhsculpin_1</t>
  </si>
  <si>
    <t>J071014_R8_cunner_2</t>
  </si>
  <si>
    <t>No stomach and liver weights</t>
  </si>
  <si>
    <t>J071014_R8_lhsculpin_3</t>
  </si>
  <si>
    <t>No stomach contents</t>
  </si>
  <si>
    <t>J071014_R8_lhsculpin_4</t>
  </si>
  <si>
    <t>J071014_S9_redfish_5</t>
  </si>
  <si>
    <t>J071014_S9_redfish_6</t>
  </si>
  <si>
    <t>J071014_S9_lhsculpin_7</t>
  </si>
  <si>
    <t>J071014_S9_shsculpin_8</t>
  </si>
  <si>
    <t>J071014_S9_cunner_9</t>
  </si>
  <si>
    <t>J071014_R10_cod_10</t>
  </si>
  <si>
    <t>4 pics/liquified cld not id gonads</t>
  </si>
  <si>
    <t>J071014_R10_lhsculpin_11</t>
  </si>
  <si>
    <t>J071014_R2_mackerel_16</t>
  </si>
  <si>
    <t>cld not find rt oto</t>
  </si>
  <si>
    <t>J071014_R2_cod_18</t>
  </si>
  <si>
    <t>2 pics</t>
  </si>
  <si>
    <t>J071014_S10_pollock_20</t>
  </si>
  <si>
    <t>846-905</t>
  </si>
  <si>
    <t>Time not recorded</t>
  </si>
  <si>
    <t>J071014_S10_pollock_21</t>
  </si>
  <si>
    <t>J071014_S10_pollock_22</t>
  </si>
  <si>
    <t>J071014_S10_pollock_23</t>
  </si>
  <si>
    <t>J071014_S10_pollock_24</t>
  </si>
  <si>
    <t>J071014_S5_redfish_25</t>
  </si>
  <si>
    <t>J071014_S5_cod_27</t>
  </si>
  <si>
    <t>J071014_S5_cod_28</t>
  </si>
  <si>
    <t>1 pic</t>
  </si>
  <si>
    <t>J071014_S5_cod_29</t>
  </si>
  <si>
    <t>J071014_S5_pollock_30</t>
  </si>
  <si>
    <t>J071014_S5_mackerel_31</t>
  </si>
  <si>
    <t>couldn't find r oto..head liquified</t>
  </si>
  <si>
    <t>cusk</t>
  </si>
  <si>
    <t>J071014_S4_shsculpin_35</t>
  </si>
  <si>
    <t>J071014_S4_shsculpin_36</t>
  </si>
  <si>
    <t>J071014_S4_cod_37</t>
  </si>
  <si>
    <t>J071014_S3_cunner_38</t>
  </si>
  <si>
    <t>6 pics</t>
  </si>
  <si>
    <t>J071014_S2_cod_43</t>
  </si>
  <si>
    <t>J071014_S2_shsculpin_44</t>
  </si>
  <si>
    <t>J071014_S2_cod_45</t>
  </si>
  <si>
    <t>Accidentally released without measurement</t>
  </si>
  <si>
    <t xml:space="preserve">  </t>
  </si>
  <si>
    <t>J072514_S8_pollock_1</t>
  </si>
  <si>
    <t>Measurements taken in 3/4" increments</t>
  </si>
  <si>
    <t>J072514_R5_lhsculpin_2</t>
  </si>
  <si>
    <t>J072514_R6_cod_3</t>
  </si>
  <si>
    <t>2 pics/immature no gonads</t>
  </si>
  <si>
    <t>J072514_S3_cod_4</t>
  </si>
  <si>
    <t>2 pics/sample from homogenized fish/gonads too deteriorated to identify</t>
  </si>
  <si>
    <t>J072514_S4_cod_5</t>
  </si>
  <si>
    <t>J072514_S4_cod_6</t>
  </si>
  <si>
    <t>1016-1036</t>
  </si>
  <si>
    <t>2 pics/gonads too deteriorated to identify</t>
  </si>
  <si>
    <t>J072514_S4_lhsculpin_7</t>
  </si>
  <si>
    <t>J072514_S4_pollock_8</t>
  </si>
  <si>
    <t>stomach torn could not weigh or get contents</t>
  </si>
  <si>
    <t>J072514_S4_lhsculpin_9</t>
  </si>
  <si>
    <t>no stomach contents</t>
  </si>
  <si>
    <t>J072514_R4_whiting_10</t>
  </si>
  <si>
    <t xml:space="preserve"> stomach torn when removed-no contents kept</t>
  </si>
  <si>
    <t>J072514_R4_lhsculpin_11</t>
  </si>
  <si>
    <t>J072514_S5_lhsculpin_12</t>
  </si>
  <si>
    <t>J072514_S5_hake_13</t>
  </si>
  <si>
    <t>1157-1217</t>
  </si>
  <si>
    <t>hake</t>
  </si>
  <si>
    <t>J072514_S5_cod_14</t>
  </si>
  <si>
    <t>3 pics</t>
  </si>
  <si>
    <t>J072514_R2_cod_15</t>
  </si>
  <si>
    <t>3 pics/liver liquified/immature no gonads</t>
  </si>
  <si>
    <t xml:space="preserve">MEASUREMENTS TAKEN IN INCHES </t>
  </si>
  <si>
    <t>.</t>
  </si>
  <si>
    <t xml:space="preserve">LEFT DUE TO WEATHER </t>
  </si>
  <si>
    <t>J082014_R1_redfish_1</t>
  </si>
  <si>
    <t>J082014_R1_cod_2</t>
  </si>
  <si>
    <t>J082014_R10_cod_3</t>
  </si>
  <si>
    <t>J082014_R10_pollock_4</t>
  </si>
  <si>
    <t>J082014_R10_cod_5</t>
  </si>
  <si>
    <t>J082014_R10_cod_6</t>
  </si>
  <si>
    <t>J082014_R10_cod_7</t>
  </si>
  <si>
    <t>J082014_R10_cod_8</t>
  </si>
  <si>
    <t>J082014_R2_mackerel_9</t>
  </si>
  <si>
    <t>J082014_R2_pollock_18</t>
  </si>
  <si>
    <t>J082014_R2_pollock_20</t>
  </si>
  <si>
    <t>J082014_R2_mackerel_21</t>
  </si>
  <si>
    <t>J082014_R2_mackerel_23</t>
  </si>
  <si>
    <t>J082014_R2_mackerel_24</t>
  </si>
  <si>
    <t>J082014_R2_pollock_26</t>
  </si>
  <si>
    <t>J082014_R2_pollock_27</t>
  </si>
  <si>
    <t>J082014_R2_cod_29</t>
  </si>
  <si>
    <t>J082014_R2_cod_30</t>
  </si>
  <si>
    <t>J082014_S5_cunner_62</t>
  </si>
  <si>
    <t>J082014_R7_cod_63</t>
  </si>
  <si>
    <t>J082014_R7_redfish_64</t>
  </si>
  <si>
    <t>J082014_R7_redfish_65</t>
  </si>
  <si>
    <t>J082014_R7_cod_66</t>
  </si>
  <si>
    <t>J082014_R7_whiting_67</t>
  </si>
  <si>
    <t>J082014_R4_redfish_68</t>
  </si>
  <si>
    <t>J082014_R4_redfish_69</t>
  </si>
  <si>
    <t>J082014_R4_cunner_71</t>
  </si>
  <si>
    <t>J082014_R3_cod_72</t>
  </si>
  <si>
    <t>J082014_R3_cod_73</t>
  </si>
  <si>
    <t>J082014_R3_cod_74</t>
  </si>
  <si>
    <t>J082014_R3_cod_75</t>
  </si>
  <si>
    <t>J082014_R3_cod_76</t>
  </si>
  <si>
    <t>J082014_R3_cod_77</t>
  </si>
  <si>
    <t>J082014_R3_cod_78</t>
  </si>
  <si>
    <t>J082014_S4_cod_80</t>
  </si>
  <si>
    <t>J082014_S4_cod_81</t>
  </si>
  <si>
    <t>J082014_S2_cod_88</t>
  </si>
  <si>
    <t>J082014_S2_cod_89</t>
  </si>
  <si>
    <t>J082014_S2_cod_90</t>
  </si>
  <si>
    <t>no otoliths taken</t>
  </si>
  <si>
    <t>J082014_S2_cod_91</t>
  </si>
  <si>
    <t>J082014_R5_cod_104</t>
  </si>
  <si>
    <t>no length taken</t>
  </si>
  <si>
    <t>J092514_R1_redhake_1</t>
  </si>
  <si>
    <t>Red hake</t>
  </si>
  <si>
    <t>J092514_R8_cunner_2</t>
  </si>
  <si>
    <t>cld not find l oto</t>
  </si>
  <si>
    <t>J092514_R8_cunner_3</t>
  </si>
  <si>
    <t>J092514_R8_cod_4</t>
  </si>
  <si>
    <t>J092514_S9_cod_5</t>
  </si>
  <si>
    <t>J092514_S9_cod_6</t>
  </si>
  <si>
    <t>J092514_R10_cod_7</t>
  </si>
  <si>
    <t>J092514_R10_cod_8</t>
  </si>
  <si>
    <t>J092514_R10_pollock_9</t>
  </si>
  <si>
    <t>J092514_R2_cod_10</t>
  </si>
  <si>
    <t>J092514_R2_lhsculpin_11</t>
  </si>
  <si>
    <t>J092514_R2_pollock_12</t>
  </si>
  <si>
    <t>J092514_R2_cod_13</t>
  </si>
  <si>
    <t>J092514_S10_pollock_14</t>
  </si>
  <si>
    <t>J092514_S10_pollock_15</t>
  </si>
  <si>
    <t>J092514_S10_mackerel_17</t>
  </si>
  <si>
    <t>J092514_S10_pollock_18</t>
  </si>
  <si>
    <t>J092514_S10_pollock_19</t>
  </si>
  <si>
    <t>J092514_S10_cod_20</t>
  </si>
  <si>
    <t>J092514_S10_cod_21</t>
  </si>
  <si>
    <t>J092514_S5_lhsculpin_23</t>
  </si>
  <si>
    <t>J092514_S5_lhsculpin_24</t>
  </si>
  <si>
    <t>J092514_S5_cod_25</t>
  </si>
  <si>
    <t>J092514_S5_cod_26</t>
  </si>
  <si>
    <t>J092514_R7_mackerel_28</t>
  </si>
  <si>
    <t>J092514_R4_cunner_29</t>
  </si>
  <si>
    <t>J092514_R4_cunner_30</t>
  </si>
  <si>
    <t>cld not find r oto</t>
  </si>
  <si>
    <t>J092514_R4_redfish_31</t>
  </si>
  <si>
    <t>J092514_R3_cod_32</t>
  </si>
  <si>
    <t>J092514_R3_cod_34</t>
  </si>
  <si>
    <t>J092514_R3_cod_35</t>
  </si>
  <si>
    <t>J092514_R3_cod_37</t>
  </si>
  <si>
    <t>J092514_R3_cod_38</t>
  </si>
  <si>
    <t>J092514_R3_cod_39</t>
  </si>
  <si>
    <t>J092514_R3_cod_40</t>
  </si>
  <si>
    <t>J092514_R3_shsculpin_41</t>
  </si>
  <si>
    <t>J092514_R3_cunner_42</t>
  </si>
  <si>
    <t>J092514_R3_shsculpin_43</t>
  </si>
  <si>
    <t>J092514_R3_redfish_44</t>
  </si>
  <si>
    <t>no stomach contents/other organs liquified</t>
  </si>
  <si>
    <t>J092514_S3_cod_56</t>
  </si>
  <si>
    <t>J092514_S3_cod_57</t>
  </si>
  <si>
    <t>J092514_S3_cod_59</t>
  </si>
  <si>
    <t>J092514_S2_cod_60</t>
  </si>
  <si>
    <t>J092514_S2_cod_61</t>
  </si>
  <si>
    <t>J092514_S2_cod_62</t>
  </si>
  <si>
    <t>J092514_S2_cod_63</t>
  </si>
  <si>
    <t>J092514_S2_cod_64</t>
  </si>
  <si>
    <t>J092514_S2_cod_65</t>
  </si>
  <si>
    <t>J092514_R5_cod_76</t>
  </si>
  <si>
    <t>J092514_R5_cod_77</t>
  </si>
  <si>
    <t>RGR</t>
  </si>
  <si>
    <t>2+</t>
  </si>
  <si>
    <t>R</t>
  </si>
  <si>
    <t>1+</t>
  </si>
  <si>
    <t>O</t>
  </si>
  <si>
    <t>J071014_S2_cod_42</t>
  </si>
  <si>
    <t>5+</t>
  </si>
  <si>
    <t>No Pic</t>
  </si>
  <si>
    <t>3+</t>
  </si>
  <si>
    <t>J072315_R5_Cod_68</t>
  </si>
  <si>
    <t>J072315_R5_Cod_70</t>
  </si>
  <si>
    <t>J070616_R1_Mackerel_1</t>
  </si>
  <si>
    <t>J070616_R8_Cod_3</t>
  </si>
  <si>
    <t>J070616_R8_Cod_4</t>
  </si>
  <si>
    <t>J070616_R8_Cod_5</t>
  </si>
  <si>
    <t/>
  </si>
  <si>
    <t>J070616_R1_WhiteHake_2</t>
  </si>
  <si>
    <t>J070616_R8_Cod_6</t>
  </si>
  <si>
    <t>J070616_R8_Cod_7</t>
  </si>
  <si>
    <t>J070616_S9_Cod_8</t>
  </si>
  <si>
    <t>J070616_S9_Redfish_9</t>
  </si>
  <si>
    <t>J070616_R10_Cod_10</t>
  </si>
  <si>
    <t>J070616_R10_Cod_11</t>
  </si>
  <si>
    <t>J070616_R10_Cod_12</t>
  </si>
  <si>
    <t>J070616_R2_Cunner_13</t>
  </si>
  <si>
    <t>J070616_S10_Cod_14</t>
  </si>
  <si>
    <t>J070616_S10_Cod_15</t>
  </si>
  <si>
    <t>J070616_S5_Cod_16</t>
  </si>
  <si>
    <t>J070616_S5_Cunner_17</t>
  </si>
  <si>
    <t>J070616_R7_Mackerel_18</t>
  </si>
  <si>
    <t>J070616_S4_Cod_19</t>
  </si>
  <si>
    <t>J070616_S4_Cod_20</t>
  </si>
  <si>
    <t>J070616_S4_Cod_21</t>
  </si>
  <si>
    <t>J070616_S4_Cod_22</t>
  </si>
  <si>
    <t>J070616_S4_Cod_23</t>
  </si>
  <si>
    <t>J070616_S4_Cod_24</t>
  </si>
  <si>
    <t>J070616_S3_Cod_25</t>
  </si>
  <si>
    <t>J070616_S2_Cod_26</t>
  </si>
  <si>
    <t>J070616_R5_Cod_27</t>
  </si>
  <si>
    <t>J070616_S8_Pollock_28</t>
  </si>
  <si>
    <t>J070616_S8_Pollock_29</t>
  </si>
  <si>
    <t>J072016_R10_Cod_1</t>
  </si>
  <si>
    <t>J072016_R10_SHSculpin_2</t>
  </si>
  <si>
    <t>J072016_R10_Cunner_3</t>
  </si>
  <si>
    <t>J072016_R2_Cod_4</t>
  </si>
  <si>
    <t>J072016_S10_Pollock_5</t>
  </si>
  <si>
    <t>J072016_S10_Pollock_6</t>
  </si>
  <si>
    <t>J072016_S10_Cod_7</t>
  </si>
  <si>
    <t>J072016_S5_Cod_8</t>
  </si>
  <si>
    <t>J072016_S5_Cod_9</t>
  </si>
  <si>
    <t>J072016_S5_Cod_10</t>
  </si>
  <si>
    <t>J072016_S5_Cod_11</t>
  </si>
  <si>
    <t>J072016_S5_Cod_12</t>
  </si>
  <si>
    <t>J072016_R7_Cod_13</t>
  </si>
  <si>
    <t>J072016_R7_Cod_14</t>
  </si>
  <si>
    <t>J072016_S4_Cod_15</t>
  </si>
  <si>
    <t>J072016_S4_SeaRaven_16</t>
  </si>
  <si>
    <t>J072016_S3_Cod_17</t>
  </si>
  <si>
    <t>J072016_S3_Cod_18</t>
  </si>
  <si>
    <t>J072016_S3_Cod_19</t>
  </si>
  <si>
    <t>J072016_S3_Cod_20</t>
  </si>
  <si>
    <t>J072016_S3_Cod_21</t>
  </si>
  <si>
    <t>J072016_S3_Cod_22</t>
  </si>
  <si>
    <t>J072016_S2_Pollock_23</t>
  </si>
  <si>
    <t>J072016_S2_Mackerel_24</t>
  </si>
  <si>
    <t>J072016_S2_Pollock_25</t>
  </si>
  <si>
    <t>J072016_S2_Pollock_26</t>
  </si>
  <si>
    <t>J072016_S2_Cod_28</t>
  </si>
  <si>
    <t>J072016_S7_Cod_29</t>
  </si>
  <si>
    <t>J072016_R5_Cod_30</t>
  </si>
  <si>
    <t>J072016_S8_Cod_31</t>
  </si>
  <si>
    <t>J080316_S1_Cod_1</t>
  </si>
  <si>
    <t>J080316_S1_Cod_4</t>
  </si>
  <si>
    <t>J080316_S1_Pollock_2</t>
  </si>
  <si>
    <t>J080316_S1_Pollock_3</t>
  </si>
  <si>
    <t>J080316_S1_Pollock_5</t>
  </si>
  <si>
    <t>J080316_S2_Pollock_6</t>
  </si>
  <si>
    <t>J080316_S3_LHSculpin_7</t>
  </si>
  <si>
    <t>J080316_S3_Cod_8</t>
  </si>
  <si>
    <t>J080316_S3_Cod_9</t>
  </si>
  <si>
    <t>J080316_S3_Cunner_10</t>
  </si>
  <si>
    <t>J080316_S5_Cod_12</t>
  </si>
  <si>
    <t>J080316_S5_Cod_13</t>
  </si>
  <si>
    <t>J080316_S5_Pollock_14</t>
  </si>
  <si>
    <t>J080316_R4_Cod_15</t>
  </si>
  <si>
    <t>J080316_R3_Cod_16</t>
  </si>
  <si>
    <t>J080316_R3_Cod_17</t>
  </si>
  <si>
    <t>J080316_R3_Cod_18</t>
  </si>
  <si>
    <t>J080316_R3_Cod_19</t>
  </si>
  <si>
    <t>J080316_S10_Cod_20</t>
  </si>
  <si>
    <t>J080316_S10_Cod_21</t>
  </si>
  <si>
    <t>J080316_R2_Cod_23</t>
  </si>
  <si>
    <t>J080316_R2_Cod_24</t>
  </si>
  <si>
    <t>J080316_R2_Cod_22</t>
  </si>
  <si>
    <t>J080316_R10_LHSculpin_25</t>
  </si>
  <si>
    <t>J080316_S9_Cunner_26</t>
  </si>
  <si>
    <t>J080316_R8_Cod_27</t>
  </si>
  <si>
    <t>J080316_R1_Cod_29</t>
  </si>
  <si>
    <t>J080316_R8_LHSculpin_28</t>
  </si>
  <si>
    <t>J080316_S7_Mackerel_30</t>
  </si>
  <si>
    <t>J080316_S8_LHSculpin_31</t>
  </si>
  <si>
    <t>J080316_S4_LHSculpin_11</t>
  </si>
  <si>
    <t>LIQUIFIED</t>
  </si>
  <si>
    <t>Rt oto broke</t>
  </si>
  <si>
    <t>J092216_S9_LHSculpin_1</t>
  </si>
  <si>
    <t>J092216_R10_LHSculpin_2</t>
  </si>
  <si>
    <t>J092216_R10_LHSculpin_3</t>
  </si>
  <si>
    <t>J092216_R10_Mackerel_4</t>
  </si>
  <si>
    <t>J092216_R2_Cod_5</t>
  </si>
  <si>
    <t>J092216_R2_Cod_6</t>
  </si>
  <si>
    <t>J092216_R2_Cod_7</t>
  </si>
  <si>
    <t>J092216_R2_Cod_8</t>
  </si>
  <si>
    <t>J092216_S5_LHSculpin_9</t>
  </si>
  <si>
    <t>J092216_S7_Cod_10</t>
  </si>
  <si>
    <t>J092216_R3_Cod_11</t>
  </si>
  <si>
    <t>J092216_S4_SHSculpin_12</t>
  </si>
  <si>
    <t>J092216_S2_Pollock_13</t>
  </si>
  <si>
    <t>J092216_R6_Mackerel_14</t>
  </si>
  <si>
    <t>Ave MJ/Kg</t>
  </si>
  <si>
    <t>contaminated</t>
  </si>
  <si>
    <t>1st Annuli *(mm)</t>
  </si>
  <si>
    <t>BROKEN</t>
  </si>
  <si>
    <t>*entire first annuli measured (not half)</t>
  </si>
  <si>
    <t>U</t>
  </si>
  <si>
    <t>NOTES</t>
  </si>
  <si>
    <t>COLOR ANALYSIS KEY</t>
  </si>
  <si>
    <t>R=Red</t>
  </si>
  <si>
    <t>U=Undetermined</t>
  </si>
  <si>
    <t>RGR Value</t>
  </si>
  <si>
    <t>≤ 1.2</t>
  </si>
  <si>
    <t>O=Olive</t>
  </si>
  <si>
    <t>≥ 1.3</t>
  </si>
  <si>
    <t>No Catch</t>
  </si>
  <si>
    <t>50'</t>
  </si>
  <si>
    <t>115'</t>
  </si>
  <si>
    <t>J062817_S3_SHSculpin_1</t>
  </si>
  <si>
    <t>J062817_S3_SHSculpin_2</t>
  </si>
  <si>
    <t>J062817_S3_SHSculpin_3</t>
  </si>
  <si>
    <t>J062817_S5_Cod_4</t>
  </si>
  <si>
    <t>J062817_S5_Cod_5</t>
  </si>
  <si>
    <t>J062817_R7_LHSculpin_6</t>
  </si>
  <si>
    <t>J062817_R4_Cod_7</t>
  </si>
  <si>
    <t>J062817_R3_LHSculpin_8</t>
  </si>
  <si>
    <t>J062817_S10_Cod_9</t>
  </si>
  <si>
    <t>J062817_S10_Cod_10</t>
  </si>
  <si>
    <t>J062817_S10_Cod_11</t>
  </si>
  <si>
    <t>J062817_R2_LHSculpin_12</t>
  </si>
  <si>
    <t>J062817_R2_Cod_13</t>
  </si>
  <si>
    <t>J062817_R2_Cod_14</t>
  </si>
  <si>
    <t>J070517_S9_LHSculpin_1</t>
  </si>
  <si>
    <t>J070517_R10_LHSculpin_2</t>
  </si>
  <si>
    <t>J070517_R10_Cod_3</t>
  </si>
  <si>
    <t>J070517_R10_LHSculpin_4</t>
  </si>
  <si>
    <t>J070517_R10_SHSculpin_5</t>
  </si>
  <si>
    <t>J070517_S7_SHSculpin_6</t>
  </si>
  <si>
    <t>J070517_S8_SHSculpin_7</t>
  </si>
  <si>
    <t>J081017_R1_LHSculpin_1</t>
  </si>
  <si>
    <t>J081017_R8_LHSculpin_2</t>
  </si>
  <si>
    <t>J081017_R10_Cod_3</t>
  </si>
  <si>
    <t>J081017_R10_Mackerel_4</t>
  </si>
  <si>
    <t>J081017_R10_LHSculpin_5</t>
  </si>
  <si>
    <t>J081017_R2_Cunner_6</t>
  </si>
  <si>
    <t>J081017_R2_Mackerel_7</t>
  </si>
  <si>
    <t>J081017_S10_Pollock_8</t>
  </si>
  <si>
    <t>J081017_S5_LHSculpin_9</t>
  </si>
  <si>
    <t>J081017_S5_Cunner_10</t>
  </si>
  <si>
    <t>J081017_R7_Whiting_11</t>
  </si>
  <si>
    <t>J081017_R4_LHSculpin_12</t>
  </si>
  <si>
    <t>J081017_R4_Cod_13</t>
  </si>
  <si>
    <t>J081017_R3_LHSculpin_14</t>
  </si>
  <si>
    <t>J081017_R3_Redfish_15</t>
  </si>
  <si>
    <t>J081017_S4_Cod_16</t>
  </si>
  <si>
    <t>J081017_S4_Whiting_17</t>
  </si>
  <si>
    <t>J081017_S4_Whiting_18</t>
  </si>
  <si>
    <t>J081017_S4_Whiting_19</t>
  </si>
  <si>
    <t>J081017_S3_LHSculpin_20</t>
  </si>
  <si>
    <t>J081017_S2_Pollock_21</t>
  </si>
  <si>
    <t>J081017_S1_Pollock_22</t>
  </si>
  <si>
    <t>J081017_S6_Pollock_23</t>
  </si>
  <si>
    <t>J081017_S7_Pollock_24</t>
  </si>
  <si>
    <t>J081017_S7_Pollock_25</t>
  </si>
  <si>
    <t>J081017_R6_Mackerel_26</t>
  </si>
  <si>
    <t>J081017_R6_Mackerel_27</t>
  </si>
  <si>
    <t>J081017_R5_Pollock_28</t>
  </si>
  <si>
    <t>J081017_R5_Pollock_29</t>
  </si>
  <si>
    <t>J081017_R5_Pollock_30</t>
  </si>
  <si>
    <t>J081017_R5_Pollock_31</t>
  </si>
  <si>
    <t>J081017_S8_Pollock_32</t>
  </si>
  <si>
    <t>J081017_S8_Pollock_33</t>
  </si>
  <si>
    <t>J081017_S8_Pollock_34</t>
  </si>
  <si>
    <t>J081017_S8_Pollock_35</t>
  </si>
  <si>
    <t>J081017_S8_Pollock_36</t>
  </si>
  <si>
    <t>J081017_S8_Pollock_37</t>
  </si>
  <si>
    <t>J081017_S8_Pollock_38</t>
  </si>
  <si>
    <t>J081017_S8_Pollock_39</t>
  </si>
  <si>
    <t>Jig/bait</t>
  </si>
  <si>
    <t>bait</t>
  </si>
  <si>
    <t>S9.1</t>
  </si>
  <si>
    <t>Photo</t>
  </si>
  <si>
    <t>y</t>
  </si>
  <si>
    <t>Weight</t>
  </si>
  <si>
    <t>R1.1</t>
  </si>
  <si>
    <t>jig</t>
  </si>
  <si>
    <t>S10.1</t>
  </si>
  <si>
    <t>S10.2</t>
  </si>
  <si>
    <t>S10.3</t>
  </si>
  <si>
    <t>S10.4</t>
  </si>
  <si>
    <t>S5.1</t>
  </si>
  <si>
    <t>Sr.2</t>
  </si>
  <si>
    <t>S5.3</t>
  </si>
  <si>
    <t>R4.1</t>
  </si>
  <si>
    <t>R3.1</t>
  </si>
  <si>
    <t>R3.2</t>
  </si>
  <si>
    <t>Black sea bass</t>
  </si>
  <si>
    <t>S2.1</t>
  </si>
  <si>
    <t>R6.1</t>
  </si>
  <si>
    <t>R5.1</t>
  </si>
  <si>
    <t>S2.2</t>
  </si>
  <si>
    <t>n</t>
  </si>
  <si>
    <t>R2.1</t>
  </si>
  <si>
    <t>R7.1</t>
  </si>
  <si>
    <t>R2.5</t>
  </si>
  <si>
    <t>S10.5</t>
  </si>
  <si>
    <t>R2.2</t>
  </si>
  <si>
    <t>R2.3</t>
  </si>
  <si>
    <t>R2.4</t>
  </si>
  <si>
    <t>R2.7</t>
  </si>
  <si>
    <t>R2.8</t>
  </si>
  <si>
    <t>R7.2</t>
  </si>
  <si>
    <t>S10.6</t>
  </si>
  <si>
    <t>Row Labels</t>
  </si>
  <si>
    <t>Grand Total</t>
  </si>
  <si>
    <t>R10.1</t>
  </si>
  <si>
    <t>R10.2</t>
  </si>
  <si>
    <t>R10.3</t>
  </si>
  <si>
    <t>S10.7</t>
  </si>
  <si>
    <t>S10.8</t>
  </si>
  <si>
    <t>S10.9</t>
  </si>
  <si>
    <t>S10.10</t>
  </si>
  <si>
    <t>S10.11</t>
  </si>
  <si>
    <t>S10.12</t>
  </si>
  <si>
    <t>S5.4</t>
  </si>
  <si>
    <t>S5.5</t>
  </si>
  <si>
    <t>S5.6</t>
  </si>
  <si>
    <t>S5.7</t>
  </si>
  <si>
    <t>S5.8</t>
  </si>
  <si>
    <t>S5.9</t>
  </si>
  <si>
    <t>S5.10</t>
  </si>
  <si>
    <t>S5.11</t>
  </si>
  <si>
    <t>S5.12</t>
  </si>
  <si>
    <t>(blank)</t>
  </si>
  <si>
    <t>S4.1</t>
  </si>
  <si>
    <t>S1.1</t>
  </si>
  <si>
    <t>S1.2</t>
  </si>
  <si>
    <t>S1.3</t>
  </si>
  <si>
    <t>S1.4</t>
  </si>
  <si>
    <t>cunnner and 2 lobsters in mouth</t>
  </si>
  <si>
    <t>S6.1</t>
  </si>
  <si>
    <t>S3.1</t>
  </si>
  <si>
    <t>S3.2</t>
  </si>
  <si>
    <t>S3.3</t>
  </si>
  <si>
    <t>S3.4</t>
  </si>
  <si>
    <t>released</t>
  </si>
  <si>
    <t>S3.5</t>
  </si>
  <si>
    <t>green</t>
  </si>
  <si>
    <t>S2.3</t>
  </si>
  <si>
    <t>S2.4</t>
  </si>
  <si>
    <t>skipped due to surge</t>
  </si>
  <si>
    <t>N/A</t>
  </si>
  <si>
    <t>S8.2</t>
  </si>
  <si>
    <t>S8.1</t>
  </si>
  <si>
    <t>Month</t>
  </si>
  <si>
    <t>Year</t>
  </si>
  <si>
    <t>Column Labels</t>
  </si>
  <si>
    <t>Count of Date</t>
  </si>
  <si>
    <t>Cusk</t>
  </si>
  <si>
    <t>Red Hake</t>
  </si>
  <si>
    <t>J072514_S5_Hake_13</t>
  </si>
  <si>
    <t>Hake</t>
  </si>
  <si>
    <t>J092514_R1_redHake_1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</si>
</sst>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m/dd/yy;@"/>
    <numFmt numFmtId="166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4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165" fontId="0" fillId="0" borderId="1" xfId="0" applyNumberFormat="1" applyBorder="1"/>
    <xf numFmtId="0" fontId="0" fillId="0" borderId="6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0" xfId="0" applyFill="1"/>
    <xf numFmtId="12" fontId="0" fillId="0" borderId="1" xfId="0" applyNumberFormat="1" applyBorder="1"/>
    <xf numFmtId="12" fontId="0" fillId="2" borderId="0" xfId="0" applyNumberFormat="1" applyFill="1"/>
    <xf numFmtId="0" fontId="1" fillId="0" borderId="0" xfId="0" applyFont="1"/>
    <xf numFmtId="0" fontId="2" fillId="0" borderId="6" xfId="0" applyFont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right"/>
    </xf>
    <xf numFmtId="166" fontId="0" fillId="0" borderId="1" xfId="0" applyNumberFormat="1" applyBorder="1"/>
    <xf numFmtId="0" fontId="3" fillId="0" borderId="1" xfId="0" applyFont="1" applyBorder="1"/>
    <xf numFmtId="14" fontId="2" fillId="0" borderId="1" xfId="0" applyNumberFormat="1" applyFont="1" applyBorder="1"/>
    <xf numFmtId="0" fontId="4" fillId="0" borderId="1" xfId="0" applyFont="1" applyBorder="1"/>
    <xf numFmtId="0" fontId="0" fillId="0" borderId="1" xfId="0" applyBorder="1" applyAlignment="1">
      <alignment horizontal="right"/>
    </xf>
    <xf numFmtId="0" fontId="5" fillId="3" borderId="0" xfId="0" applyFont="1" applyFill="1"/>
    <xf numFmtId="0" fontId="0" fillId="3" borderId="0" xfId="0" applyFill="1"/>
    <xf numFmtId="0" fontId="6" fillId="3" borderId="0" xfId="0" applyFont="1" applyFill="1"/>
    <xf numFmtId="20" fontId="0" fillId="0" borderId="1" xfId="0" applyNumberFormat="1" applyBorder="1"/>
    <xf numFmtId="0" fontId="1" fillId="0" borderId="7" xfId="0" applyFont="1" applyBorder="1"/>
    <xf numFmtId="14" fontId="0" fillId="0" borderId="0" xfId="0" applyNumberFormat="1"/>
    <xf numFmtId="14" fontId="1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8" fillId="4" borderId="0" xfId="1"/>
    <xf numFmtId="14" fontId="8" fillId="4" borderId="0" xfId="1" applyNumberFormat="1"/>
    <xf numFmtId="0" fontId="8" fillId="4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hary Whitener" refreshedDate="45261.500839120374" createdVersion="8" refreshedVersion="8" minRefreshableVersion="3" recordCount="1207" xr:uid="{52EA3489-651E-4C5F-9251-8C2297C1A490}">
  <cacheSource type="worksheet">
    <worksheetSource ref="A1:AD1048576" sheet="All data"/>
  </cacheSource>
  <cacheFields count="30">
    <cacheField name="SAMPLE_ID" numFmtId="0">
      <sharedItems containsBlank="1"/>
    </cacheField>
    <cacheField name="Station" numFmtId="0">
      <sharedItems containsBlank="1"/>
    </cacheField>
    <cacheField name="Date" numFmtId="0">
      <sharedItems containsNonDate="0" containsDate="1" containsString="0" containsBlank="1" minDate="2014-05-22T00:00:00" maxDate="2023-09-06T00:00:00"/>
    </cacheField>
    <cacheField name="Month" numFmtId="0">
      <sharedItems containsString="0" containsBlank="1" containsNumber="1" containsInteger="1" minValue="5" maxValue="9"/>
    </cacheField>
    <cacheField name="Year" numFmtId="0">
      <sharedItems containsString="0" containsBlank="1" containsNumber="1" containsInteger="1" minValue="2014" maxValue="2023" count="6">
        <n v="2023"/>
        <n v="2015"/>
        <n v="2016"/>
        <n v="2017"/>
        <n v="2014"/>
        <m/>
      </sharedItems>
    </cacheField>
    <cacheField name="Week" numFmtId="0">
      <sharedItems containsString="0" containsBlank="1" containsNumber="1" containsInteger="1" minValue="1" maxValue="8"/>
    </cacheField>
    <cacheField name="Time" numFmtId="0">
      <sharedItems containsDate="1" containsBlank="1" containsMixedTypes="1" minDate="1900-01-05T10:09:04" maxDate="1900-01-04T14:34:04"/>
    </cacheField>
    <cacheField name="Species" numFmtId="0">
      <sharedItems containsBlank="1" count="26">
        <s v="No fish"/>
        <s v="Mackerel"/>
        <s v="Longhorn sculpin"/>
        <s v="Cod"/>
        <s v="Pollock"/>
        <s v="Redfish"/>
        <s v="Red Hake"/>
        <s v="Shorthorn sculpin"/>
        <s v="Whiting"/>
        <s v="Black sea bass"/>
        <s v="Sea Raven"/>
        <s v="Cunner"/>
        <m/>
        <s v="? Sculpin"/>
        <s v=" "/>
        <s v="Haddock"/>
        <s v="Sculpin"/>
        <s v="White Hake"/>
        <s v="Cusk"/>
        <s v="Hake"/>
        <s v="  "/>
        <s v="N/A" u="1"/>
        <s v="Atlantic Mackerel" u="1"/>
        <s v="SH Sculpin" u="1"/>
        <s v="LH Sculpin" u="1"/>
        <s v="Atlantic Cod" u="1"/>
      </sharedItems>
    </cacheField>
    <cacheField name="TL (cm)" numFmtId="0">
      <sharedItems containsBlank="1" containsMixedTypes="1" containsNumber="1" minValue="13" maxValue="76"/>
    </cacheField>
    <cacheField name="ID#" numFmtId="0">
      <sharedItems containsBlank="1" containsMixedTypes="1" containsNumber="1" containsInteger="1" minValue="1" maxValue="91"/>
    </cacheField>
    <cacheField name="Weight" numFmtId="0">
      <sharedItems containsString="0" containsBlank="1" containsNumber="1" containsInteger="1" minValue="110" maxValue="1228"/>
    </cacheField>
    <cacheField name="Notes" numFmtId="0">
      <sharedItems containsBlank="1"/>
    </cacheField>
    <cacheField name="Jig/bait" numFmtId="0">
      <sharedItems containsBlank="1"/>
    </cacheField>
    <cacheField name="Photo" numFmtId="0">
      <sharedItems containsBlank="1"/>
    </cacheField>
    <cacheField name="Total Length (mm)" numFmtId="0">
      <sharedItems containsString="0" containsBlank="1" containsNumber="1" containsInteger="1" minValue="0" maxValue="3340"/>
    </cacheField>
    <cacheField name="Whole Wt (g)" numFmtId="0">
      <sharedItems containsString="0" containsBlank="1" containsNumber="1" minValue="20" maxValue="2680"/>
    </cacheField>
    <cacheField name="Whole Stomach Wt (g)" numFmtId="0">
      <sharedItems containsBlank="1" containsMixedTypes="1" containsNumber="1" minValue="0.17699999999999999" maxValue="124"/>
    </cacheField>
    <cacheField name="Stomach Lining Wt (g)" numFmtId="0">
      <sharedItems containsBlank="1" containsMixedTypes="1" containsNumber="1" minValue="5.2999999999999999E-2" maxValue="103"/>
    </cacheField>
    <cacheField name="Stomach Content Wt (g)" numFmtId="0">
      <sharedItems containsBlank="1" containsMixedTypes="1" containsNumber="1" minValue="-5.9329999999999998" maxValue="93"/>
    </cacheField>
    <cacheField name="Liver Wt (g)" numFmtId="0">
      <sharedItems containsBlank="1" containsMixedTypes="1" containsNumber="1" minValue="3.5000000000000003E-2" maxValue="146.66999999999999"/>
    </cacheField>
    <cacheField name="Gonad Wt (g)" numFmtId="0">
      <sharedItems containsBlank="1" containsMixedTypes="1" containsNumber="1" minValue="1.2999999999999999E-2" maxValue="110"/>
    </cacheField>
    <cacheField name="Male/Female" numFmtId="0">
      <sharedItems containsBlank="1"/>
    </cacheField>
    <cacheField name="Left Oto Wt (g)" numFmtId="0">
      <sharedItems containsBlank="1" containsMixedTypes="1" containsNumber="1" minValue="0" maxValue="130"/>
    </cacheField>
    <cacheField name="Right Oto Wt (g)" numFmtId="0">
      <sharedItems containsString="0" containsBlank="1" containsNumber="1" minValue="1E-3" maxValue="130"/>
    </cacheField>
    <cacheField name="Ave MJ/Kg" numFmtId="0">
      <sharedItems containsBlank="1" containsMixedTypes="1" containsNumber="1" minValue="15.555999999999999" maxValue="30.0151"/>
    </cacheField>
    <cacheField name="Age" numFmtId="0">
      <sharedItems containsBlank="1"/>
    </cacheField>
    <cacheField name="RGR" numFmtId="0">
      <sharedItems containsBlank="1" containsMixedTypes="1" containsNumber="1" minValue="1.0611999999999999" maxValue="5.0891999999999999"/>
    </cacheField>
    <cacheField name="Color Analysis" numFmtId="0">
      <sharedItems containsBlank="1"/>
    </cacheField>
    <cacheField name="1st Annuli *(mm)" numFmtId="0">
      <sharedItems containsBlank="1" containsMixedTypes="1" containsNumber="1" minValue="1.6190439163450661" maxValue="3.1101777642384389"/>
    </cacheField>
    <cacheField name="Notes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7">
  <r>
    <m/>
    <s v="R8"/>
    <d v="2023-06-07T00:00:00"/>
    <n v="6"/>
    <x v="0"/>
    <n v="1"/>
    <n v="936"/>
    <x v="0"/>
    <m/>
    <m/>
    <m/>
    <m/>
    <m/>
    <m/>
    <m/>
    <m/>
    <m/>
    <m/>
    <m/>
    <m/>
    <m/>
    <m/>
    <m/>
    <m/>
    <m/>
    <m/>
    <m/>
    <m/>
    <m/>
    <m/>
  </r>
  <r>
    <m/>
    <s v="S9"/>
    <d v="2023-06-07T00:00:00"/>
    <n v="6"/>
    <x v="0"/>
    <n v="1"/>
    <n v="958"/>
    <x v="0"/>
    <m/>
    <m/>
    <m/>
    <m/>
    <m/>
    <m/>
    <m/>
    <m/>
    <m/>
    <m/>
    <m/>
    <m/>
    <m/>
    <m/>
    <m/>
    <m/>
    <m/>
    <m/>
    <m/>
    <m/>
    <m/>
    <m/>
  </r>
  <r>
    <m/>
    <s v="S9"/>
    <d v="2023-06-07T00:00:00"/>
    <n v="6"/>
    <x v="0"/>
    <n v="1"/>
    <n v="1018"/>
    <x v="1"/>
    <n v="27"/>
    <m/>
    <m/>
    <m/>
    <m/>
    <m/>
    <m/>
    <m/>
    <m/>
    <m/>
    <m/>
    <m/>
    <m/>
    <m/>
    <m/>
    <m/>
    <m/>
    <m/>
    <m/>
    <m/>
    <m/>
    <m/>
  </r>
  <r>
    <m/>
    <s v="R10"/>
    <d v="2023-06-07T00:00:00"/>
    <n v="6"/>
    <x v="0"/>
    <n v="1"/>
    <n v="1032"/>
    <x v="2"/>
    <n v="28"/>
    <m/>
    <m/>
    <m/>
    <m/>
    <m/>
    <m/>
    <m/>
    <m/>
    <m/>
    <m/>
    <m/>
    <m/>
    <m/>
    <m/>
    <m/>
    <m/>
    <m/>
    <m/>
    <m/>
    <m/>
    <m/>
  </r>
  <r>
    <m/>
    <s v="R1"/>
    <d v="2023-06-07T00:00:00"/>
    <n v="6"/>
    <x v="0"/>
    <n v="1"/>
    <n v="1055"/>
    <x v="3"/>
    <n v="49"/>
    <m/>
    <m/>
    <m/>
    <m/>
    <m/>
    <m/>
    <m/>
    <m/>
    <m/>
    <m/>
    <m/>
    <m/>
    <m/>
    <m/>
    <m/>
    <m/>
    <m/>
    <m/>
    <m/>
    <m/>
    <m/>
  </r>
  <r>
    <m/>
    <s v="R1"/>
    <d v="2023-06-07T00:00:00"/>
    <n v="6"/>
    <x v="0"/>
    <n v="1"/>
    <n v="1107"/>
    <x v="2"/>
    <n v="29.5"/>
    <m/>
    <m/>
    <m/>
    <m/>
    <m/>
    <m/>
    <m/>
    <m/>
    <m/>
    <m/>
    <m/>
    <m/>
    <m/>
    <m/>
    <m/>
    <m/>
    <m/>
    <m/>
    <m/>
    <m/>
    <m/>
  </r>
  <r>
    <m/>
    <s v="S6"/>
    <d v="2023-06-07T00:00:00"/>
    <n v="6"/>
    <x v="0"/>
    <n v="1"/>
    <n v="1123"/>
    <x v="4"/>
    <n v="23"/>
    <m/>
    <m/>
    <m/>
    <m/>
    <m/>
    <m/>
    <m/>
    <m/>
    <m/>
    <m/>
    <m/>
    <m/>
    <m/>
    <m/>
    <m/>
    <m/>
    <m/>
    <m/>
    <m/>
    <m/>
    <m/>
  </r>
  <r>
    <m/>
    <s v="S6"/>
    <d v="2023-06-07T00:00:00"/>
    <n v="6"/>
    <x v="0"/>
    <n v="1"/>
    <m/>
    <x v="4"/>
    <n v="23"/>
    <m/>
    <m/>
    <m/>
    <m/>
    <m/>
    <m/>
    <m/>
    <m/>
    <m/>
    <m/>
    <m/>
    <m/>
    <m/>
    <m/>
    <m/>
    <m/>
    <m/>
    <m/>
    <m/>
    <m/>
    <m/>
  </r>
  <r>
    <m/>
    <s v="S6"/>
    <d v="2023-06-07T00:00:00"/>
    <n v="6"/>
    <x v="0"/>
    <n v="1"/>
    <m/>
    <x v="4"/>
    <n v="24.5"/>
    <m/>
    <m/>
    <m/>
    <m/>
    <m/>
    <m/>
    <m/>
    <m/>
    <m/>
    <m/>
    <m/>
    <m/>
    <m/>
    <m/>
    <m/>
    <m/>
    <m/>
    <m/>
    <m/>
    <m/>
    <m/>
  </r>
  <r>
    <m/>
    <s v="S6"/>
    <d v="2023-06-07T00:00:00"/>
    <n v="6"/>
    <x v="0"/>
    <n v="1"/>
    <m/>
    <x v="4"/>
    <n v="26"/>
    <m/>
    <m/>
    <m/>
    <m/>
    <m/>
    <m/>
    <m/>
    <m/>
    <m/>
    <m/>
    <m/>
    <m/>
    <m/>
    <m/>
    <m/>
    <m/>
    <m/>
    <m/>
    <m/>
    <m/>
    <m/>
  </r>
  <r>
    <m/>
    <s v="S6"/>
    <d v="2023-06-07T00:00:00"/>
    <n v="6"/>
    <x v="0"/>
    <n v="1"/>
    <m/>
    <x v="4"/>
    <n v="24"/>
    <m/>
    <m/>
    <m/>
    <m/>
    <m/>
    <m/>
    <m/>
    <m/>
    <m/>
    <m/>
    <m/>
    <m/>
    <m/>
    <m/>
    <m/>
    <m/>
    <m/>
    <m/>
    <m/>
    <m/>
    <m/>
  </r>
  <r>
    <m/>
    <s v="S6"/>
    <d v="2023-06-07T00:00:00"/>
    <n v="6"/>
    <x v="0"/>
    <n v="1"/>
    <m/>
    <x v="4"/>
    <n v="21"/>
    <m/>
    <m/>
    <m/>
    <m/>
    <m/>
    <m/>
    <m/>
    <m/>
    <m/>
    <m/>
    <m/>
    <m/>
    <m/>
    <m/>
    <m/>
    <m/>
    <m/>
    <m/>
    <m/>
    <m/>
    <m/>
  </r>
  <r>
    <m/>
    <s v="S6"/>
    <d v="2023-06-07T00:00:00"/>
    <n v="6"/>
    <x v="0"/>
    <n v="1"/>
    <m/>
    <x v="4"/>
    <n v="22.5"/>
    <m/>
    <m/>
    <m/>
    <m/>
    <m/>
    <m/>
    <m/>
    <m/>
    <m/>
    <m/>
    <m/>
    <m/>
    <m/>
    <m/>
    <m/>
    <m/>
    <m/>
    <m/>
    <m/>
    <m/>
    <m/>
  </r>
  <r>
    <m/>
    <s v="S6"/>
    <d v="2023-06-07T00:00:00"/>
    <n v="6"/>
    <x v="0"/>
    <n v="1"/>
    <m/>
    <x v="4"/>
    <n v="24"/>
    <m/>
    <m/>
    <m/>
    <m/>
    <m/>
    <m/>
    <m/>
    <m/>
    <m/>
    <m/>
    <m/>
    <m/>
    <m/>
    <m/>
    <m/>
    <m/>
    <m/>
    <m/>
    <m/>
    <m/>
    <m/>
  </r>
  <r>
    <m/>
    <s v="S6"/>
    <d v="2023-06-07T00:00:00"/>
    <n v="6"/>
    <x v="0"/>
    <n v="1"/>
    <m/>
    <x v="4"/>
    <n v="23.5"/>
    <m/>
    <m/>
    <m/>
    <m/>
    <m/>
    <m/>
    <m/>
    <m/>
    <m/>
    <m/>
    <m/>
    <m/>
    <m/>
    <m/>
    <m/>
    <m/>
    <m/>
    <m/>
    <m/>
    <m/>
    <m/>
  </r>
  <r>
    <m/>
    <s v="S6"/>
    <d v="2023-06-07T00:00:00"/>
    <n v="6"/>
    <x v="0"/>
    <n v="1"/>
    <m/>
    <x v="4"/>
    <n v="24.5"/>
    <m/>
    <m/>
    <m/>
    <m/>
    <m/>
    <m/>
    <m/>
    <m/>
    <m/>
    <m/>
    <m/>
    <m/>
    <m/>
    <m/>
    <m/>
    <m/>
    <m/>
    <m/>
    <m/>
    <m/>
    <m/>
  </r>
  <r>
    <m/>
    <s v="S6"/>
    <d v="2023-06-07T00:00:00"/>
    <n v="6"/>
    <x v="0"/>
    <n v="1"/>
    <m/>
    <x v="4"/>
    <n v="21"/>
    <m/>
    <m/>
    <m/>
    <m/>
    <m/>
    <m/>
    <m/>
    <m/>
    <m/>
    <m/>
    <m/>
    <m/>
    <m/>
    <m/>
    <m/>
    <m/>
    <m/>
    <m/>
    <m/>
    <m/>
    <m/>
  </r>
  <r>
    <m/>
    <s v="S6"/>
    <d v="2023-06-07T00:00:00"/>
    <n v="6"/>
    <x v="0"/>
    <n v="1"/>
    <m/>
    <x v="4"/>
    <n v="25"/>
    <m/>
    <m/>
    <m/>
    <m/>
    <m/>
    <m/>
    <m/>
    <m/>
    <m/>
    <m/>
    <m/>
    <m/>
    <m/>
    <m/>
    <m/>
    <m/>
    <m/>
    <m/>
    <m/>
    <m/>
    <m/>
  </r>
  <r>
    <m/>
    <s v="S7"/>
    <d v="2023-06-07T00:00:00"/>
    <n v="6"/>
    <x v="0"/>
    <n v="1"/>
    <n v="1154"/>
    <x v="0"/>
    <m/>
    <m/>
    <m/>
    <m/>
    <m/>
    <m/>
    <m/>
    <m/>
    <m/>
    <m/>
    <m/>
    <m/>
    <m/>
    <m/>
    <m/>
    <m/>
    <m/>
    <m/>
    <m/>
    <m/>
    <m/>
    <m/>
  </r>
  <r>
    <m/>
    <s v="R6"/>
    <d v="2023-06-07T00:00:00"/>
    <n v="6"/>
    <x v="0"/>
    <n v="1"/>
    <n v="1218"/>
    <x v="0"/>
    <m/>
    <m/>
    <m/>
    <m/>
    <m/>
    <m/>
    <m/>
    <m/>
    <m/>
    <m/>
    <m/>
    <m/>
    <m/>
    <m/>
    <m/>
    <m/>
    <m/>
    <m/>
    <m/>
    <m/>
    <m/>
    <m/>
  </r>
  <r>
    <m/>
    <s v="R5"/>
    <d v="2023-06-07T00:00:00"/>
    <n v="6"/>
    <x v="0"/>
    <n v="1"/>
    <n v="1249"/>
    <x v="0"/>
    <m/>
    <m/>
    <m/>
    <m/>
    <m/>
    <m/>
    <m/>
    <m/>
    <m/>
    <m/>
    <m/>
    <m/>
    <m/>
    <m/>
    <m/>
    <m/>
    <m/>
    <m/>
    <m/>
    <m/>
    <m/>
    <m/>
  </r>
  <r>
    <m/>
    <s v="S8"/>
    <d v="2023-06-07T00:00:00"/>
    <n v="6"/>
    <x v="0"/>
    <n v="1"/>
    <n v="1315"/>
    <x v="4"/>
    <n v="26"/>
    <m/>
    <m/>
    <m/>
    <m/>
    <m/>
    <m/>
    <m/>
    <m/>
    <m/>
    <m/>
    <m/>
    <m/>
    <m/>
    <m/>
    <m/>
    <m/>
    <m/>
    <m/>
    <m/>
    <m/>
    <m/>
  </r>
  <r>
    <m/>
    <s v="S8"/>
    <d v="2023-06-07T00:00:00"/>
    <n v="6"/>
    <x v="0"/>
    <n v="1"/>
    <m/>
    <x v="4"/>
    <n v="25.5"/>
    <m/>
    <m/>
    <m/>
    <m/>
    <m/>
    <m/>
    <m/>
    <m/>
    <m/>
    <m/>
    <m/>
    <m/>
    <m/>
    <m/>
    <m/>
    <m/>
    <m/>
    <m/>
    <m/>
    <m/>
    <m/>
  </r>
  <r>
    <m/>
    <s v="S8"/>
    <d v="2023-06-07T00:00:00"/>
    <n v="6"/>
    <x v="0"/>
    <n v="1"/>
    <m/>
    <x v="4"/>
    <n v="28"/>
    <m/>
    <m/>
    <m/>
    <m/>
    <m/>
    <m/>
    <m/>
    <m/>
    <m/>
    <m/>
    <m/>
    <m/>
    <m/>
    <m/>
    <m/>
    <m/>
    <m/>
    <m/>
    <m/>
    <m/>
    <m/>
  </r>
  <r>
    <m/>
    <s v="S8"/>
    <d v="2023-06-07T00:00:00"/>
    <n v="6"/>
    <x v="0"/>
    <n v="1"/>
    <m/>
    <x v="4"/>
    <n v="26"/>
    <m/>
    <m/>
    <m/>
    <m/>
    <m/>
    <m/>
    <m/>
    <m/>
    <m/>
    <m/>
    <m/>
    <m/>
    <m/>
    <m/>
    <m/>
    <m/>
    <m/>
    <m/>
    <m/>
    <m/>
    <m/>
  </r>
  <r>
    <m/>
    <s v="S8"/>
    <d v="2023-06-07T00:00:00"/>
    <n v="6"/>
    <x v="0"/>
    <n v="1"/>
    <m/>
    <x v="4"/>
    <n v="33"/>
    <m/>
    <m/>
    <m/>
    <m/>
    <m/>
    <m/>
    <m/>
    <m/>
    <m/>
    <m/>
    <m/>
    <m/>
    <m/>
    <m/>
    <m/>
    <m/>
    <m/>
    <m/>
    <m/>
    <m/>
    <m/>
  </r>
  <r>
    <m/>
    <s v="S8"/>
    <d v="2023-06-07T00:00:00"/>
    <n v="6"/>
    <x v="0"/>
    <n v="1"/>
    <m/>
    <x v="4"/>
    <n v="42"/>
    <m/>
    <m/>
    <m/>
    <m/>
    <m/>
    <m/>
    <m/>
    <m/>
    <m/>
    <m/>
    <m/>
    <m/>
    <m/>
    <m/>
    <m/>
    <m/>
    <m/>
    <m/>
    <m/>
    <m/>
    <m/>
  </r>
  <r>
    <m/>
    <s v="R9"/>
    <d v="2023-06-07T00:00:00"/>
    <n v="6"/>
    <x v="0"/>
    <n v="1"/>
    <m/>
    <x v="1"/>
    <n v="21"/>
    <m/>
    <m/>
    <m/>
    <m/>
    <m/>
    <m/>
    <m/>
    <m/>
    <m/>
    <m/>
    <m/>
    <m/>
    <m/>
    <m/>
    <m/>
    <m/>
    <m/>
    <m/>
    <m/>
    <m/>
    <m/>
  </r>
  <r>
    <m/>
    <s v="R2"/>
    <d v="2023-06-15T00:00:00"/>
    <n v="6"/>
    <x v="0"/>
    <n v="2"/>
    <n v="1004"/>
    <x v="3"/>
    <n v="31"/>
    <m/>
    <m/>
    <m/>
    <m/>
    <s v="y"/>
    <m/>
    <m/>
    <m/>
    <m/>
    <m/>
    <m/>
    <m/>
    <m/>
    <m/>
    <m/>
    <m/>
    <m/>
    <m/>
    <m/>
    <m/>
    <m/>
  </r>
  <r>
    <m/>
    <s v="R2"/>
    <d v="2023-06-15T00:00:00"/>
    <n v="6"/>
    <x v="0"/>
    <n v="2"/>
    <n v="1008"/>
    <x v="5"/>
    <n v="17"/>
    <m/>
    <m/>
    <m/>
    <m/>
    <m/>
    <m/>
    <m/>
    <m/>
    <m/>
    <m/>
    <m/>
    <m/>
    <m/>
    <m/>
    <m/>
    <m/>
    <m/>
    <m/>
    <m/>
    <m/>
    <m/>
  </r>
  <r>
    <m/>
    <s v="R2"/>
    <d v="2023-06-15T00:00:00"/>
    <n v="6"/>
    <x v="0"/>
    <n v="2"/>
    <n v="1023"/>
    <x v="6"/>
    <m/>
    <m/>
    <m/>
    <m/>
    <m/>
    <m/>
    <m/>
    <m/>
    <m/>
    <m/>
    <m/>
    <m/>
    <m/>
    <m/>
    <m/>
    <m/>
    <m/>
    <m/>
    <m/>
    <m/>
    <m/>
    <m/>
  </r>
  <r>
    <m/>
    <s v="S10"/>
    <d v="2023-06-15T00:00:00"/>
    <n v="6"/>
    <x v="0"/>
    <n v="2"/>
    <n v="1040"/>
    <x v="4"/>
    <n v="34"/>
    <m/>
    <m/>
    <m/>
    <m/>
    <m/>
    <m/>
    <m/>
    <m/>
    <m/>
    <m/>
    <m/>
    <m/>
    <m/>
    <m/>
    <m/>
    <m/>
    <m/>
    <m/>
    <m/>
    <m/>
    <m/>
  </r>
  <r>
    <m/>
    <s v="S10"/>
    <d v="2023-06-15T00:00:00"/>
    <n v="6"/>
    <x v="0"/>
    <n v="2"/>
    <n v="1049"/>
    <x v="3"/>
    <n v="66"/>
    <m/>
    <m/>
    <m/>
    <m/>
    <s v="y"/>
    <m/>
    <m/>
    <m/>
    <m/>
    <m/>
    <m/>
    <m/>
    <m/>
    <m/>
    <m/>
    <m/>
    <m/>
    <m/>
    <m/>
    <m/>
    <m/>
  </r>
  <r>
    <m/>
    <s v="S5"/>
    <d v="2023-06-15T00:00:00"/>
    <n v="6"/>
    <x v="0"/>
    <n v="2"/>
    <n v="1058"/>
    <x v="0"/>
    <m/>
    <m/>
    <m/>
    <m/>
    <m/>
    <m/>
    <m/>
    <m/>
    <m/>
    <m/>
    <m/>
    <m/>
    <m/>
    <m/>
    <m/>
    <m/>
    <m/>
    <m/>
    <m/>
    <m/>
    <m/>
    <m/>
  </r>
  <r>
    <m/>
    <s v="R7"/>
    <d v="2023-06-15T00:00:00"/>
    <n v="6"/>
    <x v="0"/>
    <n v="2"/>
    <n v="1025"/>
    <x v="0"/>
    <m/>
    <m/>
    <m/>
    <m/>
    <m/>
    <m/>
    <m/>
    <m/>
    <m/>
    <m/>
    <m/>
    <m/>
    <m/>
    <m/>
    <m/>
    <m/>
    <m/>
    <m/>
    <m/>
    <m/>
    <m/>
    <m/>
  </r>
  <r>
    <m/>
    <s v="R4"/>
    <d v="2023-06-15T00:00:00"/>
    <n v="6"/>
    <x v="0"/>
    <n v="2"/>
    <n v="1050"/>
    <x v="0"/>
    <m/>
    <m/>
    <m/>
    <m/>
    <m/>
    <m/>
    <m/>
    <m/>
    <m/>
    <m/>
    <m/>
    <m/>
    <m/>
    <m/>
    <m/>
    <m/>
    <m/>
    <m/>
    <m/>
    <m/>
    <m/>
    <m/>
  </r>
  <r>
    <m/>
    <s v="R3"/>
    <d v="2023-06-15T00:00:00"/>
    <n v="6"/>
    <x v="0"/>
    <n v="2"/>
    <n v="1212"/>
    <x v="0"/>
    <m/>
    <m/>
    <m/>
    <m/>
    <m/>
    <m/>
    <m/>
    <m/>
    <m/>
    <m/>
    <m/>
    <m/>
    <m/>
    <m/>
    <m/>
    <m/>
    <m/>
    <m/>
    <m/>
    <m/>
    <m/>
    <m/>
  </r>
  <r>
    <m/>
    <s v="S4"/>
    <d v="2023-06-15T00:00:00"/>
    <n v="6"/>
    <x v="0"/>
    <n v="2"/>
    <n v="1236"/>
    <x v="0"/>
    <m/>
    <m/>
    <m/>
    <m/>
    <m/>
    <m/>
    <m/>
    <m/>
    <m/>
    <m/>
    <m/>
    <m/>
    <m/>
    <m/>
    <m/>
    <m/>
    <m/>
    <m/>
    <m/>
    <m/>
    <m/>
    <m/>
  </r>
  <r>
    <m/>
    <s v="S3"/>
    <d v="2023-06-15T00:00:00"/>
    <n v="6"/>
    <x v="0"/>
    <n v="2"/>
    <n v="1308"/>
    <x v="0"/>
    <m/>
    <m/>
    <m/>
    <m/>
    <m/>
    <m/>
    <m/>
    <m/>
    <m/>
    <m/>
    <m/>
    <m/>
    <m/>
    <m/>
    <m/>
    <m/>
    <m/>
    <m/>
    <m/>
    <m/>
    <m/>
    <m/>
  </r>
  <r>
    <m/>
    <s v="S2"/>
    <d v="2023-06-15T00:00:00"/>
    <n v="6"/>
    <x v="0"/>
    <n v="2"/>
    <n v="1335"/>
    <x v="0"/>
    <m/>
    <m/>
    <m/>
    <m/>
    <m/>
    <m/>
    <m/>
    <m/>
    <m/>
    <m/>
    <m/>
    <m/>
    <m/>
    <m/>
    <m/>
    <m/>
    <m/>
    <m/>
    <m/>
    <m/>
    <m/>
    <m/>
  </r>
  <r>
    <m/>
    <s v="S1"/>
    <d v="2023-06-15T00:00:00"/>
    <n v="6"/>
    <x v="0"/>
    <n v="2"/>
    <n v="1402"/>
    <x v="4"/>
    <n v="26.2"/>
    <m/>
    <m/>
    <m/>
    <m/>
    <s v="n"/>
    <m/>
    <m/>
    <m/>
    <m/>
    <m/>
    <m/>
    <m/>
    <m/>
    <m/>
    <m/>
    <m/>
    <m/>
    <m/>
    <m/>
    <m/>
    <m/>
  </r>
  <r>
    <m/>
    <s v="S1"/>
    <d v="2023-06-15T00:00:00"/>
    <n v="6"/>
    <x v="0"/>
    <n v="2"/>
    <n v="1417"/>
    <x v="4"/>
    <n v="30"/>
    <m/>
    <m/>
    <m/>
    <m/>
    <s v="n"/>
    <m/>
    <m/>
    <m/>
    <m/>
    <m/>
    <m/>
    <m/>
    <m/>
    <m/>
    <m/>
    <m/>
    <m/>
    <m/>
    <m/>
    <m/>
    <m/>
  </r>
  <r>
    <m/>
    <s v="R8"/>
    <d v="2023-06-21T00:00:00"/>
    <n v="6"/>
    <x v="0"/>
    <n v="3"/>
    <n v="954"/>
    <x v="0"/>
    <m/>
    <m/>
    <m/>
    <m/>
    <m/>
    <m/>
    <m/>
    <m/>
    <m/>
    <m/>
    <m/>
    <m/>
    <m/>
    <m/>
    <m/>
    <m/>
    <m/>
    <m/>
    <m/>
    <m/>
    <m/>
    <m/>
  </r>
  <r>
    <m/>
    <s v="S9"/>
    <d v="2023-06-21T00:00:00"/>
    <n v="6"/>
    <x v="0"/>
    <n v="3"/>
    <n v="1019"/>
    <x v="0"/>
    <m/>
    <m/>
    <m/>
    <m/>
    <m/>
    <m/>
    <m/>
    <m/>
    <m/>
    <m/>
    <m/>
    <m/>
    <m/>
    <m/>
    <m/>
    <m/>
    <m/>
    <m/>
    <m/>
    <m/>
    <m/>
    <m/>
  </r>
  <r>
    <m/>
    <s v="R10"/>
    <d v="2023-06-21T00:00:00"/>
    <n v="6"/>
    <x v="0"/>
    <n v="3"/>
    <n v="1043"/>
    <x v="0"/>
    <m/>
    <m/>
    <m/>
    <m/>
    <m/>
    <m/>
    <m/>
    <m/>
    <m/>
    <m/>
    <m/>
    <m/>
    <m/>
    <m/>
    <m/>
    <m/>
    <m/>
    <m/>
    <m/>
    <m/>
    <m/>
    <m/>
  </r>
  <r>
    <m/>
    <s v="R1"/>
    <d v="2023-06-21T00:00:00"/>
    <n v="6"/>
    <x v="0"/>
    <n v="3"/>
    <n v="1109"/>
    <x v="3"/>
    <n v="41"/>
    <n v="1"/>
    <m/>
    <m/>
    <m/>
    <s v="y"/>
    <m/>
    <m/>
    <m/>
    <m/>
    <m/>
    <m/>
    <m/>
    <m/>
    <m/>
    <m/>
    <m/>
    <m/>
    <m/>
    <m/>
    <m/>
    <m/>
  </r>
  <r>
    <m/>
    <s v="R2"/>
    <d v="2023-06-21T00:00:00"/>
    <n v="6"/>
    <x v="0"/>
    <n v="3"/>
    <n v="1139"/>
    <x v="3"/>
    <n v="58"/>
    <n v="2"/>
    <m/>
    <m/>
    <m/>
    <s v="y"/>
    <m/>
    <m/>
    <m/>
    <m/>
    <m/>
    <m/>
    <m/>
    <m/>
    <m/>
    <m/>
    <m/>
    <m/>
    <m/>
    <m/>
    <m/>
    <m/>
  </r>
  <r>
    <m/>
    <s v="S10"/>
    <d v="2023-06-21T00:00:00"/>
    <n v="6"/>
    <x v="0"/>
    <n v="3"/>
    <n v="1202"/>
    <x v="4"/>
    <n v="22"/>
    <m/>
    <m/>
    <m/>
    <m/>
    <m/>
    <m/>
    <m/>
    <m/>
    <m/>
    <m/>
    <m/>
    <m/>
    <m/>
    <m/>
    <m/>
    <m/>
    <m/>
    <m/>
    <m/>
    <m/>
    <m/>
  </r>
  <r>
    <m/>
    <s v="S10"/>
    <d v="2023-06-21T00:00:00"/>
    <n v="6"/>
    <x v="0"/>
    <n v="3"/>
    <n v="1212"/>
    <x v="4"/>
    <n v="21"/>
    <m/>
    <m/>
    <m/>
    <m/>
    <m/>
    <m/>
    <m/>
    <m/>
    <m/>
    <m/>
    <m/>
    <m/>
    <m/>
    <m/>
    <m/>
    <m/>
    <m/>
    <m/>
    <m/>
    <m/>
    <m/>
  </r>
  <r>
    <m/>
    <s v="S10"/>
    <d v="2023-06-21T00:00:00"/>
    <n v="6"/>
    <x v="0"/>
    <n v="3"/>
    <n v="1221"/>
    <x v="7"/>
    <n v="31"/>
    <m/>
    <m/>
    <m/>
    <m/>
    <m/>
    <m/>
    <m/>
    <m/>
    <m/>
    <m/>
    <m/>
    <m/>
    <m/>
    <m/>
    <m/>
    <m/>
    <m/>
    <m/>
    <m/>
    <m/>
    <m/>
  </r>
  <r>
    <m/>
    <s v="S10"/>
    <d v="2023-06-21T00:00:00"/>
    <n v="6"/>
    <x v="0"/>
    <n v="3"/>
    <n v="1222"/>
    <x v="3"/>
    <n v="48"/>
    <n v="3"/>
    <m/>
    <m/>
    <m/>
    <s v="y"/>
    <m/>
    <m/>
    <m/>
    <m/>
    <m/>
    <m/>
    <m/>
    <m/>
    <m/>
    <m/>
    <m/>
    <m/>
    <m/>
    <m/>
    <m/>
    <m/>
  </r>
  <r>
    <m/>
    <s v="S5"/>
    <d v="2023-06-21T00:00:00"/>
    <n v="6"/>
    <x v="0"/>
    <n v="3"/>
    <n v="1234"/>
    <x v="0"/>
    <m/>
    <m/>
    <m/>
    <m/>
    <m/>
    <m/>
    <m/>
    <m/>
    <m/>
    <m/>
    <m/>
    <m/>
    <m/>
    <m/>
    <m/>
    <m/>
    <m/>
    <m/>
    <m/>
    <m/>
    <m/>
    <m/>
  </r>
  <r>
    <m/>
    <s v="R7"/>
    <d v="2023-06-21T00:00:00"/>
    <n v="6"/>
    <x v="0"/>
    <n v="3"/>
    <n v="1303"/>
    <x v="0"/>
    <m/>
    <m/>
    <m/>
    <m/>
    <m/>
    <m/>
    <m/>
    <m/>
    <m/>
    <m/>
    <m/>
    <m/>
    <m/>
    <m/>
    <m/>
    <m/>
    <m/>
    <m/>
    <m/>
    <m/>
    <m/>
    <m/>
  </r>
  <r>
    <m/>
    <s v="R4"/>
    <d v="2023-06-21T00:00:00"/>
    <n v="6"/>
    <x v="0"/>
    <n v="3"/>
    <n v="1331"/>
    <x v="0"/>
    <m/>
    <m/>
    <m/>
    <m/>
    <m/>
    <m/>
    <m/>
    <m/>
    <m/>
    <m/>
    <m/>
    <m/>
    <m/>
    <m/>
    <m/>
    <m/>
    <m/>
    <m/>
    <m/>
    <m/>
    <m/>
    <m/>
  </r>
  <r>
    <m/>
    <s v="R9"/>
    <d v="2023-06-21T00:00:00"/>
    <n v="6"/>
    <x v="0"/>
    <n v="3"/>
    <n v="1403"/>
    <x v="8"/>
    <n v="23"/>
    <m/>
    <m/>
    <m/>
    <m/>
    <m/>
    <m/>
    <m/>
    <m/>
    <m/>
    <m/>
    <m/>
    <m/>
    <m/>
    <m/>
    <m/>
    <m/>
    <m/>
    <m/>
    <m/>
    <m/>
    <m/>
  </r>
  <r>
    <m/>
    <s v="R3"/>
    <d v="2023-07-12T00:00:00"/>
    <n v="7"/>
    <x v="0"/>
    <n v="4"/>
    <n v="955"/>
    <x v="0"/>
    <m/>
    <m/>
    <m/>
    <m/>
    <m/>
    <m/>
    <m/>
    <m/>
    <m/>
    <m/>
    <m/>
    <m/>
    <m/>
    <m/>
    <m/>
    <m/>
    <m/>
    <m/>
    <m/>
    <m/>
    <m/>
    <m/>
  </r>
  <r>
    <m/>
    <s v="S4"/>
    <d v="2023-07-12T00:00:00"/>
    <n v="7"/>
    <x v="0"/>
    <n v="4"/>
    <n v="1023"/>
    <x v="2"/>
    <n v="32"/>
    <m/>
    <m/>
    <m/>
    <m/>
    <m/>
    <m/>
    <m/>
    <m/>
    <m/>
    <m/>
    <m/>
    <m/>
    <m/>
    <m/>
    <m/>
    <m/>
    <m/>
    <m/>
    <m/>
    <m/>
    <m/>
  </r>
  <r>
    <m/>
    <s v="S4"/>
    <d v="2023-07-12T00:00:00"/>
    <n v="7"/>
    <x v="0"/>
    <n v="4"/>
    <n v="1032"/>
    <x v="2"/>
    <n v="25"/>
    <m/>
    <m/>
    <m/>
    <m/>
    <m/>
    <m/>
    <m/>
    <m/>
    <m/>
    <m/>
    <m/>
    <m/>
    <m/>
    <m/>
    <m/>
    <m/>
    <m/>
    <m/>
    <m/>
    <m/>
    <m/>
  </r>
  <r>
    <m/>
    <s v="S4"/>
    <d v="2023-07-12T00:00:00"/>
    <n v="7"/>
    <x v="0"/>
    <n v="4"/>
    <n v="1033"/>
    <x v="8"/>
    <n v="23"/>
    <m/>
    <m/>
    <m/>
    <m/>
    <m/>
    <m/>
    <m/>
    <m/>
    <m/>
    <m/>
    <m/>
    <m/>
    <m/>
    <m/>
    <m/>
    <m/>
    <m/>
    <m/>
    <m/>
    <m/>
    <m/>
  </r>
  <r>
    <m/>
    <s v="S3"/>
    <d v="2023-07-12T00:00:00"/>
    <n v="7"/>
    <x v="0"/>
    <n v="4"/>
    <n v="1052"/>
    <x v="0"/>
    <m/>
    <m/>
    <m/>
    <m/>
    <m/>
    <m/>
    <m/>
    <m/>
    <m/>
    <m/>
    <m/>
    <m/>
    <m/>
    <m/>
    <m/>
    <m/>
    <m/>
    <m/>
    <m/>
    <m/>
    <m/>
    <m/>
  </r>
  <r>
    <m/>
    <s v="S2"/>
    <d v="2023-07-12T00:00:00"/>
    <n v="7"/>
    <x v="0"/>
    <n v="4"/>
    <n v="1122"/>
    <x v="0"/>
    <m/>
    <m/>
    <m/>
    <m/>
    <m/>
    <m/>
    <m/>
    <m/>
    <m/>
    <m/>
    <m/>
    <m/>
    <m/>
    <m/>
    <m/>
    <m/>
    <m/>
    <m/>
    <m/>
    <m/>
    <m/>
    <m/>
  </r>
  <r>
    <m/>
    <s v="S1"/>
    <d v="2023-07-12T00:00:00"/>
    <n v="7"/>
    <x v="0"/>
    <n v="4"/>
    <n v="1148"/>
    <x v="0"/>
    <m/>
    <m/>
    <m/>
    <m/>
    <m/>
    <m/>
    <m/>
    <m/>
    <m/>
    <m/>
    <m/>
    <m/>
    <m/>
    <m/>
    <m/>
    <m/>
    <m/>
    <m/>
    <m/>
    <m/>
    <m/>
    <m/>
  </r>
  <r>
    <m/>
    <s v="S6"/>
    <d v="2023-07-12T00:00:00"/>
    <n v="7"/>
    <x v="0"/>
    <n v="4"/>
    <n v="1216"/>
    <x v="4"/>
    <n v="23.5"/>
    <m/>
    <m/>
    <m/>
    <m/>
    <s v="y"/>
    <m/>
    <m/>
    <m/>
    <m/>
    <m/>
    <m/>
    <m/>
    <m/>
    <m/>
    <m/>
    <m/>
    <m/>
    <m/>
    <m/>
    <m/>
    <m/>
  </r>
  <r>
    <m/>
    <s v="S6"/>
    <d v="2023-07-12T00:00:00"/>
    <n v="7"/>
    <x v="0"/>
    <n v="4"/>
    <n v="1224"/>
    <x v="4"/>
    <n v="35.5"/>
    <m/>
    <m/>
    <m/>
    <m/>
    <s v="y"/>
    <m/>
    <m/>
    <m/>
    <m/>
    <m/>
    <m/>
    <m/>
    <m/>
    <m/>
    <m/>
    <m/>
    <m/>
    <m/>
    <m/>
    <m/>
    <m/>
  </r>
  <r>
    <m/>
    <s v="S6"/>
    <d v="2023-07-12T00:00:00"/>
    <n v="7"/>
    <x v="0"/>
    <n v="4"/>
    <n v="1230"/>
    <x v="4"/>
    <m/>
    <m/>
    <m/>
    <m/>
    <m/>
    <s v="y"/>
    <m/>
    <m/>
    <m/>
    <m/>
    <m/>
    <m/>
    <m/>
    <m/>
    <m/>
    <m/>
    <m/>
    <m/>
    <m/>
    <m/>
    <m/>
    <m/>
  </r>
  <r>
    <m/>
    <s v="S7"/>
    <d v="2023-07-12T00:00:00"/>
    <n v="7"/>
    <x v="0"/>
    <n v="4"/>
    <n v="1242"/>
    <x v="0"/>
    <m/>
    <m/>
    <m/>
    <m/>
    <m/>
    <m/>
    <m/>
    <m/>
    <m/>
    <m/>
    <m/>
    <m/>
    <m/>
    <m/>
    <m/>
    <m/>
    <m/>
    <m/>
    <m/>
    <m/>
    <m/>
    <m/>
  </r>
  <r>
    <m/>
    <s v="R6"/>
    <d v="2023-07-12T00:00:00"/>
    <n v="7"/>
    <x v="0"/>
    <n v="4"/>
    <n v="1308"/>
    <x v="2"/>
    <n v="32"/>
    <m/>
    <m/>
    <m/>
    <m/>
    <m/>
    <m/>
    <m/>
    <m/>
    <m/>
    <m/>
    <m/>
    <m/>
    <m/>
    <m/>
    <m/>
    <m/>
    <m/>
    <m/>
    <m/>
    <m/>
    <m/>
  </r>
  <r>
    <m/>
    <s v="R5"/>
    <d v="2023-07-12T00:00:00"/>
    <n v="7"/>
    <x v="0"/>
    <n v="4"/>
    <n v="1333"/>
    <x v="1"/>
    <n v="27"/>
    <m/>
    <m/>
    <m/>
    <m/>
    <m/>
    <m/>
    <m/>
    <m/>
    <m/>
    <m/>
    <m/>
    <m/>
    <m/>
    <m/>
    <m/>
    <m/>
    <m/>
    <m/>
    <m/>
    <m/>
    <m/>
  </r>
  <r>
    <m/>
    <s v="S8"/>
    <d v="2023-07-12T00:00:00"/>
    <n v="7"/>
    <x v="0"/>
    <n v="4"/>
    <n v="1402"/>
    <x v="3"/>
    <m/>
    <m/>
    <m/>
    <m/>
    <m/>
    <s v="y"/>
    <m/>
    <m/>
    <m/>
    <m/>
    <m/>
    <m/>
    <m/>
    <m/>
    <m/>
    <m/>
    <m/>
    <m/>
    <m/>
    <m/>
    <m/>
    <m/>
  </r>
  <r>
    <m/>
    <s v="R8"/>
    <d v="2023-07-20T00:00:00"/>
    <n v="7"/>
    <x v="0"/>
    <n v="5"/>
    <n v="931"/>
    <x v="2"/>
    <n v="26.5"/>
    <m/>
    <m/>
    <m/>
    <s v="bait"/>
    <m/>
    <m/>
    <m/>
    <m/>
    <m/>
    <m/>
    <m/>
    <m/>
    <m/>
    <m/>
    <m/>
    <m/>
    <m/>
    <m/>
    <m/>
    <m/>
    <m/>
  </r>
  <r>
    <m/>
    <s v="S9"/>
    <d v="2023-07-20T00:00:00"/>
    <n v="7"/>
    <x v="0"/>
    <n v="5"/>
    <n v="957"/>
    <x v="3"/>
    <n v="26"/>
    <s v="S9.1"/>
    <m/>
    <m/>
    <s v="bait"/>
    <s v="y"/>
    <m/>
    <m/>
    <m/>
    <m/>
    <m/>
    <m/>
    <m/>
    <m/>
    <m/>
    <m/>
    <m/>
    <m/>
    <m/>
    <m/>
    <m/>
    <m/>
  </r>
  <r>
    <m/>
    <s v="R10"/>
    <d v="2023-07-20T00:00:00"/>
    <n v="7"/>
    <x v="0"/>
    <n v="5"/>
    <n v="1023"/>
    <x v="2"/>
    <n v="30"/>
    <m/>
    <n v="418"/>
    <m/>
    <s v="bait"/>
    <m/>
    <m/>
    <m/>
    <m/>
    <m/>
    <m/>
    <m/>
    <m/>
    <m/>
    <m/>
    <m/>
    <m/>
    <m/>
    <m/>
    <m/>
    <m/>
    <m/>
  </r>
  <r>
    <m/>
    <s v="R1"/>
    <d v="2023-07-20T00:00:00"/>
    <n v="7"/>
    <x v="0"/>
    <n v="5"/>
    <n v="1049"/>
    <x v="3"/>
    <n v="36.5"/>
    <s v="R1.1"/>
    <n v="510"/>
    <m/>
    <s v="jig"/>
    <s v="y"/>
    <m/>
    <m/>
    <m/>
    <m/>
    <m/>
    <m/>
    <m/>
    <m/>
    <m/>
    <m/>
    <m/>
    <m/>
    <m/>
    <m/>
    <m/>
    <m/>
  </r>
  <r>
    <m/>
    <s v="R2"/>
    <d v="2023-07-20T00:00:00"/>
    <n v="7"/>
    <x v="0"/>
    <n v="5"/>
    <n v="1120"/>
    <x v="0"/>
    <m/>
    <m/>
    <m/>
    <m/>
    <m/>
    <m/>
    <m/>
    <m/>
    <m/>
    <m/>
    <m/>
    <m/>
    <m/>
    <m/>
    <m/>
    <m/>
    <m/>
    <m/>
    <m/>
    <m/>
    <m/>
    <m/>
  </r>
  <r>
    <m/>
    <s v="S10"/>
    <d v="2023-07-20T00:00:00"/>
    <n v="7"/>
    <x v="0"/>
    <n v="5"/>
    <n v="1144"/>
    <x v="4"/>
    <n v="29.5"/>
    <s v="S10.1"/>
    <m/>
    <m/>
    <s v="jig"/>
    <s v="y"/>
    <m/>
    <m/>
    <m/>
    <m/>
    <m/>
    <m/>
    <m/>
    <m/>
    <m/>
    <m/>
    <m/>
    <m/>
    <m/>
    <m/>
    <m/>
    <m/>
  </r>
  <r>
    <m/>
    <s v="S10"/>
    <d v="2023-07-20T00:00:00"/>
    <n v="7"/>
    <x v="0"/>
    <n v="5"/>
    <m/>
    <x v="4"/>
    <n v="25"/>
    <s v="S10.2"/>
    <m/>
    <m/>
    <s v="jig"/>
    <s v="y"/>
    <m/>
    <m/>
    <m/>
    <m/>
    <m/>
    <m/>
    <m/>
    <m/>
    <m/>
    <m/>
    <m/>
    <m/>
    <m/>
    <m/>
    <m/>
    <m/>
  </r>
  <r>
    <m/>
    <s v="S10"/>
    <d v="2023-07-20T00:00:00"/>
    <n v="7"/>
    <x v="0"/>
    <n v="5"/>
    <m/>
    <x v="4"/>
    <n v="25"/>
    <s v="S10.3"/>
    <m/>
    <m/>
    <s v="bait"/>
    <s v="y"/>
    <m/>
    <m/>
    <m/>
    <m/>
    <m/>
    <m/>
    <m/>
    <m/>
    <m/>
    <m/>
    <m/>
    <m/>
    <m/>
    <m/>
    <m/>
    <m/>
  </r>
  <r>
    <m/>
    <s v="S10"/>
    <d v="2023-07-20T00:00:00"/>
    <n v="7"/>
    <x v="0"/>
    <n v="5"/>
    <m/>
    <x v="3"/>
    <n v="48.5"/>
    <s v="S10.4"/>
    <m/>
    <m/>
    <s v="jig"/>
    <s v="y"/>
    <m/>
    <m/>
    <m/>
    <m/>
    <m/>
    <m/>
    <m/>
    <m/>
    <m/>
    <m/>
    <m/>
    <m/>
    <m/>
    <m/>
    <m/>
    <m/>
  </r>
  <r>
    <m/>
    <s v="S5"/>
    <d v="2023-07-20T00:00:00"/>
    <n v="7"/>
    <x v="0"/>
    <n v="5"/>
    <n v="1217"/>
    <x v="4"/>
    <n v="24"/>
    <s v="S5.1"/>
    <m/>
    <m/>
    <s v="bait"/>
    <s v="y"/>
    <m/>
    <m/>
    <m/>
    <m/>
    <m/>
    <m/>
    <m/>
    <m/>
    <m/>
    <m/>
    <m/>
    <m/>
    <m/>
    <m/>
    <m/>
    <m/>
  </r>
  <r>
    <m/>
    <s v="S5"/>
    <d v="2023-07-20T00:00:00"/>
    <n v="7"/>
    <x v="0"/>
    <n v="5"/>
    <n v="12225"/>
    <x v="4"/>
    <n v="24"/>
    <s v="Sr.2"/>
    <m/>
    <m/>
    <s v="bait"/>
    <s v="y"/>
    <m/>
    <m/>
    <m/>
    <m/>
    <m/>
    <m/>
    <m/>
    <m/>
    <m/>
    <m/>
    <m/>
    <m/>
    <m/>
    <m/>
    <m/>
    <m/>
  </r>
  <r>
    <m/>
    <s v="S5"/>
    <d v="2023-07-20T00:00:00"/>
    <n v="7"/>
    <x v="0"/>
    <n v="5"/>
    <n v="1233"/>
    <x v="4"/>
    <n v="23.5"/>
    <s v="S5.3"/>
    <m/>
    <m/>
    <s v="bait"/>
    <s v="y"/>
    <m/>
    <m/>
    <m/>
    <m/>
    <m/>
    <m/>
    <m/>
    <m/>
    <m/>
    <m/>
    <m/>
    <m/>
    <m/>
    <m/>
    <m/>
    <m/>
  </r>
  <r>
    <m/>
    <s v="R7"/>
    <d v="2023-07-20T00:00:00"/>
    <n v="7"/>
    <x v="0"/>
    <n v="5"/>
    <n v="1246"/>
    <x v="0"/>
    <m/>
    <m/>
    <m/>
    <m/>
    <m/>
    <m/>
    <m/>
    <m/>
    <m/>
    <m/>
    <m/>
    <m/>
    <m/>
    <m/>
    <m/>
    <m/>
    <m/>
    <m/>
    <m/>
    <m/>
    <m/>
    <m/>
  </r>
  <r>
    <m/>
    <s v="R4"/>
    <d v="2023-07-20T00:00:00"/>
    <n v="7"/>
    <x v="0"/>
    <n v="5"/>
    <n v="1309"/>
    <x v="3"/>
    <n v="42.5"/>
    <s v="R4.1"/>
    <m/>
    <m/>
    <s v="jig"/>
    <s v="y"/>
    <m/>
    <m/>
    <m/>
    <m/>
    <m/>
    <m/>
    <m/>
    <m/>
    <m/>
    <m/>
    <m/>
    <m/>
    <m/>
    <m/>
    <m/>
    <m/>
  </r>
  <r>
    <m/>
    <s v="R9"/>
    <d v="2023-07-20T00:00:00"/>
    <n v="7"/>
    <x v="0"/>
    <n v="5"/>
    <n v="1342"/>
    <x v="0"/>
    <m/>
    <m/>
    <m/>
    <m/>
    <m/>
    <m/>
    <m/>
    <m/>
    <m/>
    <m/>
    <m/>
    <m/>
    <m/>
    <m/>
    <m/>
    <m/>
    <m/>
    <m/>
    <m/>
    <m/>
    <m/>
    <m/>
  </r>
  <r>
    <m/>
    <s v="R3"/>
    <d v="2023-07-24T00:00:00"/>
    <n v="7"/>
    <x v="0"/>
    <n v="6"/>
    <n v="946"/>
    <x v="3"/>
    <n v="32"/>
    <s v="R3.1"/>
    <m/>
    <m/>
    <s v="jig"/>
    <s v="y"/>
    <m/>
    <m/>
    <m/>
    <m/>
    <m/>
    <m/>
    <m/>
    <m/>
    <m/>
    <m/>
    <m/>
    <m/>
    <m/>
    <m/>
    <m/>
    <m/>
  </r>
  <r>
    <m/>
    <s v="R3"/>
    <d v="2023-07-24T00:00:00"/>
    <n v="7"/>
    <x v="0"/>
    <n v="6"/>
    <n v="951"/>
    <x v="3"/>
    <n v="38"/>
    <s v="R3.2"/>
    <m/>
    <m/>
    <s v="jig"/>
    <s v="y"/>
    <m/>
    <m/>
    <m/>
    <m/>
    <m/>
    <m/>
    <m/>
    <m/>
    <m/>
    <m/>
    <m/>
    <m/>
    <m/>
    <m/>
    <m/>
    <m/>
  </r>
  <r>
    <m/>
    <s v="S4"/>
    <d v="2023-07-24T00:00:00"/>
    <n v="7"/>
    <x v="0"/>
    <n v="6"/>
    <n v="1009"/>
    <x v="0"/>
    <m/>
    <m/>
    <m/>
    <m/>
    <m/>
    <m/>
    <m/>
    <m/>
    <m/>
    <m/>
    <m/>
    <m/>
    <m/>
    <m/>
    <m/>
    <m/>
    <m/>
    <m/>
    <m/>
    <m/>
    <m/>
    <m/>
  </r>
  <r>
    <m/>
    <s v="S3"/>
    <d v="2023-07-24T00:00:00"/>
    <n v="7"/>
    <x v="0"/>
    <n v="6"/>
    <n v="1036"/>
    <x v="0"/>
    <m/>
    <m/>
    <m/>
    <m/>
    <m/>
    <m/>
    <m/>
    <m/>
    <m/>
    <m/>
    <m/>
    <m/>
    <m/>
    <m/>
    <m/>
    <m/>
    <m/>
    <m/>
    <m/>
    <m/>
    <m/>
    <m/>
  </r>
  <r>
    <m/>
    <s v="S2"/>
    <d v="2023-07-24T00:00:00"/>
    <n v="7"/>
    <x v="0"/>
    <n v="6"/>
    <n v="1102"/>
    <x v="0"/>
    <m/>
    <m/>
    <m/>
    <m/>
    <m/>
    <m/>
    <m/>
    <m/>
    <m/>
    <m/>
    <m/>
    <m/>
    <m/>
    <m/>
    <m/>
    <m/>
    <m/>
    <m/>
    <m/>
    <m/>
    <m/>
    <m/>
  </r>
  <r>
    <m/>
    <s v="S2"/>
    <d v="2023-07-24T00:00:00"/>
    <n v="7"/>
    <x v="0"/>
    <n v="6"/>
    <n v="1115"/>
    <x v="3"/>
    <n v="58"/>
    <s v="S2.1"/>
    <m/>
    <m/>
    <s v="jig"/>
    <s v="y"/>
    <m/>
    <m/>
    <m/>
    <m/>
    <m/>
    <m/>
    <m/>
    <m/>
    <m/>
    <m/>
    <m/>
    <m/>
    <m/>
    <m/>
    <m/>
    <m/>
  </r>
  <r>
    <m/>
    <s v="S2"/>
    <d v="2023-07-24T00:00:00"/>
    <n v="7"/>
    <x v="0"/>
    <n v="6"/>
    <n v="1119"/>
    <x v="4"/>
    <n v="31.5"/>
    <s v="S2.2"/>
    <m/>
    <m/>
    <s v="jig"/>
    <s v="y"/>
    <m/>
    <m/>
    <m/>
    <m/>
    <m/>
    <m/>
    <m/>
    <m/>
    <m/>
    <m/>
    <m/>
    <m/>
    <m/>
    <m/>
    <m/>
    <m/>
  </r>
  <r>
    <m/>
    <s v="S10"/>
    <d v="2023-07-24T00:00:00"/>
    <n v="7"/>
    <x v="0"/>
    <n v="6"/>
    <n v="1128"/>
    <x v="0"/>
    <m/>
    <m/>
    <m/>
    <m/>
    <m/>
    <m/>
    <m/>
    <m/>
    <m/>
    <m/>
    <m/>
    <m/>
    <m/>
    <m/>
    <m/>
    <m/>
    <m/>
    <m/>
    <m/>
    <m/>
    <m/>
    <m/>
  </r>
  <r>
    <m/>
    <s v="S6"/>
    <d v="2023-07-24T00:00:00"/>
    <n v="7"/>
    <x v="0"/>
    <n v="6"/>
    <n v="1155"/>
    <x v="0"/>
    <m/>
    <m/>
    <m/>
    <m/>
    <m/>
    <m/>
    <m/>
    <m/>
    <m/>
    <m/>
    <m/>
    <m/>
    <m/>
    <m/>
    <m/>
    <m/>
    <m/>
    <m/>
    <m/>
    <m/>
    <m/>
    <m/>
  </r>
  <r>
    <m/>
    <s v="S7"/>
    <d v="2023-07-24T00:00:00"/>
    <n v="7"/>
    <x v="0"/>
    <n v="6"/>
    <n v="1220"/>
    <x v="0"/>
    <m/>
    <m/>
    <m/>
    <m/>
    <m/>
    <m/>
    <m/>
    <m/>
    <m/>
    <m/>
    <m/>
    <m/>
    <m/>
    <m/>
    <m/>
    <m/>
    <m/>
    <m/>
    <m/>
    <m/>
    <m/>
    <m/>
  </r>
  <r>
    <m/>
    <s v="R6"/>
    <d v="2023-07-24T00:00:00"/>
    <n v="7"/>
    <x v="0"/>
    <n v="6"/>
    <n v="1243"/>
    <x v="0"/>
    <m/>
    <m/>
    <m/>
    <m/>
    <m/>
    <m/>
    <m/>
    <m/>
    <m/>
    <m/>
    <m/>
    <m/>
    <m/>
    <m/>
    <m/>
    <m/>
    <m/>
    <m/>
    <m/>
    <m/>
    <m/>
    <m/>
  </r>
  <r>
    <m/>
    <s v="R6"/>
    <d v="2023-07-24T00:00:00"/>
    <n v="7"/>
    <x v="0"/>
    <n v="6"/>
    <n v="1257"/>
    <x v="3"/>
    <n v="53.5"/>
    <s v="R6.1"/>
    <m/>
    <m/>
    <s v="bait"/>
    <s v="y"/>
    <m/>
    <m/>
    <m/>
    <m/>
    <m/>
    <m/>
    <m/>
    <m/>
    <m/>
    <m/>
    <m/>
    <m/>
    <m/>
    <m/>
    <m/>
    <m/>
  </r>
  <r>
    <m/>
    <s v="R5"/>
    <d v="2023-07-24T00:00:00"/>
    <n v="7"/>
    <x v="0"/>
    <n v="6"/>
    <n v="1307"/>
    <x v="9"/>
    <n v="26"/>
    <s v="R5.1"/>
    <m/>
    <m/>
    <s v="jig"/>
    <m/>
    <m/>
    <m/>
    <m/>
    <m/>
    <m/>
    <m/>
    <m/>
    <m/>
    <m/>
    <m/>
    <m/>
    <m/>
    <m/>
    <m/>
    <m/>
    <m/>
  </r>
  <r>
    <m/>
    <s v="S8"/>
    <d v="2023-07-24T00:00:00"/>
    <n v="7"/>
    <x v="0"/>
    <n v="6"/>
    <n v="1335"/>
    <x v="1"/>
    <n v="31"/>
    <m/>
    <m/>
    <m/>
    <s v="jig"/>
    <m/>
    <m/>
    <m/>
    <m/>
    <m/>
    <m/>
    <m/>
    <m/>
    <m/>
    <m/>
    <m/>
    <m/>
    <m/>
    <m/>
    <m/>
    <m/>
    <m/>
  </r>
  <r>
    <m/>
    <s v="R8"/>
    <d v="2023-08-11T00:00:00"/>
    <n v="8"/>
    <x v="0"/>
    <n v="7"/>
    <n v="933"/>
    <x v="0"/>
    <m/>
    <m/>
    <m/>
    <m/>
    <m/>
    <m/>
    <m/>
    <m/>
    <m/>
    <m/>
    <m/>
    <m/>
    <m/>
    <m/>
    <m/>
    <m/>
    <m/>
    <m/>
    <m/>
    <m/>
    <m/>
    <m/>
  </r>
  <r>
    <m/>
    <s v="S9"/>
    <d v="2023-08-11T00:00:00"/>
    <n v="8"/>
    <x v="0"/>
    <n v="7"/>
    <n v="956"/>
    <x v="0"/>
    <m/>
    <m/>
    <m/>
    <m/>
    <m/>
    <m/>
    <m/>
    <m/>
    <m/>
    <m/>
    <m/>
    <m/>
    <m/>
    <m/>
    <m/>
    <m/>
    <m/>
    <m/>
    <m/>
    <m/>
    <m/>
    <m/>
  </r>
  <r>
    <m/>
    <s v="R10"/>
    <d v="2023-08-11T00:00:00"/>
    <n v="8"/>
    <x v="0"/>
    <n v="7"/>
    <n v="1019"/>
    <x v="2"/>
    <n v="22"/>
    <m/>
    <n v="140"/>
    <m/>
    <s v="bait"/>
    <m/>
    <m/>
    <m/>
    <m/>
    <m/>
    <m/>
    <m/>
    <m/>
    <m/>
    <m/>
    <m/>
    <m/>
    <m/>
    <m/>
    <m/>
    <m/>
    <m/>
  </r>
  <r>
    <m/>
    <s v="R1"/>
    <d v="2023-08-11T00:00:00"/>
    <n v="8"/>
    <x v="0"/>
    <n v="7"/>
    <n v="1046"/>
    <x v="0"/>
    <m/>
    <m/>
    <m/>
    <m/>
    <m/>
    <m/>
    <m/>
    <m/>
    <m/>
    <m/>
    <m/>
    <m/>
    <m/>
    <m/>
    <m/>
    <m/>
    <m/>
    <m/>
    <m/>
    <m/>
    <m/>
    <m/>
  </r>
  <r>
    <m/>
    <s v="R2"/>
    <d v="2023-08-11T00:00:00"/>
    <n v="8"/>
    <x v="0"/>
    <n v="7"/>
    <n v="1117"/>
    <x v="3"/>
    <n v="40.5"/>
    <s v="R2.1"/>
    <m/>
    <m/>
    <s v="jig"/>
    <m/>
    <m/>
    <m/>
    <m/>
    <m/>
    <m/>
    <m/>
    <m/>
    <m/>
    <m/>
    <m/>
    <m/>
    <m/>
    <m/>
    <m/>
    <m/>
    <m/>
  </r>
  <r>
    <m/>
    <s v="R2"/>
    <d v="2023-08-11T00:00:00"/>
    <n v="8"/>
    <x v="0"/>
    <n v="7"/>
    <n v="1130"/>
    <x v="3"/>
    <n v="37"/>
    <s v="R2.5"/>
    <m/>
    <m/>
    <s v="bait"/>
    <m/>
    <m/>
    <m/>
    <m/>
    <m/>
    <m/>
    <m/>
    <m/>
    <m/>
    <m/>
    <m/>
    <m/>
    <m/>
    <m/>
    <m/>
    <m/>
    <m/>
  </r>
  <r>
    <m/>
    <s v="R2"/>
    <d v="2023-08-11T00:00:00"/>
    <n v="8"/>
    <x v="0"/>
    <n v="7"/>
    <n v="1129"/>
    <x v="4"/>
    <n v="21"/>
    <s v="R2.3"/>
    <m/>
    <m/>
    <s v="jig"/>
    <m/>
    <m/>
    <m/>
    <m/>
    <m/>
    <m/>
    <m/>
    <m/>
    <m/>
    <m/>
    <m/>
    <m/>
    <m/>
    <m/>
    <m/>
    <m/>
    <m/>
  </r>
  <r>
    <m/>
    <s v="R2"/>
    <d v="2023-08-11T00:00:00"/>
    <n v="8"/>
    <x v="0"/>
    <n v="7"/>
    <n v="1129"/>
    <x v="4"/>
    <n v="24.5"/>
    <s v="R2.2"/>
    <m/>
    <m/>
    <s v="jig"/>
    <m/>
    <m/>
    <m/>
    <m/>
    <m/>
    <m/>
    <m/>
    <m/>
    <m/>
    <m/>
    <m/>
    <m/>
    <m/>
    <m/>
    <m/>
    <m/>
    <m/>
  </r>
  <r>
    <m/>
    <s v="R2"/>
    <d v="2023-08-11T00:00:00"/>
    <n v="8"/>
    <x v="0"/>
    <n v="7"/>
    <n v="1130"/>
    <x v="4"/>
    <n v="26"/>
    <s v="R2.4"/>
    <m/>
    <m/>
    <s v="jig"/>
    <m/>
    <m/>
    <m/>
    <m/>
    <m/>
    <m/>
    <m/>
    <m/>
    <m/>
    <m/>
    <m/>
    <m/>
    <m/>
    <m/>
    <m/>
    <m/>
    <m/>
  </r>
  <r>
    <m/>
    <s v="R2"/>
    <d v="2023-08-11T00:00:00"/>
    <n v="8"/>
    <x v="0"/>
    <n v="7"/>
    <n v="1136"/>
    <x v="3"/>
    <n v="32"/>
    <s v="R2.7"/>
    <m/>
    <m/>
    <s v="bait"/>
    <m/>
    <m/>
    <m/>
    <m/>
    <m/>
    <m/>
    <m/>
    <m/>
    <m/>
    <m/>
    <m/>
    <m/>
    <m/>
    <m/>
    <m/>
    <m/>
    <m/>
  </r>
  <r>
    <m/>
    <s v="R2"/>
    <d v="2023-08-11T00:00:00"/>
    <n v="8"/>
    <x v="0"/>
    <n v="7"/>
    <n v="1137"/>
    <x v="4"/>
    <n v="28"/>
    <s v="R2.8"/>
    <m/>
    <m/>
    <s v="bait"/>
    <m/>
    <m/>
    <m/>
    <m/>
    <m/>
    <m/>
    <m/>
    <m/>
    <m/>
    <m/>
    <m/>
    <m/>
    <m/>
    <m/>
    <m/>
    <m/>
    <m/>
  </r>
  <r>
    <m/>
    <s v="S10"/>
    <d v="2023-08-11T00:00:00"/>
    <n v="8"/>
    <x v="0"/>
    <n v="7"/>
    <n v="1145"/>
    <x v="4"/>
    <n v="27.4"/>
    <s v="S10.1"/>
    <m/>
    <m/>
    <s v="bait"/>
    <m/>
    <m/>
    <m/>
    <m/>
    <m/>
    <m/>
    <m/>
    <m/>
    <m/>
    <m/>
    <m/>
    <m/>
    <m/>
    <m/>
    <m/>
    <m/>
    <m/>
  </r>
  <r>
    <m/>
    <s v="S10"/>
    <d v="2023-08-11T00:00:00"/>
    <n v="8"/>
    <x v="0"/>
    <n v="7"/>
    <n v="1203"/>
    <x v="4"/>
    <n v="23"/>
    <s v="S10.2"/>
    <m/>
    <m/>
    <s v="bait"/>
    <m/>
    <m/>
    <m/>
    <m/>
    <m/>
    <m/>
    <m/>
    <m/>
    <m/>
    <m/>
    <m/>
    <m/>
    <m/>
    <m/>
    <m/>
    <m/>
    <m/>
  </r>
  <r>
    <m/>
    <s v="S10"/>
    <d v="2023-08-11T00:00:00"/>
    <n v="8"/>
    <x v="0"/>
    <n v="7"/>
    <n v="1203"/>
    <x v="4"/>
    <n v="23"/>
    <s v="S10.3"/>
    <m/>
    <m/>
    <s v="bait"/>
    <m/>
    <m/>
    <m/>
    <m/>
    <m/>
    <m/>
    <m/>
    <m/>
    <m/>
    <m/>
    <m/>
    <m/>
    <m/>
    <m/>
    <m/>
    <m/>
    <m/>
  </r>
  <r>
    <m/>
    <s v="S10"/>
    <d v="2023-08-11T00:00:00"/>
    <n v="8"/>
    <x v="0"/>
    <n v="7"/>
    <n v="1203"/>
    <x v="4"/>
    <n v="23.5"/>
    <s v="S10.4"/>
    <m/>
    <m/>
    <s v="bait"/>
    <m/>
    <m/>
    <m/>
    <m/>
    <m/>
    <m/>
    <m/>
    <m/>
    <m/>
    <m/>
    <m/>
    <m/>
    <m/>
    <m/>
    <m/>
    <m/>
    <m/>
  </r>
  <r>
    <m/>
    <s v="S10"/>
    <d v="2023-08-11T00:00:00"/>
    <n v="8"/>
    <x v="0"/>
    <n v="7"/>
    <n v="1203"/>
    <x v="4"/>
    <n v="25.5"/>
    <s v="S10.5"/>
    <m/>
    <m/>
    <s v="jig"/>
    <m/>
    <m/>
    <m/>
    <m/>
    <m/>
    <m/>
    <m/>
    <m/>
    <m/>
    <m/>
    <m/>
    <m/>
    <m/>
    <m/>
    <m/>
    <m/>
    <m/>
  </r>
  <r>
    <m/>
    <s v="S10"/>
    <d v="2023-08-11T00:00:00"/>
    <n v="8"/>
    <x v="0"/>
    <n v="7"/>
    <n v="1207"/>
    <x v="4"/>
    <n v="29.5"/>
    <s v="S10.6"/>
    <m/>
    <m/>
    <s v="bait"/>
    <m/>
    <m/>
    <m/>
    <m/>
    <m/>
    <m/>
    <m/>
    <m/>
    <m/>
    <m/>
    <m/>
    <m/>
    <m/>
    <m/>
    <m/>
    <m/>
    <m/>
  </r>
  <r>
    <m/>
    <s v="S5"/>
    <d v="2023-08-11T00:00:00"/>
    <n v="8"/>
    <x v="0"/>
    <n v="7"/>
    <n v="1217"/>
    <x v="8"/>
    <n v="31"/>
    <m/>
    <n v="190"/>
    <m/>
    <m/>
    <m/>
    <m/>
    <m/>
    <m/>
    <m/>
    <m/>
    <m/>
    <m/>
    <m/>
    <m/>
    <m/>
    <m/>
    <m/>
    <m/>
    <m/>
    <m/>
    <m/>
  </r>
  <r>
    <m/>
    <s v="R7"/>
    <d v="2023-08-11T00:00:00"/>
    <n v="8"/>
    <x v="0"/>
    <n v="7"/>
    <n v="1249"/>
    <x v="3"/>
    <n v="32"/>
    <s v="R7.1"/>
    <m/>
    <m/>
    <s v="bait"/>
    <s v="y"/>
    <m/>
    <m/>
    <m/>
    <m/>
    <m/>
    <m/>
    <m/>
    <m/>
    <m/>
    <m/>
    <m/>
    <m/>
    <m/>
    <m/>
    <m/>
    <m/>
  </r>
  <r>
    <m/>
    <s v="R7"/>
    <d v="2023-08-11T00:00:00"/>
    <n v="8"/>
    <x v="0"/>
    <n v="7"/>
    <n v="1300"/>
    <x v="3"/>
    <n v="44"/>
    <s v="R7.2"/>
    <m/>
    <m/>
    <s v="jig"/>
    <s v="y"/>
    <m/>
    <m/>
    <m/>
    <m/>
    <m/>
    <m/>
    <m/>
    <m/>
    <m/>
    <m/>
    <m/>
    <m/>
    <m/>
    <m/>
    <m/>
    <m/>
  </r>
  <r>
    <m/>
    <s v="R4"/>
    <d v="2023-08-11T00:00:00"/>
    <n v="8"/>
    <x v="0"/>
    <n v="7"/>
    <n v="1317"/>
    <x v="0"/>
    <m/>
    <m/>
    <m/>
    <m/>
    <m/>
    <m/>
    <m/>
    <m/>
    <m/>
    <m/>
    <m/>
    <m/>
    <m/>
    <m/>
    <m/>
    <m/>
    <m/>
    <m/>
    <m/>
    <m/>
    <m/>
    <m/>
  </r>
  <r>
    <m/>
    <s v="R9"/>
    <d v="2023-08-11T00:00:00"/>
    <n v="8"/>
    <x v="0"/>
    <n v="7"/>
    <n v="1354"/>
    <x v="0"/>
    <m/>
    <m/>
    <m/>
    <m/>
    <m/>
    <m/>
    <m/>
    <m/>
    <m/>
    <m/>
    <m/>
    <m/>
    <m/>
    <m/>
    <m/>
    <m/>
    <m/>
    <m/>
    <m/>
    <m/>
    <m/>
    <m/>
  </r>
  <r>
    <m/>
    <s v="R3"/>
    <d v="2023-08-16T00:00:00"/>
    <n v="8"/>
    <x v="0"/>
    <n v="7"/>
    <n v="948"/>
    <x v="4"/>
    <n v="26"/>
    <s v="R3.1"/>
    <m/>
    <m/>
    <s v="bait"/>
    <s v="y"/>
    <m/>
    <m/>
    <m/>
    <m/>
    <m/>
    <m/>
    <m/>
    <m/>
    <m/>
    <m/>
    <m/>
    <m/>
    <m/>
    <m/>
    <m/>
    <m/>
  </r>
  <r>
    <m/>
    <s v="S4"/>
    <d v="2023-08-16T00:00:00"/>
    <n v="8"/>
    <x v="0"/>
    <n v="7"/>
    <n v="1015"/>
    <x v="3"/>
    <n v="38"/>
    <s v="S4.1"/>
    <m/>
    <m/>
    <s v="bait"/>
    <s v="y"/>
    <m/>
    <m/>
    <m/>
    <m/>
    <m/>
    <m/>
    <m/>
    <m/>
    <m/>
    <m/>
    <m/>
    <m/>
    <m/>
    <m/>
    <m/>
    <m/>
  </r>
  <r>
    <m/>
    <s v="S3"/>
    <d v="2023-08-16T00:00:00"/>
    <n v="8"/>
    <x v="0"/>
    <n v="7"/>
    <n v="1042"/>
    <x v="10"/>
    <n v="40"/>
    <m/>
    <n v="1228"/>
    <m/>
    <s v="jig"/>
    <m/>
    <m/>
    <m/>
    <m/>
    <m/>
    <m/>
    <m/>
    <m/>
    <m/>
    <m/>
    <m/>
    <m/>
    <m/>
    <m/>
    <m/>
    <m/>
    <m/>
  </r>
  <r>
    <m/>
    <s v="S3"/>
    <d v="2023-08-16T00:00:00"/>
    <n v="8"/>
    <x v="0"/>
    <n v="7"/>
    <n v="1100"/>
    <x v="1"/>
    <n v="32.5"/>
    <m/>
    <m/>
    <m/>
    <s v="jig"/>
    <m/>
    <m/>
    <m/>
    <m/>
    <m/>
    <m/>
    <m/>
    <m/>
    <m/>
    <m/>
    <m/>
    <m/>
    <m/>
    <m/>
    <m/>
    <m/>
    <m/>
  </r>
  <r>
    <m/>
    <s v="S2"/>
    <d v="2023-08-16T00:00:00"/>
    <n v="8"/>
    <x v="0"/>
    <n v="7"/>
    <n v="1112"/>
    <x v="3"/>
    <n v="53"/>
    <s v="S2.1"/>
    <m/>
    <m/>
    <s v="bait"/>
    <s v="y"/>
    <m/>
    <m/>
    <m/>
    <m/>
    <m/>
    <m/>
    <m/>
    <m/>
    <m/>
    <m/>
    <m/>
    <m/>
    <m/>
    <m/>
    <m/>
    <m/>
  </r>
  <r>
    <m/>
    <s v="S1"/>
    <d v="2023-08-16T00:00:00"/>
    <n v="8"/>
    <x v="0"/>
    <n v="7"/>
    <n v="1139"/>
    <x v="3"/>
    <n v="68"/>
    <s v="S1.1"/>
    <m/>
    <m/>
    <s v="jig"/>
    <s v="y"/>
    <m/>
    <m/>
    <m/>
    <m/>
    <m/>
    <m/>
    <m/>
    <m/>
    <m/>
    <m/>
    <m/>
    <m/>
    <m/>
    <m/>
    <m/>
    <m/>
  </r>
  <r>
    <m/>
    <s v="S1"/>
    <d v="2023-08-16T00:00:00"/>
    <n v="8"/>
    <x v="0"/>
    <n v="7"/>
    <m/>
    <x v="3"/>
    <n v="53"/>
    <s v="S1.2"/>
    <m/>
    <m/>
    <s v="bait"/>
    <s v="y"/>
    <m/>
    <m/>
    <m/>
    <m/>
    <m/>
    <m/>
    <m/>
    <m/>
    <m/>
    <m/>
    <m/>
    <m/>
    <m/>
    <m/>
    <m/>
    <m/>
  </r>
  <r>
    <m/>
    <s v="S1"/>
    <d v="2023-08-16T00:00:00"/>
    <n v="8"/>
    <x v="0"/>
    <n v="7"/>
    <m/>
    <x v="3"/>
    <n v="76"/>
    <s v="S1.3"/>
    <m/>
    <s v="cunnner and 2 lobsters in mouth"/>
    <s v="jig"/>
    <s v="y"/>
    <m/>
    <m/>
    <m/>
    <m/>
    <m/>
    <m/>
    <m/>
    <m/>
    <m/>
    <m/>
    <m/>
    <m/>
    <m/>
    <m/>
    <m/>
    <m/>
  </r>
  <r>
    <m/>
    <s v="S1"/>
    <d v="2023-08-16T00:00:00"/>
    <n v="8"/>
    <x v="0"/>
    <n v="7"/>
    <m/>
    <x v="4"/>
    <n v="26.5"/>
    <s v="S1.4"/>
    <m/>
    <m/>
    <s v="jig"/>
    <s v="y"/>
    <m/>
    <m/>
    <m/>
    <m/>
    <m/>
    <m/>
    <m/>
    <m/>
    <m/>
    <m/>
    <m/>
    <m/>
    <m/>
    <m/>
    <m/>
    <m/>
  </r>
  <r>
    <m/>
    <s v="S6"/>
    <d v="2023-08-16T00:00:00"/>
    <n v="8"/>
    <x v="0"/>
    <n v="7"/>
    <n v="1208"/>
    <x v="4"/>
    <n v="27"/>
    <s v="S6.1"/>
    <m/>
    <m/>
    <s v="bait"/>
    <s v="y"/>
    <m/>
    <m/>
    <m/>
    <m/>
    <m/>
    <m/>
    <m/>
    <m/>
    <m/>
    <m/>
    <m/>
    <m/>
    <m/>
    <m/>
    <m/>
    <m/>
  </r>
  <r>
    <m/>
    <s v="S7"/>
    <d v="2023-08-16T00:00:00"/>
    <n v="8"/>
    <x v="0"/>
    <n v="7"/>
    <n v="1231"/>
    <x v="0"/>
    <m/>
    <m/>
    <m/>
    <m/>
    <m/>
    <m/>
    <m/>
    <m/>
    <m/>
    <m/>
    <m/>
    <m/>
    <m/>
    <m/>
    <m/>
    <m/>
    <m/>
    <m/>
    <m/>
    <m/>
    <m/>
    <m/>
  </r>
  <r>
    <m/>
    <s v="R6"/>
    <d v="2023-08-16T00:00:00"/>
    <n v="8"/>
    <x v="0"/>
    <n v="7"/>
    <n v="1254"/>
    <x v="0"/>
    <m/>
    <m/>
    <m/>
    <m/>
    <m/>
    <m/>
    <m/>
    <m/>
    <m/>
    <m/>
    <m/>
    <m/>
    <m/>
    <m/>
    <m/>
    <m/>
    <m/>
    <m/>
    <m/>
    <m/>
    <m/>
    <m/>
  </r>
  <r>
    <m/>
    <s v="R5"/>
    <d v="2023-08-16T00:00:00"/>
    <n v="8"/>
    <x v="0"/>
    <n v="7"/>
    <n v="1317"/>
    <x v="7"/>
    <n v="28"/>
    <m/>
    <n v="395"/>
    <m/>
    <s v="bait"/>
    <m/>
    <m/>
    <m/>
    <m/>
    <m/>
    <m/>
    <m/>
    <m/>
    <m/>
    <m/>
    <m/>
    <m/>
    <m/>
    <m/>
    <m/>
    <m/>
    <m/>
  </r>
  <r>
    <m/>
    <s v="S8"/>
    <d v="2023-08-16T00:00:00"/>
    <n v="8"/>
    <x v="0"/>
    <n v="7"/>
    <n v="1346"/>
    <x v="0"/>
    <m/>
    <m/>
    <m/>
    <m/>
    <m/>
    <m/>
    <m/>
    <m/>
    <m/>
    <m/>
    <m/>
    <m/>
    <m/>
    <m/>
    <m/>
    <m/>
    <m/>
    <m/>
    <m/>
    <m/>
    <m/>
    <m/>
  </r>
  <r>
    <m/>
    <s v="R8"/>
    <d v="2023-08-24T00:00:00"/>
    <n v="8"/>
    <x v="0"/>
    <n v="8"/>
    <n v="939"/>
    <x v="0"/>
    <m/>
    <m/>
    <m/>
    <m/>
    <m/>
    <m/>
    <m/>
    <m/>
    <m/>
    <m/>
    <m/>
    <m/>
    <m/>
    <m/>
    <m/>
    <m/>
    <m/>
    <m/>
    <m/>
    <m/>
    <m/>
    <m/>
  </r>
  <r>
    <m/>
    <s v="S9"/>
    <d v="2023-08-24T00:00:00"/>
    <n v="8"/>
    <x v="0"/>
    <n v="8"/>
    <n v="1004"/>
    <x v="0"/>
    <m/>
    <m/>
    <m/>
    <m/>
    <m/>
    <m/>
    <m/>
    <m/>
    <m/>
    <m/>
    <m/>
    <m/>
    <m/>
    <m/>
    <m/>
    <m/>
    <m/>
    <m/>
    <m/>
    <m/>
    <m/>
    <m/>
  </r>
  <r>
    <m/>
    <s v="R10"/>
    <d v="2023-08-24T00:00:00"/>
    <n v="8"/>
    <x v="0"/>
    <n v="8"/>
    <n v="1027"/>
    <x v="2"/>
    <n v="33"/>
    <m/>
    <n v="438"/>
    <m/>
    <s v="jig"/>
    <m/>
    <m/>
    <m/>
    <m/>
    <m/>
    <m/>
    <m/>
    <m/>
    <m/>
    <m/>
    <m/>
    <m/>
    <m/>
    <m/>
    <m/>
    <m/>
    <m/>
  </r>
  <r>
    <m/>
    <s v="R10"/>
    <d v="2023-08-24T00:00:00"/>
    <n v="8"/>
    <x v="0"/>
    <n v="8"/>
    <m/>
    <x v="4"/>
    <m/>
    <s v="R10.1"/>
    <n v="186"/>
    <m/>
    <s v="bait"/>
    <s v="y"/>
    <m/>
    <m/>
    <m/>
    <m/>
    <m/>
    <m/>
    <m/>
    <m/>
    <m/>
    <m/>
    <m/>
    <m/>
    <m/>
    <m/>
    <m/>
    <m/>
  </r>
  <r>
    <m/>
    <s v="R10"/>
    <d v="2023-08-24T00:00:00"/>
    <n v="8"/>
    <x v="0"/>
    <n v="8"/>
    <m/>
    <x v="4"/>
    <n v="23.5"/>
    <s v="R10.2"/>
    <m/>
    <m/>
    <s v="bait"/>
    <s v="y"/>
    <m/>
    <m/>
    <m/>
    <m/>
    <m/>
    <m/>
    <m/>
    <m/>
    <m/>
    <m/>
    <m/>
    <m/>
    <m/>
    <m/>
    <m/>
    <m/>
  </r>
  <r>
    <m/>
    <s v="R10"/>
    <d v="2023-08-24T00:00:00"/>
    <n v="8"/>
    <x v="0"/>
    <n v="8"/>
    <m/>
    <x v="4"/>
    <n v="32"/>
    <s v="R10.3"/>
    <m/>
    <m/>
    <s v="bait"/>
    <s v="y"/>
    <m/>
    <m/>
    <m/>
    <m/>
    <m/>
    <m/>
    <m/>
    <m/>
    <m/>
    <m/>
    <m/>
    <m/>
    <m/>
    <m/>
    <m/>
    <m/>
  </r>
  <r>
    <m/>
    <s v="R1"/>
    <d v="2023-08-24T00:00:00"/>
    <n v="8"/>
    <x v="0"/>
    <n v="8"/>
    <n v="1051"/>
    <x v="0"/>
    <m/>
    <m/>
    <m/>
    <m/>
    <m/>
    <m/>
    <m/>
    <m/>
    <m/>
    <m/>
    <m/>
    <m/>
    <m/>
    <m/>
    <m/>
    <m/>
    <m/>
    <m/>
    <m/>
    <m/>
    <m/>
    <m/>
  </r>
  <r>
    <m/>
    <s v="R2"/>
    <d v="2023-08-24T00:00:00"/>
    <n v="8"/>
    <x v="0"/>
    <n v="8"/>
    <n v="1120"/>
    <x v="2"/>
    <n v="31"/>
    <m/>
    <n v="300"/>
    <m/>
    <s v="jig"/>
    <m/>
    <m/>
    <m/>
    <m/>
    <m/>
    <m/>
    <m/>
    <m/>
    <m/>
    <m/>
    <m/>
    <m/>
    <m/>
    <m/>
    <m/>
    <m/>
    <m/>
  </r>
  <r>
    <m/>
    <s v="R2"/>
    <d v="2023-08-24T00:00:00"/>
    <n v="8"/>
    <x v="0"/>
    <n v="8"/>
    <m/>
    <x v="3"/>
    <n v="33"/>
    <s v="R2.1"/>
    <m/>
    <m/>
    <s v="bait"/>
    <s v="y"/>
    <m/>
    <m/>
    <m/>
    <m/>
    <m/>
    <m/>
    <m/>
    <m/>
    <m/>
    <m/>
    <m/>
    <m/>
    <m/>
    <m/>
    <m/>
    <m/>
  </r>
  <r>
    <m/>
    <s v="R2"/>
    <d v="2023-08-24T00:00:00"/>
    <n v="8"/>
    <x v="0"/>
    <n v="8"/>
    <m/>
    <x v="4"/>
    <n v="23.5"/>
    <s v="R2.2"/>
    <m/>
    <m/>
    <s v="bait"/>
    <s v="y"/>
    <m/>
    <m/>
    <m/>
    <m/>
    <m/>
    <m/>
    <m/>
    <m/>
    <m/>
    <m/>
    <m/>
    <m/>
    <m/>
    <m/>
    <m/>
    <m/>
  </r>
  <r>
    <m/>
    <s v="R2"/>
    <d v="2023-08-24T00:00:00"/>
    <n v="8"/>
    <x v="0"/>
    <n v="8"/>
    <m/>
    <x v="4"/>
    <n v="29.5"/>
    <s v="R2.3"/>
    <m/>
    <m/>
    <s v="jig"/>
    <s v="y"/>
    <m/>
    <m/>
    <m/>
    <m/>
    <m/>
    <m/>
    <m/>
    <m/>
    <m/>
    <m/>
    <m/>
    <m/>
    <m/>
    <m/>
    <m/>
    <m/>
  </r>
  <r>
    <m/>
    <s v="R2"/>
    <d v="2023-08-24T00:00:00"/>
    <n v="8"/>
    <x v="0"/>
    <n v="8"/>
    <m/>
    <x v="4"/>
    <n v="25.5"/>
    <s v="R2.4"/>
    <m/>
    <m/>
    <s v="bait"/>
    <s v="y"/>
    <m/>
    <m/>
    <m/>
    <m/>
    <m/>
    <m/>
    <m/>
    <m/>
    <m/>
    <m/>
    <m/>
    <m/>
    <m/>
    <m/>
    <m/>
    <m/>
  </r>
  <r>
    <m/>
    <s v="R2"/>
    <d v="2023-08-24T00:00:00"/>
    <n v="8"/>
    <x v="0"/>
    <n v="8"/>
    <m/>
    <x v="4"/>
    <n v="24.5"/>
    <s v="R2.5"/>
    <m/>
    <m/>
    <s v="bait"/>
    <s v="y"/>
    <m/>
    <m/>
    <m/>
    <m/>
    <m/>
    <m/>
    <m/>
    <m/>
    <m/>
    <m/>
    <m/>
    <m/>
    <m/>
    <m/>
    <m/>
    <m/>
  </r>
  <r>
    <m/>
    <s v="S10"/>
    <d v="2023-08-24T00:00:00"/>
    <n v="8"/>
    <x v="0"/>
    <n v="8"/>
    <n v="1145"/>
    <x v="4"/>
    <n v="29"/>
    <s v="S10.1"/>
    <m/>
    <m/>
    <s v="bait"/>
    <s v="y"/>
    <m/>
    <m/>
    <m/>
    <m/>
    <m/>
    <m/>
    <m/>
    <m/>
    <m/>
    <m/>
    <m/>
    <m/>
    <m/>
    <m/>
    <m/>
    <m/>
  </r>
  <r>
    <m/>
    <s v="S10"/>
    <d v="2023-08-24T00:00:00"/>
    <n v="8"/>
    <x v="0"/>
    <n v="8"/>
    <m/>
    <x v="4"/>
    <n v="52.5"/>
    <s v="S10.2"/>
    <m/>
    <m/>
    <s v="bait"/>
    <s v="y"/>
    <m/>
    <m/>
    <m/>
    <m/>
    <m/>
    <m/>
    <m/>
    <m/>
    <m/>
    <m/>
    <m/>
    <m/>
    <m/>
    <m/>
    <m/>
    <m/>
  </r>
  <r>
    <m/>
    <s v="S10"/>
    <d v="2023-08-24T00:00:00"/>
    <n v="8"/>
    <x v="0"/>
    <n v="8"/>
    <m/>
    <x v="4"/>
    <n v="24.5"/>
    <s v="S10.3"/>
    <m/>
    <m/>
    <s v="jig"/>
    <s v="y"/>
    <m/>
    <m/>
    <m/>
    <m/>
    <m/>
    <m/>
    <m/>
    <m/>
    <m/>
    <m/>
    <m/>
    <m/>
    <m/>
    <m/>
    <m/>
    <m/>
  </r>
  <r>
    <m/>
    <s v="S10"/>
    <d v="2023-08-24T00:00:00"/>
    <n v="8"/>
    <x v="0"/>
    <n v="8"/>
    <m/>
    <x v="4"/>
    <n v="22.5"/>
    <s v="S10.4"/>
    <m/>
    <m/>
    <s v="bait"/>
    <s v="y"/>
    <m/>
    <m/>
    <m/>
    <m/>
    <m/>
    <m/>
    <m/>
    <m/>
    <m/>
    <m/>
    <m/>
    <m/>
    <m/>
    <m/>
    <m/>
    <m/>
  </r>
  <r>
    <m/>
    <s v="S10"/>
    <d v="2023-08-24T00:00:00"/>
    <n v="8"/>
    <x v="0"/>
    <n v="8"/>
    <m/>
    <x v="4"/>
    <n v="26"/>
    <s v="S10.5"/>
    <m/>
    <m/>
    <s v="bait"/>
    <s v="y"/>
    <m/>
    <m/>
    <m/>
    <m/>
    <m/>
    <m/>
    <m/>
    <m/>
    <m/>
    <m/>
    <m/>
    <m/>
    <m/>
    <m/>
    <m/>
    <m/>
  </r>
  <r>
    <m/>
    <s v="S10"/>
    <d v="2023-08-24T00:00:00"/>
    <n v="8"/>
    <x v="0"/>
    <n v="8"/>
    <m/>
    <x v="4"/>
    <n v="24"/>
    <s v="S10.6"/>
    <m/>
    <m/>
    <s v="jig"/>
    <s v="y"/>
    <m/>
    <m/>
    <m/>
    <m/>
    <m/>
    <m/>
    <m/>
    <m/>
    <m/>
    <m/>
    <m/>
    <m/>
    <m/>
    <m/>
    <m/>
    <m/>
  </r>
  <r>
    <m/>
    <s v="S10"/>
    <d v="2023-08-24T00:00:00"/>
    <n v="8"/>
    <x v="0"/>
    <n v="8"/>
    <m/>
    <x v="4"/>
    <n v="29.5"/>
    <s v="S10.7"/>
    <m/>
    <m/>
    <s v="jig"/>
    <s v="y"/>
    <m/>
    <m/>
    <m/>
    <m/>
    <m/>
    <m/>
    <m/>
    <m/>
    <m/>
    <m/>
    <m/>
    <m/>
    <m/>
    <m/>
    <m/>
    <m/>
  </r>
  <r>
    <m/>
    <s v="S10"/>
    <d v="2023-08-24T00:00:00"/>
    <n v="8"/>
    <x v="0"/>
    <n v="8"/>
    <m/>
    <x v="4"/>
    <m/>
    <s v="S10.8"/>
    <m/>
    <m/>
    <s v="jig"/>
    <s v="y"/>
    <m/>
    <m/>
    <m/>
    <m/>
    <m/>
    <m/>
    <m/>
    <m/>
    <m/>
    <m/>
    <m/>
    <m/>
    <m/>
    <m/>
    <m/>
    <m/>
  </r>
  <r>
    <m/>
    <s v="S10"/>
    <d v="2023-08-24T00:00:00"/>
    <n v="8"/>
    <x v="0"/>
    <n v="8"/>
    <m/>
    <x v="4"/>
    <m/>
    <s v="S10.9"/>
    <m/>
    <m/>
    <s v="jig"/>
    <s v="y"/>
    <m/>
    <m/>
    <m/>
    <m/>
    <m/>
    <m/>
    <m/>
    <m/>
    <m/>
    <m/>
    <m/>
    <m/>
    <m/>
    <m/>
    <m/>
    <m/>
  </r>
  <r>
    <m/>
    <s v="S10"/>
    <d v="2023-08-24T00:00:00"/>
    <n v="8"/>
    <x v="0"/>
    <n v="8"/>
    <m/>
    <x v="4"/>
    <m/>
    <s v="S10.10"/>
    <m/>
    <m/>
    <s v="bait"/>
    <s v="y"/>
    <m/>
    <m/>
    <m/>
    <m/>
    <m/>
    <m/>
    <m/>
    <m/>
    <m/>
    <m/>
    <m/>
    <m/>
    <m/>
    <m/>
    <m/>
    <m/>
  </r>
  <r>
    <m/>
    <s v="S10"/>
    <d v="2023-08-24T00:00:00"/>
    <n v="8"/>
    <x v="0"/>
    <n v="8"/>
    <m/>
    <x v="4"/>
    <m/>
    <s v="S10.11"/>
    <m/>
    <m/>
    <s v="bait"/>
    <s v="y"/>
    <m/>
    <m/>
    <m/>
    <m/>
    <m/>
    <m/>
    <m/>
    <m/>
    <m/>
    <m/>
    <m/>
    <m/>
    <m/>
    <m/>
    <m/>
    <m/>
  </r>
  <r>
    <m/>
    <s v="S10"/>
    <d v="2023-08-24T00:00:00"/>
    <n v="8"/>
    <x v="0"/>
    <n v="8"/>
    <m/>
    <x v="4"/>
    <n v="23"/>
    <s v="S10.12"/>
    <m/>
    <m/>
    <s v="jig"/>
    <s v="y"/>
    <m/>
    <m/>
    <m/>
    <m/>
    <m/>
    <m/>
    <m/>
    <m/>
    <m/>
    <m/>
    <m/>
    <m/>
    <m/>
    <m/>
    <m/>
    <m/>
  </r>
  <r>
    <m/>
    <s v="S5"/>
    <d v="2023-08-24T00:00:00"/>
    <n v="8"/>
    <x v="0"/>
    <n v="8"/>
    <n v="1212"/>
    <x v="4"/>
    <m/>
    <s v="S5.1"/>
    <m/>
    <m/>
    <s v="jig"/>
    <s v="y"/>
    <m/>
    <m/>
    <m/>
    <m/>
    <m/>
    <m/>
    <m/>
    <m/>
    <m/>
    <m/>
    <m/>
    <m/>
    <m/>
    <m/>
    <m/>
    <m/>
  </r>
  <r>
    <m/>
    <s v="S5"/>
    <d v="2023-08-24T00:00:00"/>
    <n v="8"/>
    <x v="0"/>
    <n v="8"/>
    <m/>
    <x v="4"/>
    <n v="25.75"/>
    <s v="S5.3"/>
    <m/>
    <m/>
    <s v="bait"/>
    <s v="y"/>
    <m/>
    <m/>
    <m/>
    <m/>
    <m/>
    <m/>
    <m/>
    <m/>
    <m/>
    <m/>
    <m/>
    <m/>
    <m/>
    <m/>
    <m/>
    <m/>
  </r>
  <r>
    <m/>
    <s v="S5"/>
    <d v="2023-08-24T00:00:00"/>
    <n v="8"/>
    <x v="0"/>
    <n v="8"/>
    <m/>
    <x v="4"/>
    <n v="24.5"/>
    <s v="S5.4"/>
    <m/>
    <m/>
    <s v="jig"/>
    <s v="y"/>
    <m/>
    <m/>
    <m/>
    <m/>
    <m/>
    <m/>
    <m/>
    <m/>
    <m/>
    <m/>
    <m/>
    <m/>
    <m/>
    <m/>
    <m/>
    <m/>
  </r>
  <r>
    <m/>
    <s v="S5"/>
    <d v="2023-08-24T00:00:00"/>
    <n v="8"/>
    <x v="0"/>
    <n v="8"/>
    <m/>
    <x v="4"/>
    <n v="25.5"/>
    <s v="S5.5"/>
    <m/>
    <m/>
    <s v="jig"/>
    <s v="y"/>
    <m/>
    <m/>
    <m/>
    <m/>
    <m/>
    <m/>
    <m/>
    <m/>
    <m/>
    <m/>
    <m/>
    <m/>
    <m/>
    <m/>
    <m/>
    <m/>
  </r>
  <r>
    <m/>
    <s v="S5"/>
    <d v="2023-08-24T00:00:00"/>
    <n v="8"/>
    <x v="0"/>
    <n v="8"/>
    <m/>
    <x v="4"/>
    <n v="28"/>
    <s v="S5.6"/>
    <m/>
    <m/>
    <s v="bait"/>
    <s v="y"/>
    <m/>
    <m/>
    <m/>
    <m/>
    <m/>
    <m/>
    <m/>
    <m/>
    <m/>
    <m/>
    <m/>
    <m/>
    <m/>
    <m/>
    <m/>
    <m/>
  </r>
  <r>
    <m/>
    <s v="S5"/>
    <d v="2023-08-24T00:00:00"/>
    <n v="8"/>
    <x v="0"/>
    <n v="8"/>
    <m/>
    <x v="4"/>
    <n v="24"/>
    <s v="S5.7"/>
    <m/>
    <m/>
    <s v="bait"/>
    <s v="y"/>
    <m/>
    <m/>
    <m/>
    <m/>
    <m/>
    <m/>
    <m/>
    <m/>
    <m/>
    <m/>
    <m/>
    <m/>
    <m/>
    <m/>
    <m/>
    <m/>
  </r>
  <r>
    <m/>
    <s v="S5"/>
    <d v="2023-08-24T00:00:00"/>
    <n v="8"/>
    <x v="0"/>
    <n v="8"/>
    <m/>
    <x v="4"/>
    <n v="32"/>
    <s v="S5.8"/>
    <m/>
    <m/>
    <s v="jig"/>
    <s v="y"/>
    <m/>
    <m/>
    <m/>
    <m/>
    <m/>
    <m/>
    <m/>
    <m/>
    <m/>
    <m/>
    <m/>
    <m/>
    <m/>
    <m/>
    <m/>
    <m/>
  </r>
  <r>
    <m/>
    <s v="S5"/>
    <d v="2023-08-24T00:00:00"/>
    <n v="8"/>
    <x v="0"/>
    <n v="8"/>
    <m/>
    <x v="4"/>
    <n v="29.5"/>
    <s v="S5.9"/>
    <m/>
    <m/>
    <s v="jig"/>
    <s v="y"/>
    <m/>
    <m/>
    <m/>
    <m/>
    <m/>
    <m/>
    <m/>
    <m/>
    <m/>
    <m/>
    <m/>
    <m/>
    <m/>
    <m/>
    <m/>
    <m/>
  </r>
  <r>
    <m/>
    <s v="S5"/>
    <d v="2023-08-24T00:00:00"/>
    <n v="8"/>
    <x v="0"/>
    <n v="8"/>
    <m/>
    <x v="3"/>
    <n v="25"/>
    <s v="S5.10"/>
    <m/>
    <m/>
    <s v="bait"/>
    <s v="y"/>
    <m/>
    <m/>
    <m/>
    <m/>
    <m/>
    <m/>
    <m/>
    <m/>
    <m/>
    <m/>
    <m/>
    <m/>
    <m/>
    <m/>
    <m/>
    <m/>
  </r>
  <r>
    <m/>
    <s v="S5"/>
    <d v="2023-08-24T00:00:00"/>
    <n v="8"/>
    <x v="0"/>
    <n v="8"/>
    <m/>
    <x v="4"/>
    <n v="23"/>
    <s v="S5.11"/>
    <m/>
    <m/>
    <s v="jig"/>
    <s v="y"/>
    <m/>
    <m/>
    <m/>
    <m/>
    <m/>
    <m/>
    <m/>
    <m/>
    <m/>
    <m/>
    <m/>
    <m/>
    <m/>
    <m/>
    <m/>
    <m/>
  </r>
  <r>
    <m/>
    <s v="S5"/>
    <d v="2023-08-24T00:00:00"/>
    <n v="8"/>
    <x v="0"/>
    <n v="8"/>
    <m/>
    <x v="4"/>
    <n v="24"/>
    <s v="S5.12"/>
    <m/>
    <m/>
    <s v="jig"/>
    <s v="y"/>
    <m/>
    <m/>
    <m/>
    <m/>
    <m/>
    <m/>
    <m/>
    <m/>
    <m/>
    <m/>
    <m/>
    <m/>
    <m/>
    <m/>
    <m/>
    <m/>
  </r>
  <r>
    <m/>
    <s v="R7"/>
    <d v="2023-08-24T00:00:00"/>
    <n v="8"/>
    <x v="0"/>
    <n v="8"/>
    <n v="1238"/>
    <x v="0"/>
    <m/>
    <m/>
    <m/>
    <m/>
    <m/>
    <m/>
    <m/>
    <m/>
    <m/>
    <m/>
    <m/>
    <m/>
    <m/>
    <m/>
    <m/>
    <m/>
    <m/>
    <m/>
    <m/>
    <m/>
    <m/>
    <m/>
  </r>
  <r>
    <m/>
    <s v="R4"/>
    <d v="2023-08-24T00:00:00"/>
    <n v="8"/>
    <x v="0"/>
    <n v="8"/>
    <n v="1302"/>
    <x v="3"/>
    <m/>
    <s v="R4.1"/>
    <m/>
    <m/>
    <s v="bait"/>
    <s v="y"/>
    <m/>
    <m/>
    <m/>
    <m/>
    <m/>
    <m/>
    <m/>
    <m/>
    <m/>
    <m/>
    <m/>
    <m/>
    <m/>
    <m/>
    <m/>
    <m/>
  </r>
  <r>
    <m/>
    <s v="R9"/>
    <d v="2023-08-24T00:00:00"/>
    <n v="8"/>
    <x v="0"/>
    <n v="8"/>
    <n v="1339"/>
    <x v="0"/>
    <m/>
    <m/>
    <m/>
    <m/>
    <m/>
    <m/>
    <m/>
    <m/>
    <m/>
    <m/>
    <m/>
    <m/>
    <m/>
    <m/>
    <m/>
    <m/>
    <m/>
    <m/>
    <m/>
    <m/>
    <m/>
    <m/>
  </r>
  <r>
    <m/>
    <s v="R3"/>
    <d v="2023-09-05T00:00:00"/>
    <n v="9"/>
    <x v="0"/>
    <n v="8"/>
    <n v="950"/>
    <x v="1"/>
    <n v="23"/>
    <m/>
    <n v="110"/>
    <m/>
    <s v="jig"/>
    <m/>
    <m/>
    <m/>
    <m/>
    <m/>
    <m/>
    <m/>
    <m/>
    <m/>
    <m/>
    <m/>
    <m/>
    <m/>
    <m/>
    <m/>
    <m/>
    <m/>
  </r>
  <r>
    <m/>
    <s v="R3"/>
    <d v="2023-09-05T00:00:00"/>
    <n v="9"/>
    <x v="0"/>
    <n v="8"/>
    <m/>
    <x v="4"/>
    <n v="27.5"/>
    <s v="R3.1"/>
    <m/>
    <s v="green"/>
    <s v="jig"/>
    <s v="y"/>
    <m/>
    <m/>
    <m/>
    <m/>
    <m/>
    <m/>
    <m/>
    <m/>
    <m/>
    <m/>
    <m/>
    <m/>
    <m/>
    <m/>
    <m/>
    <m/>
  </r>
  <r>
    <m/>
    <s v="R3"/>
    <d v="2023-09-05T00:00:00"/>
    <n v="9"/>
    <x v="0"/>
    <n v="8"/>
    <m/>
    <x v="1"/>
    <n v="27"/>
    <m/>
    <n v="125"/>
    <m/>
    <s v="bait"/>
    <m/>
    <m/>
    <m/>
    <m/>
    <m/>
    <m/>
    <m/>
    <m/>
    <m/>
    <m/>
    <m/>
    <m/>
    <m/>
    <m/>
    <m/>
    <m/>
    <m/>
  </r>
  <r>
    <m/>
    <s v="S4"/>
    <d v="2023-09-05T00:00:00"/>
    <n v="9"/>
    <x v="0"/>
    <n v="8"/>
    <n v="1015"/>
    <x v="0"/>
    <m/>
    <m/>
    <m/>
    <m/>
    <m/>
    <m/>
    <m/>
    <m/>
    <m/>
    <m/>
    <m/>
    <m/>
    <m/>
    <m/>
    <m/>
    <m/>
    <m/>
    <m/>
    <m/>
    <m/>
    <m/>
    <m/>
  </r>
  <r>
    <m/>
    <s v="S3"/>
    <d v="2023-09-05T00:00:00"/>
    <n v="9"/>
    <x v="0"/>
    <n v="8"/>
    <n v="1045"/>
    <x v="4"/>
    <n v="27"/>
    <s v="S3.1"/>
    <m/>
    <s v="green"/>
    <s v="bait"/>
    <s v="y"/>
    <m/>
    <m/>
    <m/>
    <m/>
    <m/>
    <m/>
    <m/>
    <m/>
    <m/>
    <m/>
    <m/>
    <m/>
    <m/>
    <m/>
    <m/>
    <m/>
  </r>
  <r>
    <m/>
    <s v="S3"/>
    <d v="2023-09-05T00:00:00"/>
    <n v="9"/>
    <x v="0"/>
    <n v="8"/>
    <m/>
    <x v="4"/>
    <n v="28"/>
    <s v="S3.2"/>
    <m/>
    <m/>
    <s v="bait"/>
    <s v="y"/>
    <m/>
    <m/>
    <m/>
    <m/>
    <m/>
    <m/>
    <m/>
    <m/>
    <m/>
    <m/>
    <m/>
    <m/>
    <m/>
    <m/>
    <m/>
    <m/>
  </r>
  <r>
    <m/>
    <s v="S3"/>
    <d v="2023-09-05T00:00:00"/>
    <n v="9"/>
    <x v="0"/>
    <n v="8"/>
    <m/>
    <x v="4"/>
    <n v="28.5"/>
    <s v="S3.3"/>
    <m/>
    <m/>
    <s v="bait"/>
    <s v="y"/>
    <m/>
    <m/>
    <m/>
    <m/>
    <m/>
    <m/>
    <m/>
    <m/>
    <m/>
    <m/>
    <m/>
    <m/>
    <m/>
    <m/>
    <m/>
    <m/>
  </r>
  <r>
    <m/>
    <s v="S3"/>
    <d v="2023-09-05T00:00:00"/>
    <n v="9"/>
    <x v="0"/>
    <n v="8"/>
    <m/>
    <x v="4"/>
    <n v="26"/>
    <s v="S3.4"/>
    <m/>
    <m/>
    <s v="jig"/>
    <s v="y"/>
    <m/>
    <m/>
    <m/>
    <m/>
    <m/>
    <m/>
    <m/>
    <m/>
    <m/>
    <m/>
    <m/>
    <m/>
    <m/>
    <m/>
    <m/>
    <m/>
  </r>
  <r>
    <m/>
    <s v="S3"/>
    <d v="2023-09-05T00:00:00"/>
    <n v="9"/>
    <x v="0"/>
    <n v="8"/>
    <m/>
    <x v="4"/>
    <n v="26"/>
    <m/>
    <m/>
    <s v="released"/>
    <s v="bait"/>
    <s v="y"/>
    <m/>
    <m/>
    <m/>
    <m/>
    <m/>
    <m/>
    <m/>
    <m/>
    <m/>
    <m/>
    <m/>
    <m/>
    <m/>
    <m/>
    <m/>
    <m/>
  </r>
  <r>
    <m/>
    <s v="S3"/>
    <d v="2023-09-05T00:00:00"/>
    <n v="9"/>
    <x v="0"/>
    <n v="8"/>
    <m/>
    <x v="4"/>
    <n v="28.5"/>
    <s v="S3.5"/>
    <m/>
    <m/>
    <s v="bait"/>
    <s v="y"/>
    <m/>
    <m/>
    <m/>
    <m/>
    <m/>
    <m/>
    <m/>
    <m/>
    <m/>
    <m/>
    <m/>
    <m/>
    <m/>
    <m/>
    <m/>
    <m/>
  </r>
  <r>
    <m/>
    <s v="S2"/>
    <d v="2023-09-05T00:00:00"/>
    <n v="9"/>
    <x v="0"/>
    <n v="8"/>
    <n v="1119"/>
    <x v="4"/>
    <n v="27"/>
    <s v="S2.1"/>
    <m/>
    <m/>
    <s v="bait"/>
    <s v="y"/>
    <m/>
    <m/>
    <m/>
    <m/>
    <m/>
    <m/>
    <m/>
    <m/>
    <m/>
    <m/>
    <m/>
    <m/>
    <m/>
    <m/>
    <m/>
    <m/>
  </r>
  <r>
    <m/>
    <s v="S2"/>
    <d v="2023-09-05T00:00:00"/>
    <n v="9"/>
    <x v="0"/>
    <n v="8"/>
    <m/>
    <x v="4"/>
    <n v="26"/>
    <s v="S2.2"/>
    <m/>
    <m/>
    <s v="bait"/>
    <s v="y"/>
    <m/>
    <m/>
    <m/>
    <m/>
    <m/>
    <m/>
    <m/>
    <m/>
    <m/>
    <m/>
    <m/>
    <m/>
    <m/>
    <m/>
    <m/>
    <m/>
  </r>
  <r>
    <m/>
    <s v="S2"/>
    <d v="2023-09-05T00:00:00"/>
    <n v="9"/>
    <x v="0"/>
    <n v="8"/>
    <m/>
    <x v="3"/>
    <n v="43"/>
    <s v="S2.3"/>
    <m/>
    <m/>
    <s v="bait"/>
    <s v="y"/>
    <m/>
    <m/>
    <m/>
    <m/>
    <m/>
    <m/>
    <m/>
    <m/>
    <m/>
    <m/>
    <m/>
    <m/>
    <m/>
    <m/>
    <m/>
    <m/>
  </r>
  <r>
    <m/>
    <s v="S2"/>
    <d v="2023-09-05T00:00:00"/>
    <n v="9"/>
    <x v="0"/>
    <n v="8"/>
    <m/>
    <x v="4"/>
    <n v="23"/>
    <s v="S2.4"/>
    <m/>
    <m/>
    <s v="bait"/>
    <s v="y"/>
    <m/>
    <m/>
    <m/>
    <m/>
    <m/>
    <m/>
    <m/>
    <m/>
    <m/>
    <m/>
    <m/>
    <m/>
    <m/>
    <m/>
    <m/>
    <m/>
  </r>
  <r>
    <m/>
    <s v="S1"/>
    <d v="2023-09-05T00:00:00"/>
    <n v="9"/>
    <x v="0"/>
    <n v="8"/>
    <n v="1153"/>
    <x v="4"/>
    <n v="26.5"/>
    <s v="S1.1"/>
    <m/>
    <m/>
    <s v="bait"/>
    <s v="y"/>
    <m/>
    <m/>
    <m/>
    <m/>
    <m/>
    <m/>
    <m/>
    <m/>
    <m/>
    <m/>
    <m/>
    <m/>
    <m/>
    <m/>
    <m/>
    <m/>
  </r>
  <r>
    <m/>
    <s v="S6"/>
    <d v="2023-09-05T00:00:00"/>
    <n v="9"/>
    <x v="0"/>
    <n v="8"/>
    <m/>
    <x v="0"/>
    <m/>
    <m/>
    <m/>
    <s v="skipped due to surge"/>
    <m/>
    <m/>
    <m/>
    <m/>
    <m/>
    <m/>
    <m/>
    <m/>
    <m/>
    <m/>
    <m/>
    <m/>
    <m/>
    <m/>
    <m/>
    <m/>
    <m/>
    <m/>
  </r>
  <r>
    <m/>
    <s v="S7"/>
    <d v="2023-09-05T00:00:00"/>
    <n v="9"/>
    <x v="0"/>
    <n v="8"/>
    <n v="1225"/>
    <x v="0"/>
    <m/>
    <m/>
    <m/>
    <m/>
    <m/>
    <m/>
    <m/>
    <m/>
    <m/>
    <m/>
    <m/>
    <m/>
    <m/>
    <m/>
    <m/>
    <m/>
    <m/>
    <m/>
    <m/>
    <m/>
    <m/>
    <m/>
  </r>
  <r>
    <m/>
    <s v="R6"/>
    <d v="2023-09-05T00:00:00"/>
    <n v="9"/>
    <x v="0"/>
    <n v="8"/>
    <n v="1249"/>
    <x v="0"/>
    <m/>
    <m/>
    <m/>
    <m/>
    <m/>
    <m/>
    <m/>
    <m/>
    <m/>
    <m/>
    <m/>
    <m/>
    <m/>
    <m/>
    <m/>
    <m/>
    <m/>
    <m/>
    <m/>
    <m/>
    <m/>
    <m/>
  </r>
  <r>
    <m/>
    <s v="R5"/>
    <d v="2023-09-05T00:00:00"/>
    <n v="9"/>
    <x v="0"/>
    <n v="8"/>
    <n v="1311"/>
    <x v="0"/>
    <m/>
    <m/>
    <m/>
    <m/>
    <m/>
    <m/>
    <m/>
    <m/>
    <m/>
    <m/>
    <m/>
    <m/>
    <m/>
    <m/>
    <m/>
    <m/>
    <m/>
    <m/>
    <m/>
    <m/>
    <m/>
    <m/>
  </r>
  <r>
    <m/>
    <s v="S8"/>
    <d v="2023-09-05T00:00:00"/>
    <n v="9"/>
    <x v="0"/>
    <n v="8"/>
    <n v="1339"/>
    <x v="4"/>
    <n v="24"/>
    <s v="S8.1"/>
    <m/>
    <m/>
    <s v="jig"/>
    <s v="y"/>
    <m/>
    <m/>
    <m/>
    <m/>
    <m/>
    <m/>
    <m/>
    <m/>
    <m/>
    <m/>
    <m/>
    <m/>
    <m/>
    <m/>
    <m/>
    <m/>
  </r>
  <r>
    <m/>
    <s v="S8"/>
    <d v="2023-09-05T00:00:00"/>
    <n v="9"/>
    <x v="0"/>
    <n v="8"/>
    <m/>
    <x v="4"/>
    <n v="29"/>
    <s v="S8.2"/>
    <m/>
    <m/>
    <s v="jig"/>
    <s v="y"/>
    <m/>
    <m/>
    <m/>
    <m/>
    <m/>
    <m/>
    <m/>
    <m/>
    <m/>
    <m/>
    <m/>
    <m/>
    <m/>
    <m/>
    <m/>
    <m/>
  </r>
  <r>
    <s v="J060415_S1_Pollock_1"/>
    <s v="S1"/>
    <d v="2015-06-04T00:00:00"/>
    <n v="6"/>
    <x v="1"/>
    <n v="1"/>
    <d v="1899-12-30T07:01:00"/>
    <x v="4"/>
    <n v="27"/>
    <n v="1"/>
    <m/>
    <m/>
    <m/>
    <m/>
    <n v="264"/>
    <n v="167"/>
    <n v="4.4489999999999998"/>
    <n v="1.907"/>
    <n v="2.5419999999999998"/>
    <n v="3.5779999999999998"/>
    <n v="0.249"/>
    <s v="F"/>
    <n v="8.3000000000000004E-2"/>
    <n v="8.4000000000000005E-2"/>
    <n v="19.166799999999999"/>
    <m/>
    <m/>
    <m/>
    <m/>
    <s v="35'"/>
  </r>
  <r>
    <s v="J060415_S1_Cod_2"/>
    <s v="S1"/>
    <d v="2015-06-04T00:00:00"/>
    <n v="6"/>
    <x v="1"/>
    <n v="1"/>
    <d v="1899-12-30T07:15:00"/>
    <x v="3"/>
    <n v="35"/>
    <n v="1"/>
    <m/>
    <m/>
    <m/>
    <m/>
    <n v="336"/>
    <n v="370"/>
    <n v="8.2210000000000001"/>
    <n v="6.3559999999999999"/>
    <n v="1.8650000000000002"/>
    <n v="6.726"/>
    <n v="1.173"/>
    <s v="F"/>
    <n v="0.14000000000000001"/>
    <n v="0.14000000000000001"/>
    <n v="19.0274"/>
    <m/>
    <s v=" "/>
    <s v="No Pic"/>
    <m/>
    <s v="65'"/>
  </r>
  <r>
    <s v="J060415_S1_Redfish_3"/>
    <s v="S1"/>
    <d v="2015-06-04T00:00:00"/>
    <n v="6"/>
    <x v="1"/>
    <n v="1"/>
    <d v="1899-12-30T07:19:00"/>
    <x v="5"/>
    <n v="15"/>
    <n v="1"/>
    <m/>
    <m/>
    <m/>
    <m/>
    <n v="158"/>
    <n v="57"/>
    <n v="0.69899999999999995"/>
    <n v="0.69899999999999995"/>
    <n v="0"/>
    <n v="1.0169999999999999"/>
    <n v="9.9000000000000005E-2"/>
    <s v="F"/>
    <n v="6.4000000000000001E-2"/>
    <n v="6.2E-2"/>
    <n v="17.176500000000001"/>
    <m/>
    <m/>
    <m/>
    <m/>
    <s v="100'"/>
  </r>
  <r>
    <s v="J060415_S1_Cunner_4"/>
    <s v="S1"/>
    <d v="2015-06-04T00:00:00"/>
    <n v="6"/>
    <x v="1"/>
    <n v="1"/>
    <d v="1899-12-30T07:19:00"/>
    <x v="11"/>
    <n v="17"/>
    <n v="1"/>
    <m/>
    <m/>
    <m/>
    <m/>
    <n v="160"/>
    <n v="56"/>
    <n v="0.69499999999999995"/>
    <n v="0.22700000000000001"/>
    <n v="0.46799999999999997"/>
    <n v="0.47"/>
    <n v="0.47699999999999998"/>
    <s v="F"/>
    <n v="4.0000000000000001E-3"/>
    <n v="4.0000000000000001E-3"/>
    <n v="18.7681"/>
    <m/>
    <m/>
    <m/>
    <m/>
    <s v="100'"/>
  </r>
  <r>
    <s v="J060415_S2_Cod_5"/>
    <s v="S2"/>
    <d v="2015-06-04T00:00:00"/>
    <n v="6"/>
    <x v="1"/>
    <n v="1"/>
    <d v="1899-12-30T07:36:00"/>
    <x v="3"/>
    <n v="35"/>
    <n v="2"/>
    <m/>
    <m/>
    <m/>
    <m/>
    <n v="345"/>
    <n v="389"/>
    <n v="9.4930000000000003"/>
    <n v="6.2140000000000004"/>
    <n v="3.2789999999999999"/>
    <n v="3.488"/>
    <n v="0.35"/>
    <m/>
    <n v="0.153"/>
    <n v="0.153"/>
    <n v="17.739149999999999"/>
    <m/>
    <m/>
    <s v="No Pic"/>
    <m/>
    <s v="101'"/>
  </r>
  <r>
    <s v="J060415_S2_Cod_6"/>
    <s v="S2"/>
    <d v="2015-06-04T00:00:00"/>
    <n v="6"/>
    <x v="1"/>
    <n v="1"/>
    <d v="1899-12-30T07:40:00"/>
    <x v="3"/>
    <n v="18"/>
    <n v="3"/>
    <m/>
    <m/>
    <m/>
    <m/>
    <n v="182"/>
    <n v="49"/>
    <n v="1.7330000000000001"/>
    <n v="0.72099999999999997"/>
    <n v="1.012"/>
    <n v="0.17199999999999999"/>
    <m/>
    <m/>
    <n v="0.04"/>
    <n v="0.04"/>
    <n v="18.694849999999999"/>
    <m/>
    <m/>
    <s v="No Pic"/>
    <m/>
    <s v="103'"/>
  </r>
  <r>
    <s v="J060415_S2_Cod_7"/>
    <s v="S2"/>
    <d v="2015-06-04T00:00:00"/>
    <n v="6"/>
    <x v="1"/>
    <n v="1"/>
    <d v="1899-12-30T07:51:00"/>
    <x v="3"/>
    <n v="38"/>
    <n v="4"/>
    <m/>
    <m/>
    <m/>
    <m/>
    <n v="360"/>
    <n v="435"/>
    <n v="16.03"/>
    <n v="7.0970000000000004"/>
    <n v="8.9329999999999998"/>
    <n v="5.7"/>
    <n v="0.93"/>
    <s v="F"/>
    <n v="0.20399999999999999"/>
    <n v="0.20799999999999999"/>
    <n v="18.849900000000002"/>
    <m/>
    <m/>
    <s v="No Pic"/>
    <m/>
    <s v="113'"/>
  </r>
  <r>
    <s v="J060415_S2_Cunner_8"/>
    <s v="S2"/>
    <d v="2015-06-04T00:00:00"/>
    <n v="6"/>
    <x v="1"/>
    <n v="1"/>
    <d v="1899-12-30T07:53:00"/>
    <x v="11"/>
    <n v="21"/>
    <n v="2"/>
    <m/>
    <m/>
    <m/>
    <m/>
    <n v="193"/>
    <n v="117"/>
    <m/>
    <m/>
    <n v="0"/>
    <n v="1.984"/>
    <n v="2.952"/>
    <s v="F"/>
    <n v="4.0000000000000001E-3"/>
    <n v="4.0000000000000001E-3"/>
    <n v="17.941050000000001"/>
    <m/>
    <m/>
    <s v=" "/>
    <m/>
    <s v="114'"/>
  </r>
  <r>
    <s v="J060415_S3_Cod_9"/>
    <s v="S3"/>
    <d v="2015-06-04T00:00:00"/>
    <n v="6"/>
    <x v="1"/>
    <n v="1"/>
    <d v="1899-12-30T08:24:00"/>
    <x v="3"/>
    <n v="34"/>
    <n v="5"/>
    <m/>
    <m/>
    <m/>
    <m/>
    <n v="328"/>
    <n v="367"/>
    <n v="15.645"/>
    <n v="5.2949999999999999"/>
    <n v="10.35"/>
    <n v="3.0579999999999998"/>
    <m/>
    <m/>
    <n v="0.14000000000000001"/>
    <n v="0.14000000000000001"/>
    <n v="18.955950000000001"/>
    <m/>
    <n v="2.2231000000000001"/>
    <s v="R"/>
    <m/>
    <s v="60'"/>
  </r>
  <r>
    <s v="J060415_S3_Cod_10"/>
    <s v="S3"/>
    <d v="2015-06-04T00:00:00"/>
    <n v="6"/>
    <x v="1"/>
    <n v="1"/>
    <d v="1899-12-30T08:24:00"/>
    <x v="3"/>
    <n v="42"/>
    <n v="6"/>
    <m/>
    <m/>
    <m/>
    <m/>
    <n v="384"/>
    <n v="578"/>
    <n v="18.838000000000001"/>
    <n v="8.859"/>
    <n v="9.979000000000001"/>
    <n v="8.3360000000000003"/>
    <n v="1.2869999999999999"/>
    <s v="F"/>
    <n v="0.16"/>
    <n v="0.16500000000000001"/>
    <n v="19.879549999999998"/>
    <m/>
    <n v="1.8957999999999999"/>
    <s v="R"/>
    <m/>
    <s v="62'"/>
  </r>
  <r>
    <s v="J060415_S3_Cod_11"/>
    <s v="S3"/>
    <d v="2015-06-04T00:00:00"/>
    <n v="6"/>
    <x v="1"/>
    <n v="1"/>
    <d v="1899-12-30T08:28:00"/>
    <x v="3"/>
    <n v="37"/>
    <n v="7"/>
    <m/>
    <m/>
    <m/>
    <m/>
    <n v="340"/>
    <n v="383"/>
    <n v="17.024999999999999"/>
    <n v="7.3529999999999998"/>
    <n v="9.6719999999999988"/>
    <n v="2.0550000000000002"/>
    <n v="0.25"/>
    <s v="F"/>
    <n v="0.17100000000000001"/>
    <n v="0.16700000000000001"/>
    <n v="18.209299999999999"/>
    <m/>
    <n v="1.4057999999999999"/>
    <s v="R"/>
    <m/>
    <s v="65'"/>
  </r>
  <r>
    <s v="J060415_S3_Cod_12"/>
    <s v="S3"/>
    <d v="2015-06-04T00:00:00"/>
    <n v="6"/>
    <x v="1"/>
    <n v="1"/>
    <d v="1899-12-30T08:30:00"/>
    <x v="3"/>
    <n v="49"/>
    <n v="8"/>
    <m/>
    <m/>
    <m/>
    <m/>
    <n v="405"/>
    <n v="798"/>
    <n v="60"/>
    <n v="13.843"/>
    <n v="46.156999999999996"/>
    <n v="13.391999999999999"/>
    <n v="0.41499999999999998"/>
    <s v="M"/>
    <n v="0.20100000000000001"/>
    <n v="0.19700000000000001"/>
    <n v="19.149899999999999"/>
    <m/>
    <n v="1.8527"/>
    <s v="R"/>
    <m/>
    <s v="67'"/>
  </r>
  <r>
    <s v="J060415_S4_LHSculpin_13"/>
    <s v="S4"/>
    <d v="2015-06-04T00:00:00"/>
    <n v="6"/>
    <x v="1"/>
    <n v="1"/>
    <d v="1899-12-30T08:59:00"/>
    <x v="2"/>
    <n v="24"/>
    <n v="1"/>
    <m/>
    <m/>
    <m/>
    <m/>
    <n v="249"/>
    <n v="152"/>
    <n v="10.366"/>
    <n v="3.1869999999999998"/>
    <n v="7.1790000000000003"/>
    <n v="2.84"/>
    <n v="0.27300000000000002"/>
    <s v="M"/>
    <n v="4.9000000000000002E-2"/>
    <n v="0.05"/>
    <n v="20.656700000000001"/>
    <m/>
    <m/>
    <m/>
    <m/>
    <s v="95'"/>
  </r>
  <r>
    <s v="J060415_S4_LHSculpin_14"/>
    <s v="S4"/>
    <d v="2015-06-04T00:00:00"/>
    <n v="6"/>
    <x v="1"/>
    <n v="1"/>
    <d v="1899-12-30T09:11:00"/>
    <x v="2"/>
    <n v="26"/>
    <n v="2"/>
    <m/>
    <m/>
    <m/>
    <m/>
    <n v="237"/>
    <n v="129"/>
    <n v="4.1109999999999998"/>
    <n v="2.5329999999999999"/>
    <n v="1.5779999999999998"/>
    <n v="1.7569999999999999"/>
    <n v="0.28199999999999997"/>
    <s v="M"/>
    <n v="2.7E-2"/>
    <n v="2.9000000000000001E-2"/>
    <n v="20.206199999999999"/>
    <m/>
    <m/>
    <m/>
    <m/>
    <s v="118'"/>
  </r>
  <r>
    <s v="J060415_R3_Cod_15"/>
    <s v="R3"/>
    <d v="2015-06-04T00:00:00"/>
    <n v="6"/>
    <x v="1"/>
    <n v="1"/>
    <d v="1899-12-30T09:19:00"/>
    <x v="3"/>
    <n v="42"/>
    <n v="9"/>
    <m/>
    <m/>
    <m/>
    <m/>
    <n v="401"/>
    <n v="682"/>
    <n v="38.682000000000002"/>
    <n v="11.44"/>
    <n v="27.242000000000004"/>
    <n v="8.4220000000000006"/>
    <n v="1.5669999999999999"/>
    <s v="F"/>
    <n v="0.19600000000000001"/>
    <n v="0.19700000000000001"/>
    <n v="18.815449999999998"/>
    <m/>
    <n v="1.1980999999999999"/>
    <s v="O"/>
    <m/>
    <s v="88'"/>
  </r>
  <r>
    <s v="J060415_R4_Cod_16"/>
    <s v="R4"/>
    <d v="2015-06-04T00:00:00"/>
    <n v="6"/>
    <x v="1"/>
    <n v="1"/>
    <d v="1899-12-30T09:55:00"/>
    <x v="3"/>
    <n v="32"/>
    <n v="10"/>
    <m/>
    <m/>
    <m/>
    <m/>
    <n v="310"/>
    <n v="268"/>
    <n v="10.925000000000001"/>
    <n v="4.7990000000000004"/>
    <n v="6.1260000000000003"/>
    <n v="1.0960000000000001"/>
    <n v="0.24099999999999999"/>
    <s v="F"/>
    <n v="0.153"/>
    <n v="0.14899999999999999"/>
    <n v="17.511299999999999"/>
    <m/>
    <n v="1.3131999999999999"/>
    <s v="R"/>
    <m/>
    <s v="114'"/>
  </r>
  <r>
    <s v="J060415_R4_Cod_17"/>
    <s v="R4"/>
    <d v="2015-06-04T00:00:00"/>
    <n v="6"/>
    <x v="1"/>
    <n v="1"/>
    <d v="1899-12-30T09:55:00"/>
    <x v="3"/>
    <n v="29"/>
    <n v="11"/>
    <m/>
    <m/>
    <m/>
    <m/>
    <n v="284"/>
    <n v="208"/>
    <n v="7.8739999999999997"/>
    <n v="3.54"/>
    <n v="4.3339999999999996"/>
    <n v="1.4430000000000001"/>
    <m/>
    <m/>
    <n v="0.126"/>
    <n v="0.129"/>
    <n v="18.8535"/>
    <m/>
    <n v="1.3751"/>
    <s v="R"/>
    <m/>
    <s v="114'"/>
  </r>
  <r>
    <s v="J060415_R4_LHSculpin_18"/>
    <s v="R4"/>
    <d v="2015-06-04T00:00:00"/>
    <n v="6"/>
    <x v="1"/>
    <n v="1"/>
    <d v="1899-12-30T10:00:00"/>
    <x v="2"/>
    <n v="27"/>
    <n v="3"/>
    <m/>
    <m/>
    <m/>
    <m/>
    <n v="270"/>
    <n v="192"/>
    <n v="10.007"/>
    <n v="4.4390000000000001"/>
    <n v="5.5679999999999996"/>
    <n v="3.3879999999999999"/>
    <n v="1.135"/>
    <s v="F"/>
    <n v="3.6999999999999998E-2"/>
    <n v="3.5999999999999997E-2"/>
    <n v="20.317299999999999"/>
    <m/>
    <m/>
    <m/>
    <m/>
    <s v="117'"/>
  </r>
  <r>
    <s v="J060415_R4_Redfish_19"/>
    <s v="R4"/>
    <d v="2015-06-04T00:00:00"/>
    <n v="6"/>
    <x v="1"/>
    <n v="1"/>
    <d v="1899-12-30T10:01:00"/>
    <x v="5"/>
    <n v="16"/>
    <n v="2"/>
    <m/>
    <m/>
    <m/>
    <m/>
    <n v="160"/>
    <n v="52"/>
    <n v="0.51800000000000002"/>
    <n v="0.42"/>
    <n v="9.8000000000000032E-2"/>
    <n v="0.27"/>
    <n v="6.7000000000000004E-2"/>
    <m/>
    <n v="6.8000000000000005E-2"/>
    <n v="7.0000000000000007E-2"/>
    <n v="18.200399999999998"/>
    <m/>
    <m/>
    <m/>
    <m/>
    <s v="120'"/>
  </r>
  <r>
    <s v="J060415_R4_Redfish_20"/>
    <s v="R4"/>
    <d v="2015-06-04T00:00:00"/>
    <n v="6"/>
    <x v="1"/>
    <n v="1"/>
    <d v="1899-12-30T10:01:00"/>
    <x v="5"/>
    <n v="15"/>
    <n v="3"/>
    <m/>
    <m/>
    <m/>
    <m/>
    <n v="150"/>
    <n v="43"/>
    <n v="0.33300000000000002"/>
    <n v="0.33300000000000002"/>
    <n v="0"/>
    <n v="0.22"/>
    <n v="1.7000000000000001E-2"/>
    <m/>
    <n v="6.2E-2"/>
    <n v="0.06"/>
    <n v="18.487400000000001"/>
    <m/>
    <m/>
    <m/>
    <m/>
    <s v="120'"/>
  </r>
  <r>
    <s v=" "/>
    <s v="R4"/>
    <d v="2015-06-04T00:00:00"/>
    <n v="6"/>
    <x v="1"/>
    <n v="1"/>
    <d v="1899-12-30T10:11:00"/>
    <x v="2"/>
    <n v="16"/>
    <n v="4"/>
    <m/>
    <m/>
    <m/>
    <m/>
    <m/>
    <m/>
    <m/>
    <m/>
    <n v="0"/>
    <m/>
    <m/>
    <m/>
    <m/>
    <m/>
    <m/>
    <m/>
    <m/>
    <m/>
    <m/>
    <s v="120'/Did not retain"/>
  </r>
  <r>
    <m/>
    <s v="R7"/>
    <d v="2015-06-04T00:00:00"/>
    <n v="6"/>
    <x v="1"/>
    <n v="1"/>
    <d v="1899-12-30T10:18:00"/>
    <x v="12"/>
    <m/>
    <m/>
    <m/>
    <m/>
    <m/>
    <m/>
    <m/>
    <m/>
    <m/>
    <m/>
    <n v="0"/>
    <m/>
    <m/>
    <m/>
    <m/>
    <m/>
    <m/>
    <m/>
    <m/>
    <m/>
    <m/>
    <s v="No Fish"/>
  </r>
  <r>
    <s v="J060415_S5_Cod_22"/>
    <s v="S5"/>
    <d v="2015-06-04T00:00:00"/>
    <n v="6"/>
    <x v="1"/>
    <n v="1"/>
    <d v="1899-12-30T10:50:00"/>
    <x v="3"/>
    <n v="44"/>
    <n v="12"/>
    <m/>
    <m/>
    <m/>
    <m/>
    <n v="422"/>
    <n v="828"/>
    <n v="25.54"/>
    <n v="16.718"/>
    <n v="8.8219999999999992"/>
    <n v="10.334"/>
    <n v="3.9590000000000001"/>
    <s v="M"/>
    <n v="0.25600000000000001"/>
    <n v="0.253"/>
    <n v="20.34055"/>
    <m/>
    <n v="1.6195999999999999"/>
    <s v="R"/>
    <m/>
    <s v="77'"/>
  </r>
  <r>
    <s v="J060415_S5_Cod_23"/>
    <s v="S5"/>
    <d v="2015-06-04T00:00:00"/>
    <n v="6"/>
    <x v="1"/>
    <n v="1"/>
    <d v="1899-12-30T10:51:00"/>
    <x v="3"/>
    <n v="32"/>
    <n v="13"/>
    <m/>
    <m/>
    <m/>
    <m/>
    <n v="312"/>
    <n v="302"/>
    <n v="8.0380000000000003"/>
    <n v="4.0549999999999997"/>
    <n v="3.9830000000000005"/>
    <n v="3.4340000000000002"/>
    <m/>
    <m/>
    <n v="0.13200000000000001"/>
    <n v="0.13100000000000001"/>
    <n v="18.670750000000002"/>
    <m/>
    <n v="1.8102"/>
    <s v="R"/>
    <m/>
    <s v="71'"/>
  </r>
  <r>
    <s v="J060415_S5_Cod_24"/>
    <s v="S5"/>
    <d v="2015-06-04T00:00:00"/>
    <n v="6"/>
    <x v="1"/>
    <n v="1"/>
    <d v="1899-12-30T10:54:00"/>
    <x v="3"/>
    <n v="36"/>
    <n v="14"/>
    <m/>
    <m/>
    <m/>
    <m/>
    <n v="352"/>
    <n v="408"/>
    <n v="13.409000000000001"/>
    <n v="6.3109999999999999"/>
    <n v="7.0980000000000008"/>
    <n v="4.6159999999999997"/>
    <m/>
    <m/>
    <n v="0.152"/>
    <n v="0.153"/>
    <n v="19.5291"/>
    <m/>
    <n v="1.7216"/>
    <s v="R"/>
    <m/>
    <s v="83'"/>
  </r>
  <r>
    <s v="J060415_S5_Cod_25"/>
    <s v="S5"/>
    <d v="2015-06-04T00:00:00"/>
    <n v="6"/>
    <x v="1"/>
    <n v="1"/>
    <d v="1899-12-30T10:54:00"/>
    <x v="3"/>
    <n v="35"/>
    <n v="15"/>
    <m/>
    <m/>
    <m/>
    <m/>
    <n v="340"/>
    <n v="376"/>
    <n v="10.231999999999999"/>
    <n v="5.45"/>
    <n v="4.7819999999999991"/>
    <n v="2.37"/>
    <m/>
    <m/>
    <n v="0.14199999999999999"/>
    <n v="0.14099999999999999"/>
    <n v="19.447849999999999"/>
    <m/>
    <n v="1.6274"/>
    <s v="R"/>
    <m/>
    <s v="83'"/>
  </r>
  <r>
    <s v="J060415_S5_Cod_26"/>
    <s v="S5"/>
    <d v="2015-06-04T00:00:00"/>
    <n v="6"/>
    <x v="1"/>
    <n v="1"/>
    <d v="1899-12-30T11:00:00"/>
    <x v="3"/>
    <n v="50"/>
    <n v="16"/>
    <m/>
    <m/>
    <m/>
    <m/>
    <n v="482"/>
    <n v="970"/>
    <n v="54"/>
    <n v="20.149000000000001"/>
    <n v="33.850999999999999"/>
    <n v="9.7119999999999997"/>
    <n v="8.0169999999999995"/>
    <s v="F"/>
    <n v="0.32800000000000001"/>
    <n v="0.33100000000000002"/>
    <n v="19.654499999999999"/>
    <m/>
    <n v="1.8802000000000001"/>
    <s v="R"/>
    <m/>
    <s v="64'"/>
  </r>
  <r>
    <s v="J060415_S5_Cod_27"/>
    <s v="S5"/>
    <d v="2015-06-04T00:00:00"/>
    <n v="6"/>
    <x v="1"/>
    <n v="1"/>
    <d v="1899-12-30T11:05:00"/>
    <x v="3"/>
    <n v="41"/>
    <n v="17"/>
    <m/>
    <m/>
    <m/>
    <m/>
    <n v="395"/>
    <n v="636"/>
    <n v="15.375999999999999"/>
    <n v="11.291"/>
    <n v="4.0849999999999991"/>
    <n v="7.8570000000000002"/>
    <m/>
    <m/>
    <n v="0.20399999999999999"/>
    <n v="0.21199999999999999"/>
    <n v="20.3322"/>
    <m/>
    <n v="2.0550000000000002"/>
    <s v="R"/>
    <m/>
    <s v="96'"/>
  </r>
  <r>
    <s v="J060415_S10_LHSculpin_28"/>
    <s v="S10"/>
    <d v="2015-06-04T00:00:00"/>
    <n v="6"/>
    <x v="1"/>
    <n v="1"/>
    <d v="1899-12-30T12:00:00"/>
    <x v="2"/>
    <n v="39"/>
    <n v="5"/>
    <m/>
    <m/>
    <m/>
    <m/>
    <n v="370"/>
    <n v="583"/>
    <n v="56"/>
    <n v="21.015999999999998"/>
    <n v="34.984000000000002"/>
    <n v="16.523"/>
    <n v="5.9130000000000003"/>
    <s v="F"/>
    <n v="9.0999999999999998E-2"/>
    <n v="8.8999999999999996E-2"/>
    <n v="20.256900000000002"/>
    <m/>
    <m/>
    <m/>
    <m/>
    <m/>
  </r>
  <r>
    <s v="J060415_S10_Cod_29"/>
    <s v="S10"/>
    <d v="2015-06-04T00:00:00"/>
    <n v="6"/>
    <x v="1"/>
    <n v="1"/>
    <d v="1899-12-30T12:04:00"/>
    <x v="3"/>
    <n v="49"/>
    <n v="18"/>
    <m/>
    <m/>
    <m/>
    <m/>
    <n v="480"/>
    <n v="1062"/>
    <n v="41.49"/>
    <n v="28.742000000000001"/>
    <n v="12.748000000000001"/>
    <n v="13.358000000000001"/>
    <n v="3.2610000000000001"/>
    <s v="M"/>
    <n v="0.33900000000000002"/>
    <n v="0.32700000000000001"/>
    <n v="19.0487"/>
    <m/>
    <n v="1.7042999999999999"/>
    <s v="R"/>
    <m/>
    <s v="75'"/>
  </r>
  <r>
    <s v="J060415_S10_Cod_30"/>
    <s v="S10"/>
    <d v="2015-06-04T00:00:00"/>
    <n v="6"/>
    <x v="1"/>
    <n v="1"/>
    <d v="1899-12-30T12:05:00"/>
    <x v="3"/>
    <n v="39"/>
    <n v="19"/>
    <m/>
    <m/>
    <m/>
    <m/>
    <n v="376"/>
    <n v="493"/>
    <n v="31.995999999999999"/>
    <n v="9.0630000000000006"/>
    <n v="22.933"/>
    <s v="liquified"/>
    <m/>
    <m/>
    <n v="0.18"/>
    <n v="0.17499999999999999"/>
    <n v="19.840900000000001"/>
    <m/>
    <n v="1.5543"/>
    <s v="R"/>
    <m/>
    <s v="89'"/>
  </r>
  <r>
    <s v="J060415_R2_Cod_31"/>
    <s v="R2"/>
    <d v="2015-06-04T00:00:00"/>
    <n v="6"/>
    <x v="1"/>
    <n v="1"/>
    <d v="1899-12-30T12:36:00"/>
    <x v="3"/>
    <n v="36"/>
    <n v="20"/>
    <m/>
    <m/>
    <m/>
    <m/>
    <n v="341"/>
    <n v="400"/>
    <n v="10.128"/>
    <n v="6.109"/>
    <n v="4.0190000000000001"/>
    <n v="4.4240000000000004"/>
    <n v="0.72699999999999998"/>
    <s v="F"/>
    <n v="0.16700000000000001"/>
    <n v="0.16600000000000001"/>
    <n v="19.064"/>
    <m/>
    <n v="1.3539000000000001"/>
    <s v="R"/>
    <m/>
    <s v="83'"/>
  </r>
  <r>
    <s v=" "/>
    <s v="R2"/>
    <d v="2015-06-04T00:00:00"/>
    <n v="6"/>
    <x v="1"/>
    <n v="1"/>
    <d v="1899-12-30T12:55:00"/>
    <x v="13"/>
    <n v="34"/>
    <n v="6"/>
    <m/>
    <m/>
    <m/>
    <m/>
    <m/>
    <m/>
    <m/>
    <m/>
    <n v="0"/>
    <m/>
    <m/>
    <m/>
    <m/>
    <m/>
    <m/>
    <m/>
    <m/>
    <m/>
    <m/>
    <s v="130'/Did not retain"/>
  </r>
  <r>
    <s v=" "/>
    <s v="R10"/>
    <d v="2015-06-04T00:00:00"/>
    <n v="6"/>
    <x v="1"/>
    <n v="1"/>
    <d v="1899-12-30T13:17:00"/>
    <x v="2"/>
    <n v="33"/>
    <n v="7"/>
    <m/>
    <m/>
    <m/>
    <m/>
    <m/>
    <m/>
    <m/>
    <m/>
    <n v="0"/>
    <m/>
    <m/>
    <m/>
    <m/>
    <m/>
    <m/>
    <m/>
    <m/>
    <m/>
    <m/>
    <s v="128'/Did not retain"/>
  </r>
  <r>
    <s v="J060415_S9_Cod_34"/>
    <s v="S9"/>
    <d v="2015-06-04T00:00:00"/>
    <n v="6"/>
    <x v="1"/>
    <n v="1"/>
    <d v="1899-12-30T13:39:00"/>
    <x v="3"/>
    <n v="36"/>
    <n v="21"/>
    <m/>
    <m/>
    <m/>
    <m/>
    <n v="346"/>
    <n v="433"/>
    <n v="32.966000000000001"/>
    <n v="8.516"/>
    <n v="24.450000000000003"/>
    <n v="4.34"/>
    <n v="0.32600000000000001"/>
    <m/>
    <n v="0.14399999999999999"/>
    <n v="0.14599999999999999"/>
    <n v="20.5151"/>
    <m/>
    <n v="1.1254999999999999"/>
    <s v="O"/>
    <m/>
    <s v="144'"/>
  </r>
  <r>
    <s v=" "/>
    <s v="R8"/>
    <d v="2015-06-04T00:00:00"/>
    <n v="6"/>
    <x v="1"/>
    <n v="1"/>
    <d v="1899-12-30T14:06:00"/>
    <x v="2"/>
    <n v="29"/>
    <n v="8"/>
    <m/>
    <m/>
    <m/>
    <m/>
    <m/>
    <m/>
    <m/>
    <m/>
    <n v="0"/>
    <m/>
    <m/>
    <m/>
    <m/>
    <m/>
    <m/>
    <m/>
    <m/>
    <m/>
    <m/>
    <s v="120'/Did not retain"/>
  </r>
  <r>
    <m/>
    <s v="R1 "/>
    <d v="2015-06-04T00:00:00"/>
    <n v="6"/>
    <x v="1"/>
    <n v="1"/>
    <d v="1899-12-30T14:37:00"/>
    <x v="12"/>
    <m/>
    <m/>
    <m/>
    <m/>
    <m/>
    <m/>
    <m/>
    <m/>
    <m/>
    <m/>
    <n v="0"/>
    <m/>
    <m/>
    <m/>
    <m/>
    <m/>
    <m/>
    <m/>
    <m/>
    <m/>
    <m/>
    <s v="No Fish"/>
  </r>
  <r>
    <m/>
    <s v="S8"/>
    <d v="2015-06-04T00:00:00"/>
    <n v="6"/>
    <x v="1"/>
    <n v="1"/>
    <d v="1899-12-30T15:08:00"/>
    <x v="12"/>
    <m/>
    <m/>
    <m/>
    <m/>
    <m/>
    <m/>
    <m/>
    <m/>
    <m/>
    <m/>
    <n v="0"/>
    <m/>
    <m/>
    <m/>
    <m/>
    <m/>
    <m/>
    <m/>
    <m/>
    <m/>
    <m/>
    <s v="No Fish"/>
  </r>
  <r>
    <m/>
    <s v="R9"/>
    <d v="2015-06-04T00:00:00"/>
    <n v="6"/>
    <x v="1"/>
    <n v="1"/>
    <d v="1899-12-30T15:35:00"/>
    <x v="12"/>
    <m/>
    <m/>
    <m/>
    <m/>
    <m/>
    <m/>
    <m/>
    <m/>
    <m/>
    <m/>
    <n v="0"/>
    <m/>
    <m/>
    <m/>
    <m/>
    <m/>
    <m/>
    <m/>
    <m/>
    <m/>
    <m/>
    <s v="No Fish"/>
  </r>
  <r>
    <m/>
    <s v="S6"/>
    <d v="2015-06-04T00:00:00"/>
    <n v="6"/>
    <x v="1"/>
    <n v="1"/>
    <d v="1899-12-30T16:15:00"/>
    <x v="12"/>
    <m/>
    <m/>
    <m/>
    <m/>
    <m/>
    <m/>
    <m/>
    <m/>
    <m/>
    <m/>
    <n v="0"/>
    <m/>
    <m/>
    <m/>
    <m/>
    <m/>
    <m/>
    <m/>
    <m/>
    <m/>
    <m/>
    <s v="No Fish"/>
  </r>
  <r>
    <m/>
    <s v="S7"/>
    <d v="2015-06-04T00:00:00"/>
    <n v="6"/>
    <x v="1"/>
    <n v="1"/>
    <d v="1899-12-30T16:40:00"/>
    <x v="12"/>
    <m/>
    <m/>
    <m/>
    <m/>
    <m/>
    <m/>
    <m/>
    <m/>
    <m/>
    <m/>
    <n v="0"/>
    <m/>
    <m/>
    <m/>
    <m/>
    <m/>
    <m/>
    <m/>
    <m/>
    <m/>
    <m/>
    <s v="No Fish"/>
  </r>
  <r>
    <s v="J060415_R6_Cod_36"/>
    <s v="R6"/>
    <d v="2015-06-04T00:00:00"/>
    <n v="6"/>
    <x v="1"/>
    <n v="1"/>
    <d v="1899-12-30T17:03:00"/>
    <x v="3"/>
    <n v="41"/>
    <n v="22"/>
    <m/>
    <m/>
    <m/>
    <m/>
    <n v="405"/>
    <n v="609"/>
    <n v="19.579000000000001"/>
    <n v="9.5619999999999994"/>
    <n v="10.017000000000001"/>
    <n v="7.3390000000000004"/>
    <n v="1.958"/>
    <s v="F"/>
    <n v="0.20300000000000001"/>
    <n v="0.20399999999999999"/>
    <n v="19.600000000000001"/>
    <m/>
    <n v="1.1343000000000001"/>
    <s v="O"/>
    <m/>
    <s v="66'"/>
  </r>
  <r>
    <m/>
    <s v="R5"/>
    <d v="2015-06-04T00:00:00"/>
    <n v="6"/>
    <x v="1"/>
    <n v="1"/>
    <d v="1899-12-30T17:28:00"/>
    <x v="14"/>
    <s v=" "/>
    <m/>
    <m/>
    <m/>
    <m/>
    <m/>
    <m/>
    <m/>
    <m/>
    <m/>
    <n v="0"/>
    <m/>
    <m/>
    <m/>
    <m/>
    <m/>
    <m/>
    <m/>
    <m/>
    <m/>
    <m/>
    <s v="No Fish"/>
  </r>
  <r>
    <s v="J062515_S1_Pollock_1"/>
    <s v="S1"/>
    <d v="2015-06-25T00:00:00"/>
    <n v="6"/>
    <x v="1"/>
    <n v="2"/>
    <d v="1899-12-30T06:03:00"/>
    <x v="4"/>
    <n v="20"/>
    <n v="1"/>
    <m/>
    <m/>
    <m/>
    <m/>
    <n v="198"/>
    <n v="63"/>
    <n v="1.9239999999999999"/>
    <n v="1.0860000000000001"/>
    <n v="0.83799999999999986"/>
    <n v="1.27"/>
    <m/>
    <m/>
    <n v="4.1000000000000002E-2"/>
    <n v="4.2000000000000003E-2"/>
    <n v="20.02685"/>
    <m/>
    <m/>
    <m/>
    <m/>
    <s v="34'"/>
  </r>
  <r>
    <s v="J062515_S1_Mackerel_2"/>
    <s v="S1"/>
    <d v="2015-06-25T00:00:00"/>
    <n v="6"/>
    <x v="1"/>
    <n v="2"/>
    <m/>
    <x v="1"/>
    <n v="23"/>
    <n v="1"/>
    <m/>
    <m/>
    <m/>
    <m/>
    <n v="235"/>
    <n v="84"/>
    <n v="1.2030000000000001"/>
    <n v="0.91700000000000004"/>
    <n v="0.28600000000000003"/>
    <n v="1.087"/>
    <s v=" "/>
    <m/>
    <m/>
    <m/>
    <n v="22.728249999999999"/>
    <m/>
    <m/>
    <m/>
    <m/>
    <s v="34'"/>
  </r>
  <r>
    <s v="J062515_S1_Mackerel_3"/>
    <s v="S1"/>
    <d v="2015-06-25T00:00:00"/>
    <n v="6"/>
    <x v="1"/>
    <n v="2"/>
    <m/>
    <x v="1"/>
    <n v="23"/>
    <n v="2"/>
    <m/>
    <m/>
    <m/>
    <m/>
    <n v="229"/>
    <n v="84"/>
    <n v="1.08"/>
    <n v="0.82499999999999996"/>
    <n v="0.25500000000000012"/>
    <n v="1.1399999999999999"/>
    <n v="0.155"/>
    <m/>
    <m/>
    <m/>
    <n v="25.276299999999999"/>
    <m/>
    <m/>
    <m/>
    <m/>
    <s v="38'"/>
  </r>
  <r>
    <s v="J062515_S1_Mackerel_4"/>
    <s v="S1"/>
    <d v="2015-06-25T00:00:00"/>
    <n v="6"/>
    <x v="1"/>
    <n v="2"/>
    <m/>
    <x v="1"/>
    <n v="23"/>
    <n v="3"/>
    <m/>
    <m/>
    <m/>
    <m/>
    <n v="234"/>
    <n v="85"/>
    <n v="1.675"/>
    <n v="1.03"/>
    <n v="0.64500000000000002"/>
    <n v="1.194"/>
    <s v=" "/>
    <m/>
    <m/>
    <m/>
    <n v="24.322700000000001"/>
    <m/>
    <m/>
    <m/>
    <m/>
    <s v="38'"/>
  </r>
  <r>
    <s v="J062515_S1_Mackerel_5"/>
    <s v="S1"/>
    <d v="2015-06-25T00:00:00"/>
    <n v="6"/>
    <x v="1"/>
    <n v="2"/>
    <m/>
    <x v="1"/>
    <n v="24"/>
    <n v="4"/>
    <m/>
    <m/>
    <m/>
    <m/>
    <n v="245"/>
    <n v="97"/>
    <n v="2.1320000000000001"/>
    <n v="1.395"/>
    <n v="0.7370000000000001"/>
    <n v="1.25"/>
    <n v="0.309"/>
    <m/>
    <m/>
    <m/>
    <n v="23.663550000000001"/>
    <m/>
    <m/>
    <m/>
    <m/>
    <s v="46'"/>
  </r>
  <r>
    <s v="J062515_S1_Mackerel_6"/>
    <s v="S1"/>
    <d v="2015-06-25T00:00:00"/>
    <n v="6"/>
    <x v="1"/>
    <n v="2"/>
    <m/>
    <x v="1"/>
    <n v="24"/>
    <n v="5"/>
    <m/>
    <m/>
    <m/>
    <m/>
    <n v="234"/>
    <n v="81"/>
    <n v="0.69399999999999995"/>
    <n v="0.69199999999999995"/>
    <n v="2.0000000000000018E-3"/>
    <n v="1.6020000000000001"/>
    <m/>
    <m/>
    <m/>
    <m/>
    <n v="22.870899999999999"/>
    <m/>
    <m/>
    <m/>
    <m/>
    <s v="46'"/>
  </r>
  <r>
    <m/>
    <s v="S1"/>
    <d v="2015-06-25T00:00:00"/>
    <n v="6"/>
    <x v="1"/>
    <n v="2"/>
    <m/>
    <x v="1"/>
    <n v="23"/>
    <n v="6"/>
    <m/>
    <m/>
    <m/>
    <m/>
    <m/>
    <m/>
    <m/>
    <m/>
    <n v="0"/>
    <m/>
    <m/>
    <m/>
    <m/>
    <m/>
    <m/>
    <m/>
    <m/>
    <m/>
    <m/>
    <s v="64'"/>
  </r>
  <r>
    <m/>
    <s v="S1"/>
    <d v="2015-06-25T00:00:00"/>
    <n v="6"/>
    <x v="1"/>
    <n v="2"/>
    <m/>
    <x v="1"/>
    <n v="23"/>
    <n v="7"/>
    <m/>
    <m/>
    <m/>
    <m/>
    <m/>
    <m/>
    <m/>
    <m/>
    <n v="0"/>
    <m/>
    <m/>
    <m/>
    <m/>
    <m/>
    <m/>
    <m/>
    <m/>
    <m/>
    <m/>
    <s v="64'"/>
  </r>
  <r>
    <m/>
    <s v="S1"/>
    <d v="2015-06-25T00:00:00"/>
    <n v="6"/>
    <x v="1"/>
    <n v="2"/>
    <m/>
    <x v="1"/>
    <n v="22"/>
    <n v="8"/>
    <m/>
    <m/>
    <m/>
    <m/>
    <m/>
    <m/>
    <m/>
    <m/>
    <n v="0"/>
    <m/>
    <m/>
    <m/>
    <m/>
    <m/>
    <m/>
    <m/>
    <m/>
    <m/>
    <m/>
    <s v="65'"/>
  </r>
  <r>
    <m/>
    <s v="S1"/>
    <d v="2015-06-25T00:00:00"/>
    <n v="6"/>
    <x v="1"/>
    <n v="2"/>
    <m/>
    <x v="1"/>
    <n v="23"/>
    <n v="9"/>
    <m/>
    <m/>
    <m/>
    <m/>
    <m/>
    <m/>
    <m/>
    <m/>
    <n v="0"/>
    <m/>
    <m/>
    <m/>
    <m/>
    <m/>
    <m/>
    <m/>
    <m/>
    <m/>
    <m/>
    <s v="65'"/>
  </r>
  <r>
    <m/>
    <s v="S1"/>
    <d v="2015-06-25T00:00:00"/>
    <n v="6"/>
    <x v="1"/>
    <n v="2"/>
    <m/>
    <x v="1"/>
    <n v="25"/>
    <n v="10"/>
    <m/>
    <m/>
    <m/>
    <m/>
    <m/>
    <m/>
    <m/>
    <m/>
    <n v="0"/>
    <m/>
    <m/>
    <m/>
    <m/>
    <m/>
    <m/>
    <m/>
    <m/>
    <m/>
    <m/>
    <s v="70'"/>
  </r>
  <r>
    <m/>
    <s v="S1"/>
    <d v="2015-06-25T00:00:00"/>
    <n v="6"/>
    <x v="1"/>
    <n v="2"/>
    <m/>
    <x v="1"/>
    <n v="24"/>
    <n v="11"/>
    <m/>
    <m/>
    <m/>
    <m/>
    <m/>
    <m/>
    <m/>
    <m/>
    <n v="0"/>
    <m/>
    <m/>
    <m/>
    <m/>
    <m/>
    <m/>
    <m/>
    <m/>
    <m/>
    <m/>
    <s v="70'"/>
  </r>
  <r>
    <m/>
    <s v="S1"/>
    <d v="2015-06-25T00:00:00"/>
    <n v="6"/>
    <x v="1"/>
    <n v="2"/>
    <m/>
    <x v="1"/>
    <n v="23"/>
    <n v="12"/>
    <m/>
    <m/>
    <m/>
    <m/>
    <m/>
    <m/>
    <m/>
    <m/>
    <n v="0"/>
    <m/>
    <m/>
    <m/>
    <m/>
    <m/>
    <m/>
    <m/>
    <m/>
    <m/>
    <m/>
    <s v="82'"/>
  </r>
  <r>
    <m/>
    <s v="S1"/>
    <d v="2015-06-25T00:00:00"/>
    <n v="6"/>
    <x v="1"/>
    <n v="2"/>
    <m/>
    <x v="1"/>
    <n v="23"/>
    <n v="13"/>
    <m/>
    <m/>
    <m/>
    <m/>
    <m/>
    <m/>
    <m/>
    <m/>
    <n v="0"/>
    <m/>
    <m/>
    <m/>
    <m/>
    <m/>
    <m/>
    <m/>
    <m/>
    <m/>
    <m/>
    <s v="100'"/>
  </r>
  <r>
    <m/>
    <s v="S1"/>
    <d v="2015-06-25T00:00:00"/>
    <n v="6"/>
    <x v="1"/>
    <n v="2"/>
    <m/>
    <x v="1"/>
    <n v="24"/>
    <n v="14"/>
    <m/>
    <m/>
    <m/>
    <m/>
    <m/>
    <m/>
    <m/>
    <m/>
    <n v="0"/>
    <m/>
    <m/>
    <m/>
    <m/>
    <m/>
    <m/>
    <m/>
    <m/>
    <m/>
    <m/>
    <s v="100'"/>
  </r>
  <r>
    <m/>
    <s v="S1"/>
    <d v="2015-06-25T00:00:00"/>
    <n v="6"/>
    <x v="1"/>
    <n v="2"/>
    <m/>
    <x v="1"/>
    <n v="23"/>
    <n v="15"/>
    <m/>
    <m/>
    <m/>
    <m/>
    <m/>
    <m/>
    <m/>
    <m/>
    <n v="0"/>
    <m/>
    <m/>
    <m/>
    <m/>
    <m/>
    <m/>
    <m/>
    <m/>
    <m/>
    <m/>
    <s v="90'"/>
  </r>
  <r>
    <s v="J062515_S2_Cod_7"/>
    <s v="S2"/>
    <d v="2015-06-25T00:00:00"/>
    <n v="6"/>
    <x v="1"/>
    <n v="2"/>
    <d v="1899-12-30T06:44:00"/>
    <x v="3"/>
    <n v="20.5"/>
    <n v="1"/>
    <m/>
    <m/>
    <m/>
    <m/>
    <n v="197"/>
    <n v="62"/>
    <n v="1.5599000000000001"/>
    <n v="0.66100000000000003"/>
    <n v="0.89890000000000003"/>
    <m/>
    <m/>
    <m/>
    <n v="5.4300000000000001E-2"/>
    <n v="5.16E-2"/>
    <n v="19.306999999999999"/>
    <m/>
    <n v="1.4381999999999999"/>
    <s v="R"/>
    <m/>
    <s v="96'"/>
  </r>
  <r>
    <s v="J062515_S2_Mackerel_8"/>
    <s v="S2"/>
    <d v="2015-06-25T00:00:00"/>
    <n v="6"/>
    <x v="1"/>
    <n v="2"/>
    <d v="1899-12-30T06:46:00"/>
    <x v="1"/>
    <n v="26"/>
    <n v="16"/>
    <m/>
    <m/>
    <m/>
    <m/>
    <n v="250"/>
    <n v="100"/>
    <n v="1.4470000000000001"/>
    <n v="0.97499999999999998"/>
    <n v="0.47200000000000009"/>
    <n v="1.3340000000000001"/>
    <m/>
    <m/>
    <m/>
    <m/>
    <n v="23.1539"/>
    <m/>
    <m/>
    <m/>
    <m/>
    <s v="100'"/>
  </r>
  <r>
    <s v="J062515_S2_Cod_9"/>
    <s v="S2"/>
    <d v="2015-06-25T00:00:00"/>
    <n v="6"/>
    <x v="1"/>
    <n v="2"/>
    <d v="1899-12-30T06:48:00"/>
    <x v="3"/>
    <n v="36.5"/>
    <n v="2"/>
    <m/>
    <m/>
    <m/>
    <m/>
    <n v="350"/>
    <n v="387"/>
    <n v="15.3147"/>
    <n v="7.7931999999999997"/>
    <n v="7.5215000000000005"/>
    <n v="2.9102000000000001"/>
    <m/>
    <m/>
    <n v="0.17050000000000001"/>
    <n v="0.16439999999999999"/>
    <n v="19.534700000000001"/>
    <m/>
    <n v="1.34039"/>
    <s v="R"/>
    <m/>
    <s v="116'"/>
  </r>
  <r>
    <s v="J062515_S3_Pollock_10"/>
    <s v="S3"/>
    <d v="2015-06-25T00:00:00"/>
    <n v="6"/>
    <x v="1"/>
    <n v="2"/>
    <d v="1899-12-30T07:03:00"/>
    <x v="4"/>
    <n v="22"/>
    <n v="2"/>
    <m/>
    <m/>
    <m/>
    <m/>
    <n v="224"/>
    <n v="94"/>
    <n v="2.2200000000000002"/>
    <n v="1.2070000000000001"/>
    <n v="1.0130000000000001"/>
    <n v="1.403"/>
    <m/>
    <m/>
    <n v="4.4999999999999998E-2"/>
    <n v="4.5999999999999999E-2"/>
    <n v="18.8032"/>
    <m/>
    <m/>
    <m/>
    <m/>
    <s v="29'"/>
  </r>
  <r>
    <s v="J062515_S3_Pollock_11"/>
    <s v="S3"/>
    <d v="2015-06-25T00:00:00"/>
    <n v="6"/>
    <x v="1"/>
    <n v="2"/>
    <d v="1899-12-30T07:06:00"/>
    <x v="4"/>
    <n v="30"/>
    <n v="3"/>
    <m/>
    <m/>
    <m/>
    <m/>
    <n v="304"/>
    <n v="218"/>
    <n v="5.0999999999999996"/>
    <n v="2.87"/>
    <n v="2.2299999999999995"/>
    <n v="4.4930000000000003"/>
    <m/>
    <m/>
    <n v="9.7000000000000003E-2"/>
    <n v="9.7000000000000003E-2"/>
    <n v="18.829999999999998"/>
    <m/>
    <m/>
    <m/>
    <m/>
    <s v="28'"/>
  </r>
  <r>
    <s v="J062515_S3_Pollock_12"/>
    <s v="S3"/>
    <d v="2015-06-25T00:00:00"/>
    <n v="6"/>
    <x v="1"/>
    <n v="2"/>
    <d v="1899-12-30T07:07:00"/>
    <x v="4"/>
    <n v="22"/>
    <n v="4"/>
    <m/>
    <m/>
    <m/>
    <m/>
    <n v="220"/>
    <n v="89"/>
    <n v="2.1379999999999999"/>
    <n v="1.1100000000000001"/>
    <n v="1.0279999999999998"/>
    <n v="1.4810000000000001"/>
    <m/>
    <m/>
    <n v="4.7E-2"/>
    <n v="4.7E-2"/>
    <n v="19.67905"/>
    <m/>
    <m/>
    <m/>
    <m/>
    <s v="31'"/>
  </r>
  <r>
    <s v="J062515_S3_Pollock_13"/>
    <s v="S3"/>
    <d v="2015-06-25T00:00:00"/>
    <n v="6"/>
    <x v="1"/>
    <n v="2"/>
    <d v="1899-12-30T07:09:00"/>
    <x v="4"/>
    <n v="29"/>
    <n v="5"/>
    <m/>
    <m/>
    <m/>
    <m/>
    <n v="290"/>
    <n v="221"/>
    <n v="4.5460000000000003"/>
    <n v="2.9849999999999999"/>
    <n v="1.5610000000000004"/>
    <n v="3.1"/>
    <m/>
    <m/>
    <n v="0.1"/>
    <n v="0.96"/>
    <n v="17.16075"/>
    <m/>
    <m/>
    <m/>
    <m/>
    <s v="28'"/>
  </r>
  <r>
    <s v="J062515_S3_Pollock_14"/>
    <s v="S3"/>
    <d v="2015-06-25T00:00:00"/>
    <n v="6"/>
    <x v="1"/>
    <n v="2"/>
    <d v="1899-12-30T07:10:00"/>
    <x v="4"/>
    <n v="33"/>
    <n v="6"/>
    <m/>
    <m/>
    <m/>
    <m/>
    <n v="324"/>
    <n v="287"/>
    <n v="4.4329999999999998"/>
    <n v="3.149"/>
    <n v="1.2839999999999998"/>
    <n v="7.9850000000000003"/>
    <m/>
    <m/>
    <n v="0.104"/>
    <n v="9.9000000000000005E-2"/>
    <n v="20.922000000000001"/>
    <m/>
    <m/>
    <m/>
    <m/>
    <s v="32'"/>
  </r>
  <r>
    <s v="J062515_S3_Cunner_15"/>
    <s v="S3"/>
    <d v="2015-06-25T00:00:00"/>
    <n v="6"/>
    <x v="1"/>
    <n v="2"/>
    <d v="1899-12-30T07:10:00"/>
    <x v="11"/>
    <n v="47"/>
    <n v="1"/>
    <m/>
    <m/>
    <m/>
    <m/>
    <n v="350"/>
    <n v="764"/>
    <n v="14.135999999999999"/>
    <n v="4.4859999999999998"/>
    <n v="9.6499999999999986"/>
    <n v="31.116"/>
    <n v="110"/>
    <s v="F"/>
    <m/>
    <m/>
    <n v="21.446300000000001"/>
    <m/>
    <m/>
    <m/>
    <m/>
    <s v="32'"/>
  </r>
  <r>
    <s v="J062515_S3_Mackerel_16"/>
    <s v="S3"/>
    <d v="2015-06-25T00:00:00"/>
    <n v="6"/>
    <x v="1"/>
    <n v="2"/>
    <d v="1899-12-30T07:10:00"/>
    <x v="1"/>
    <n v="22.5"/>
    <n v="17"/>
    <m/>
    <m/>
    <m/>
    <m/>
    <n v="230"/>
    <n v="81"/>
    <n v="1.0900000000000001"/>
    <n v="0.72399999999999998"/>
    <n v="0.3660000000000001"/>
    <n v="1.2150000000000001"/>
    <m/>
    <m/>
    <m/>
    <m/>
    <n v="22.926649999999999"/>
    <m/>
    <m/>
    <m/>
    <m/>
    <s v="31'"/>
  </r>
  <r>
    <s v="J062515_S3_Mackerel_17"/>
    <s v="S3"/>
    <d v="2015-06-25T00:00:00"/>
    <n v="6"/>
    <x v="1"/>
    <n v="2"/>
    <d v="1899-12-30T07:10:00"/>
    <x v="1"/>
    <n v="24"/>
    <n v="18"/>
    <m/>
    <m/>
    <m/>
    <m/>
    <n v="241"/>
    <n v="91"/>
    <n v="1.458"/>
    <n v="0.98299999999999998"/>
    <n v="0.47499999999999998"/>
    <n v="1.2529999999999999"/>
    <m/>
    <m/>
    <m/>
    <m/>
    <n v="21.97185"/>
    <m/>
    <m/>
    <m/>
    <m/>
    <s v="31'"/>
  </r>
  <r>
    <m/>
    <s v="S3"/>
    <d v="2015-06-25T00:00:00"/>
    <n v="6"/>
    <x v="1"/>
    <n v="2"/>
    <d v="1899-12-30T07:13:00"/>
    <x v="4"/>
    <n v="21"/>
    <n v="7"/>
    <m/>
    <m/>
    <m/>
    <m/>
    <m/>
    <m/>
    <m/>
    <m/>
    <n v="0"/>
    <m/>
    <m/>
    <m/>
    <m/>
    <m/>
    <m/>
    <m/>
    <m/>
    <m/>
    <m/>
    <s v="31'"/>
  </r>
  <r>
    <m/>
    <s v="S3"/>
    <d v="2015-06-25T00:00:00"/>
    <n v="6"/>
    <x v="1"/>
    <n v="2"/>
    <d v="1899-12-30T07:14:00"/>
    <x v="4"/>
    <n v="33"/>
    <n v="8"/>
    <m/>
    <m/>
    <m/>
    <m/>
    <m/>
    <m/>
    <m/>
    <m/>
    <n v="0"/>
    <m/>
    <m/>
    <m/>
    <m/>
    <m/>
    <m/>
    <m/>
    <m/>
    <m/>
    <m/>
    <s v="32'"/>
  </r>
  <r>
    <m/>
    <s v="S3"/>
    <d v="2015-06-25T00:00:00"/>
    <n v="6"/>
    <x v="1"/>
    <n v="2"/>
    <d v="1899-12-30T07:14:00"/>
    <x v="4"/>
    <n v="23"/>
    <n v="9"/>
    <m/>
    <m/>
    <m/>
    <m/>
    <m/>
    <m/>
    <m/>
    <m/>
    <n v="0"/>
    <m/>
    <m/>
    <m/>
    <m/>
    <m/>
    <m/>
    <m/>
    <m/>
    <m/>
    <m/>
    <s v="34'"/>
  </r>
  <r>
    <s v="J062515_S3_Mackerel_18"/>
    <s v="S3"/>
    <d v="2015-06-25T00:00:00"/>
    <n v="6"/>
    <x v="1"/>
    <n v="2"/>
    <d v="1899-12-30T07:21:00"/>
    <x v="1"/>
    <n v="26"/>
    <n v="19"/>
    <m/>
    <m/>
    <m/>
    <m/>
    <n v="264"/>
    <n v="122"/>
    <n v="2.2280000000000002"/>
    <n v="1.43"/>
    <n v="0.79800000000000026"/>
    <n v="1.387"/>
    <n v="0.122"/>
    <m/>
    <m/>
    <m/>
    <n v="21.86355"/>
    <m/>
    <m/>
    <m/>
    <m/>
    <s v="40'"/>
  </r>
  <r>
    <s v="J062515_S4_Cod_19"/>
    <s v="S4"/>
    <d v="2015-06-25T00:00:00"/>
    <n v="6"/>
    <x v="1"/>
    <n v="2"/>
    <d v="1899-12-30T07:34:00"/>
    <x v="3"/>
    <n v="38"/>
    <n v="3"/>
    <m/>
    <m/>
    <m/>
    <m/>
    <n v="368"/>
    <n v="500"/>
    <n v="12.8971"/>
    <n v="7.2840999999999996"/>
    <n v="5.6130000000000004"/>
    <s v="liquified"/>
    <m/>
    <m/>
    <n v="0.16009999999999999"/>
    <n v="0.15920000000000001"/>
    <n v="19.680499999999999"/>
    <m/>
    <n v="2.0186000000000002"/>
    <s v="R"/>
    <m/>
    <s v="62'"/>
  </r>
  <r>
    <m/>
    <s v="S4"/>
    <d v="2015-06-25T00:00:00"/>
    <n v="6"/>
    <x v="1"/>
    <n v="2"/>
    <s v=" "/>
    <x v="4"/>
    <n v="32"/>
    <n v="10"/>
    <m/>
    <m/>
    <m/>
    <m/>
    <m/>
    <m/>
    <m/>
    <m/>
    <n v="0"/>
    <m/>
    <m/>
    <m/>
    <m/>
    <m/>
    <m/>
    <m/>
    <m/>
    <m/>
    <m/>
    <s v="60'"/>
  </r>
  <r>
    <s v="J062515_S4_Cod_20"/>
    <s v="S4"/>
    <d v="2015-06-25T00:00:00"/>
    <n v="6"/>
    <x v="1"/>
    <n v="2"/>
    <s v=" "/>
    <x v="3"/>
    <n v="32"/>
    <n v="4"/>
    <m/>
    <m/>
    <m/>
    <m/>
    <n v="312"/>
    <n v="318"/>
    <n v="7.9561999999999999"/>
    <n v="3.9453"/>
    <n v="4.0108999999999995"/>
    <s v="liquified"/>
    <m/>
    <m/>
    <n v="0.1338"/>
    <n v="0.14030000000000001"/>
    <n v="19.395050000000001"/>
    <m/>
    <n v="2.0154999999999998"/>
    <s v="R"/>
    <m/>
    <s v="662'"/>
  </r>
  <r>
    <s v="J062515_S4_Cod_21"/>
    <s v="S4"/>
    <d v="2015-06-25T00:00:00"/>
    <n v="6"/>
    <x v="1"/>
    <n v="2"/>
    <s v=" "/>
    <x v="3"/>
    <n v="45"/>
    <n v="5"/>
    <m/>
    <m/>
    <m/>
    <m/>
    <n v="433"/>
    <n v="893"/>
    <n v="61"/>
    <n v="14.1645"/>
    <n v="46.835499999999996"/>
    <s v="liquified"/>
    <m/>
    <m/>
    <n v="0.21490000000000001"/>
    <n v="0.2165"/>
    <n v="20.24615"/>
    <m/>
    <n v="2.1507000000000001"/>
    <s v="R"/>
    <m/>
    <s v="58'"/>
  </r>
  <r>
    <s v="J062515_S4_Cod_22"/>
    <s v="S4"/>
    <d v="2015-06-25T00:00:00"/>
    <n v="6"/>
    <x v="1"/>
    <n v="2"/>
    <s v=" "/>
    <x v="3"/>
    <n v="23"/>
    <n v="6"/>
    <m/>
    <m/>
    <m/>
    <m/>
    <n v="310"/>
    <n v="280"/>
    <n v="11.742800000000001"/>
    <n v="4.8897000000000004"/>
    <n v="6.8531000000000004"/>
    <s v="liquified"/>
    <m/>
    <m/>
    <n v="0.1265"/>
    <n v="0.1308"/>
    <n v="18.543500000000002"/>
    <m/>
    <n v="2.0247000000000002"/>
    <s v="R"/>
    <m/>
    <s v="53'"/>
  </r>
  <r>
    <m/>
    <s v="R3"/>
    <d v="2015-06-25T00:00:00"/>
    <n v="6"/>
    <x v="1"/>
    <n v="2"/>
    <d v="1899-12-30T08:19:00"/>
    <x v="4"/>
    <n v="27.5"/>
    <n v="11"/>
    <m/>
    <m/>
    <m/>
    <m/>
    <m/>
    <m/>
    <m/>
    <m/>
    <n v="0"/>
    <m/>
    <m/>
    <m/>
    <m/>
    <m/>
    <m/>
    <m/>
    <m/>
    <m/>
    <m/>
    <s v="105'"/>
  </r>
  <r>
    <m/>
    <s v="R3"/>
    <d v="2015-06-25T00:00:00"/>
    <n v="6"/>
    <x v="1"/>
    <n v="2"/>
    <d v="1899-12-30T08:20:00"/>
    <x v="4"/>
    <n v="23"/>
    <n v="12"/>
    <m/>
    <m/>
    <m/>
    <m/>
    <m/>
    <m/>
    <m/>
    <m/>
    <n v="0"/>
    <m/>
    <m/>
    <m/>
    <m/>
    <m/>
    <m/>
    <m/>
    <m/>
    <m/>
    <m/>
    <s v="113'"/>
  </r>
  <r>
    <s v="J062515_R3_LHSculpin_23"/>
    <s v="R3"/>
    <d v="2015-06-25T00:00:00"/>
    <n v="6"/>
    <x v="1"/>
    <n v="2"/>
    <d v="1899-12-30T08:21:00"/>
    <x v="2"/>
    <n v="32"/>
    <n v="1"/>
    <m/>
    <m/>
    <m/>
    <m/>
    <n v="305"/>
    <n v="361"/>
    <n v="43.77"/>
    <n v="16.789000000000001"/>
    <n v="26.981000000000002"/>
    <n v="8.3919999999999995"/>
    <n v="0.92700000000000005"/>
    <s v="M"/>
    <n v="7.5999999999999998E-2"/>
    <n v="7.8E-2"/>
    <n v="19.742100000000001"/>
    <m/>
    <m/>
    <m/>
    <m/>
    <s v="125'"/>
  </r>
  <r>
    <s v="J062515_R3_Redfish_24"/>
    <s v="R3"/>
    <d v="2015-06-25T00:00:00"/>
    <n v="6"/>
    <x v="1"/>
    <n v="2"/>
    <d v="1899-12-30T08:22:00"/>
    <x v="5"/>
    <n v="16.5"/>
    <n v="1"/>
    <m/>
    <m/>
    <m/>
    <m/>
    <n v="155"/>
    <n v="51"/>
    <n v="1.325"/>
    <n v="1.325"/>
    <n v="0"/>
    <n v="0.125"/>
    <m/>
    <m/>
    <n v="6.5000000000000002E-2"/>
    <n v="6.4000000000000001E-2"/>
    <n v="18.549949999999999"/>
    <m/>
    <m/>
    <m/>
    <m/>
    <s v="130'"/>
  </r>
  <r>
    <s v="J062515_R4_Redfish_25"/>
    <s v="R4"/>
    <d v="2015-06-25T00:00:00"/>
    <n v="6"/>
    <x v="1"/>
    <n v="2"/>
    <d v="1899-12-30T08:33:00"/>
    <x v="5"/>
    <n v="16"/>
    <n v="2"/>
    <m/>
    <m/>
    <m/>
    <m/>
    <n v="155"/>
    <n v="49"/>
    <m/>
    <m/>
    <n v="0"/>
    <m/>
    <m/>
    <m/>
    <n v="6.9099999999999995E-2"/>
    <n v="6.9000000000000006E-2"/>
    <n v="19.14565"/>
    <m/>
    <m/>
    <m/>
    <m/>
    <s v="146'"/>
  </r>
  <r>
    <m/>
    <s v="R4"/>
    <d v="2015-06-25T00:00:00"/>
    <n v="6"/>
    <x v="1"/>
    <n v="2"/>
    <d v="1899-12-30T08:34:00"/>
    <x v="1"/>
    <n v="36"/>
    <n v="20"/>
    <m/>
    <m/>
    <m/>
    <m/>
    <m/>
    <m/>
    <m/>
    <m/>
    <n v="0"/>
    <m/>
    <m/>
    <m/>
    <m/>
    <m/>
    <m/>
    <m/>
    <m/>
    <m/>
    <m/>
    <s v="147'"/>
  </r>
  <r>
    <m/>
    <s v="R4"/>
    <d v="2015-06-25T00:00:00"/>
    <n v="6"/>
    <x v="1"/>
    <n v="2"/>
    <d v="1899-12-30T08:34:00"/>
    <x v="1"/>
    <n v="24"/>
    <n v="21"/>
    <m/>
    <m/>
    <m/>
    <m/>
    <m/>
    <m/>
    <m/>
    <m/>
    <n v="0"/>
    <m/>
    <m/>
    <m/>
    <m/>
    <m/>
    <m/>
    <m/>
    <m/>
    <m/>
    <m/>
    <s v="151'"/>
  </r>
  <r>
    <s v="J062515_R4_Cod_26"/>
    <s v="R4"/>
    <d v="2015-06-25T00:00:00"/>
    <n v="6"/>
    <x v="1"/>
    <n v="2"/>
    <d v="1899-12-30T08:49:00"/>
    <x v="3"/>
    <n v="24"/>
    <n v="7"/>
    <m/>
    <m/>
    <m/>
    <m/>
    <n v="237"/>
    <n v="101"/>
    <n v="3.5977000000000001"/>
    <n v="1.3499000000000001"/>
    <n v="2.2477999999999998"/>
    <s v="liquified"/>
    <m/>
    <m/>
    <n v="7.5800000000000006E-2"/>
    <n v="7.5200000000000003E-2"/>
    <n v="18.312149999999999"/>
    <m/>
    <n v="1.1777"/>
    <s v="O"/>
    <m/>
    <s v="120'"/>
  </r>
  <r>
    <s v="J062515_R4_Redfish_27"/>
    <s v="R4"/>
    <d v="2015-06-25T00:00:00"/>
    <n v="6"/>
    <x v="1"/>
    <n v="2"/>
    <d v="1899-12-30T08:49:00"/>
    <x v="5"/>
    <n v="15"/>
    <n v="3"/>
    <m/>
    <m/>
    <m/>
    <m/>
    <n v="154"/>
    <n v="52"/>
    <m/>
    <m/>
    <n v="0"/>
    <m/>
    <m/>
    <m/>
    <n v="6.2600000000000003E-2"/>
    <n v="6.3E-2"/>
    <n v="21.292300000000001"/>
    <m/>
    <m/>
    <m/>
    <m/>
    <s v="120'"/>
  </r>
  <r>
    <m/>
    <s v="R7"/>
    <d v="2015-06-25T00:00:00"/>
    <n v="6"/>
    <x v="1"/>
    <n v="2"/>
    <d v="1899-12-30T08:53:00"/>
    <x v="12"/>
    <m/>
    <m/>
    <m/>
    <m/>
    <m/>
    <m/>
    <m/>
    <m/>
    <m/>
    <m/>
    <n v="0"/>
    <m/>
    <m/>
    <m/>
    <m/>
    <m/>
    <m/>
    <m/>
    <m/>
    <m/>
    <m/>
    <s v="No Fish"/>
  </r>
  <r>
    <s v="J062515_S5_Cod_28"/>
    <s v="S5"/>
    <d v="2015-06-25T00:00:00"/>
    <n v="6"/>
    <x v="1"/>
    <n v="2"/>
    <d v="1899-12-30T09:39:00"/>
    <x v="3"/>
    <n v="31.5"/>
    <n v="8"/>
    <m/>
    <m/>
    <m/>
    <m/>
    <n v="296"/>
    <n v="242"/>
    <n v="11.3246"/>
    <n v="6.2927999999999997"/>
    <n v="5.0318000000000005"/>
    <s v="liquified"/>
    <m/>
    <m/>
    <n v="0.1235"/>
    <n v="0.1229"/>
    <n v="19.834350000000001"/>
    <m/>
    <n v="1.3168"/>
    <s v="R"/>
    <m/>
    <s v="87'"/>
  </r>
  <r>
    <m/>
    <s v="S10"/>
    <d v="2015-06-25T00:00:00"/>
    <n v="6"/>
    <x v="1"/>
    <n v="2"/>
    <d v="1899-12-30T10:04:00"/>
    <x v="12"/>
    <m/>
    <m/>
    <m/>
    <m/>
    <m/>
    <m/>
    <m/>
    <m/>
    <m/>
    <m/>
    <n v="0"/>
    <m/>
    <m/>
    <m/>
    <m/>
    <m/>
    <m/>
    <m/>
    <m/>
    <m/>
    <m/>
    <s v="No Fish"/>
  </r>
  <r>
    <s v="J062515_R2_LHSculpin_29"/>
    <s v="R2"/>
    <d v="2015-06-25T00:00:00"/>
    <n v="6"/>
    <x v="1"/>
    <n v="2"/>
    <d v="1899-12-30T10:54:00"/>
    <x v="2"/>
    <n v="23"/>
    <n v="2"/>
    <m/>
    <m/>
    <m/>
    <m/>
    <n v="231"/>
    <n v="113"/>
    <n v="3.3515999999999999"/>
    <n v="2.6128"/>
    <n v="0.7387999999999999"/>
    <n v="1.3199000000000001"/>
    <n v="0.16569999999999999"/>
    <s v="F"/>
    <n v="3.1199999999999999E-2"/>
    <n v="2.76E-2"/>
    <n v="19.262650000000001"/>
    <m/>
    <m/>
    <m/>
    <m/>
    <s v="150'"/>
  </r>
  <r>
    <s v="J062515_R10_Cod_30"/>
    <s v="R10"/>
    <d v="2015-06-25T00:00:00"/>
    <n v="6"/>
    <x v="1"/>
    <n v="2"/>
    <d v="1899-12-30T11:17:00"/>
    <x v="3"/>
    <n v="35.5"/>
    <n v="9"/>
    <m/>
    <m/>
    <m/>
    <m/>
    <n v="333"/>
    <n v="397"/>
    <n v="8.9063999999999997"/>
    <n v="6.0025000000000004"/>
    <n v="2.9038999999999993"/>
    <s v="liquified"/>
    <m/>
    <m/>
    <n v="0.15160000000000001"/>
    <n v="0.15310000000000001"/>
    <n v="19.835899999999999"/>
    <m/>
    <n v="1.2430000000000001"/>
    <s v="U"/>
    <m/>
    <s v="116'"/>
  </r>
  <r>
    <s v="J062515_R10_Cod_31"/>
    <s v="R10"/>
    <d v="2015-06-25T00:00:00"/>
    <n v="6"/>
    <x v="1"/>
    <n v="2"/>
    <d v="1899-12-30T11:22:00"/>
    <x v="3"/>
    <n v="22.5"/>
    <n v="10"/>
    <m/>
    <m/>
    <m/>
    <m/>
    <n v="216"/>
    <n v="82"/>
    <n v="2.3144999999999998"/>
    <n v="1.3460000000000001"/>
    <n v="0.96849999999999969"/>
    <s v="liquified"/>
    <m/>
    <m/>
    <n v="6.1199999999999997E-2"/>
    <n v="6.13E-2"/>
    <n v="19.5457"/>
    <m/>
    <n v="1.2992999999999999"/>
    <s v="U"/>
    <m/>
    <s v="121'"/>
  </r>
  <r>
    <s v="J062515_S9_Cunner_32"/>
    <s v="S9"/>
    <d v="2015-06-25T00:00:00"/>
    <n v="6"/>
    <x v="1"/>
    <n v="2"/>
    <d v="1899-12-30T11:34:00"/>
    <x v="11"/>
    <n v="14.5"/>
    <n v="2"/>
    <m/>
    <m/>
    <m/>
    <m/>
    <n v="148"/>
    <n v="40"/>
    <m/>
    <m/>
    <n v="0"/>
    <n v="0.25700000000000001"/>
    <m/>
    <m/>
    <n v="2E-3"/>
    <n v="2E-3"/>
    <n v="16.61815"/>
    <m/>
    <m/>
    <m/>
    <m/>
    <s v="102'"/>
  </r>
  <r>
    <m/>
    <s v="R8"/>
    <d v="2015-06-25T00:00:00"/>
    <n v="6"/>
    <x v="1"/>
    <n v="2"/>
    <d v="1899-12-30T11:58:00"/>
    <x v="1"/>
    <n v="23.5"/>
    <n v="22"/>
    <m/>
    <m/>
    <m/>
    <m/>
    <m/>
    <m/>
    <m/>
    <m/>
    <n v="0"/>
    <m/>
    <m/>
    <m/>
    <m/>
    <m/>
    <m/>
    <m/>
    <m/>
    <m/>
    <m/>
    <s v="95'"/>
  </r>
  <r>
    <m/>
    <s v="R8"/>
    <d v="2015-06-25T00:00:00"/>
    <n v="6"/>
    <x v="1"/>
    <n v="2"/>
    <d v="1899-12-30T11:59:00"/>
    <x v="1"/>
    <n v="24"/>
    <n v="23"/>
    <m/>
    <m/>
    <m/>
    <m/>
    <m/>
    <m/>
    <m/>
    <m/>
    <n v="0"/>
    <m/>
    <m/>
    <m/>
    <m/>
    <m/>
    <m/>
    <m/>
    <m/>
    <m/>
    <m/>
    <s v="95'"/>
  </r>
  <r>
    <s v="J062515_R8_LHSculpin_33"/>
    <s v="R8"/>
    <d v="2015-06-25T00:00:00"/>
    <n v="6"/>
    <x v="1"/>
    <n v="2"/>
    <d v="1899-12-30T12:10:00"/>
    <x v="2"/>
    <n v="30"/>
    <n v="3"/>
    <m/>
    <m/>
    <m/>
    <m/>
    <n v="287"/>
    <n v="291"/>
    <n v="12.906000000000001"/>
    <n v="9.9979999999999993"/>
    <n v="2.9080000000000013"/>
    <n v="10.815"/>
    <n v="0.63300000000000001"/>
    <s v="M"/>
    <n v="5.7000000000000002E-2"/>
    <n v="5.7000000000000002E-2"/>
    <n v="21.038699999999999"/>
    <m/>
    <m/>
    <m/>
    <m/>
    <s v="98'"/>
  </r>
  <r>
    <s v="J062515_R8_LHSculpin_34"/>
    <s v="R8"/>
    <d v="2015-06-25T00:00:00"/>
    <n v="6"/>
    <x v="1"/>
    <n v="2"/>
    <d v="1899-12-30T12:13:00"/>
    <x v="2"/>
    <n v="21.5"/>
    <n v="4"/>
    <m/>
    <m/>
    <m/>
    <m/>
    <n v="208"/>
    <n v="87"/>
    <n v="1.8169999999999999"/>
    <n v="1.8160000000000001"/>
    <n v="9.9999999999988987E-4"/>
    <n v="1.585"/>
    <n v="4.5999999999999999E-2"/>
    <s v="M"/>
    <n v="0.02"/>
    <n v="0.02"/>
    <n v="18.572299999999998"/>
    <m/>
    <m/>
    <m/>
    <m/>
    <s v="90'"/>
  </r>
  <r>
    <s v="J062515_R8_Cod_35"/>
    <s v="R8"/>
    <d v="2015-06-25T00:00:00"/>
    <n v="6"/>
    <x v="1"/>
    <n v="2"/>
    <d v="1899-12-30T12:18:00"/>
    <x v="3"/>
    <n v="20.5"/>
    <n v="11"/>
    <m/>
    <m/>
    <m/>
    <m/>
    <n v="200"/>
    <n v="70"/>
    <n v="1.4550000000000001"/>
    <n v="0.84199999999999997"/>
    <n v="0.6130000000000001"/>
    <n v="0.55700000000000005"/>
    <m/>
    <m/>
    <n v="4.7E-2"/>
    <n v="4.5999999999999999E-2"/>
    <n v="18.90925"/>
    <m/>
    <n v="1.254"/>
    <s v="U"/>
    <m/>
    <s v="84'"/>
  </r>
  <r>
    <m/>
    <s v="R1"/>
    <d v="2015-06-25T00:00:00"/>
    <n v="6"/>
    <x v="1"/>
    <n v="2"/>
    <d v="1899-12-30T12:29:00"/>
    <x v="12"/>
    <m/>
    <m/>
    <m/>
    <m/>
    <m/>
    <m/>
    <m/>
    <m/>
    <m/>
    <m/>
    <n v="0"/>
    <m/>
    <m/>
    <m/>
    <m/>
    <m/>
    <m/>
    <m/>
    <m/>
    <m/>
    <m/>
    <s v="No Fish"/>
  </r>
  <r>
    <m/>
    <s v="S6"/>
    <d v="2015-06-25T00:00:00"/>
    <n v="6"/>
    <x v="1"/>
    <n v="2"/>
    <d v="1899-12-30T13:05:00"/>
    <x v="12"/>
    <m/>
    <m/>
    <m/>
    <m/>
    <m/>
    <m/>
    <m/>
    <m/>
    <m/>
    <m/>
    <n v="0"/>
    <m/>
    <m/>
    <m/>
    <m/>
    <m/>
    <m/>
    <m/>
    <m/>
    <m/>
    <m/>
    <s v="No Fish"/>
  </r>
  <r>
    <m/>
    <s v="S7"/>
    <d v="2015-06-25T00:00:00"/>
    <n v="6"/>
    <x v="1"/>
    <n v="2"/>
    <d v="1899-12-30T13:36:00"/>
    <x v="12"/>
    <m/>
    <m/>
    <m/>
    <m/>
    <m/>
    <m/>
    <m/>
    <m/>
    <m/>
    <m/>
    <n v="0"/>
    <m/>
    <m/>
    <m/>
    <m/>
    <m/>
    <m/>
    <m/>
    <m/>
    <m/>
    <m/>
    <s v="No Fish"/>
  </r>
  <r>
    <m/>
    <s v="R5"/>
    <d v="2015-06-25T00:00:00"/>
    <n v="6"/>
    <x v="1"/>
    <n v="2"/>
    <d v="1899-12-30T14:03:00"/>
    <x v="12"/>
    <m/>
    <m/>
    <m/>
    <m/>
    <m/>
    <m/>
    <m/>
    <m/>
    <m/>
    <m/>
    <n v="0"/>
    <m/>
    <m/>
    <m/>
    <m/>
    <m/>
    <m/>
    <m/>
    <m/>
    <m/>
    <m/>
    <s v="No Fish"/>
  </r>
  <r>
    <m/>
    <s v="R6"/>
    <d v="2015-06-25T00:00:00"/>
    <n v="6"/>
    <x v="1"/>
    <n v="2"/>
    <d v="1899-12-30T14:35:00"/>
    <x v="12"/>
    <m/>
    <m/>
    <m/>
    <m/>
    <m/>
    <m/>
    <m/>
    <m/>
    <m/>
    <m/>
    <n v="0"/>
    <m/>
    <m/>
    <m/>
    <m/>
    <m/>
    <m/>
    <m/>
    <m/>
    <m/>
    <m/>
    <s v="No Fish"/>
  </r>
  <r>
    <m/>
    <s v="S8"/>
    <d v="2015-06-25T00:00:00"/>
    <n v="6"/>
    <x v="1"/>
    <n v="2"/>
    <d v="1899-12-30T15:04:00"/>
    <x v="12"/>
    <m/>
    <m/>
    <m/>
    <m/>
    <m/>
    <m/>
    <m/>
    <m/>
    <m/>
    <m/>
    <n v="0"/>
    <m/>
    <m/>
    <m/>
    <m/>
    <m/>
    <m/>
    <m/>
    <m/>
    <m/>
    <m/>
    <s v="No Fish"/>
  </r>
  <r>
    <m/>
    <s v="R9"/>
    <d v="2015-06-25T00:00:00"/>
    <n v="6"/>
    <x v="1"/>
    <n v="2"/>
    <d v="1899-12-30T15:33:00"/>
    <x v="12"/>
    <m/>
    <m/>
    <m/>
    <m/>
    <m/>
    <m/>
    <m/>
    <m/>
    <m/>
    <m/>
    <n v="0"/>
    <m/>
    <m/>
    <m/>
    <m/>
    <m/>
    <m/>
    <m/>
    <m/>
    <m/>
    <m/>
    <s v="No Fish"/>
  </r>
  <r>
    <m/>
    <s v="R1"/>
    <d v="2015-07-10T00:00:00"/>
    <n v="7"/>
    <x v="1"/>
    <n v="3"/>
    <d v="1899-12-30T05:31:00"/>
    <x v="12"/>
    <m/>
    <m/>
    <m/>
    <m/>
    <m/>
    <m/>
    <m/>
    <m/>
    <m/>
    <m/>
    <n v="0"/>
    <m/>
    <m/>
    <m/>
    <m/>
    <m/>
    <m/>
    <m/>
    <m/>
    <m/>
    <m/>
    <s v="No Fish"/>
  </r>
  <r>
    <m/>
    <s v="R8"/>
    <d v="2015-07-10T00:00:00"/>
    <n v="7"/>
    <x v="1"/>
    <n v="3"/>
    <d v="1899-12-30T05:56:00"/>
    <x v="12"/>
    <m/>
    <m/>
    <m/>
    <m/>
    <m/>
    <m/>
    <m/>
    <m/>
    <m/>
    <m/>
    <n v="0"/>
    <m/>
    <m/>
    <m/>
    <m/>
    <m/>
    <m/>
    <m/>
    <m/>
    <m/>
    <m/>
    <s v="No Fish"/>
  </r>
  <r>
    <m/>
    <s v="S9"/>
    <d v="2015-07-10T00:00:00"/>
    <n v="7"/>
    <x v="1"/>
    <n v="3"/>
    <d v="1899-12-30T06:19:00"/>
    <x v="12"/>
    <m/>
    <m/>
    <m/>
    <m/>
    <m/>
    <m/>
    <m/>
    <m/>
    <m/>
    <m/>
    <n v="0"/>
    <m/>
    <m/>
    <m/>
    <m/>
    <m/>
    <m/>
    <m/>
    <m/>
    <m/>
    <m/>
    <s v="No Fish"/>
  </r>
  <r>
    <s v="J071015_R10_LHSculpin_1"/>
    <s v="R10"/>
    <d v="2015-07-10T00:00:00"/>
    <n v="7"/>
    <x v="1"/>
    <n v="3"/>
    <d v="1899-12-30T06:56:00"/>
    <x v="2"/>
    <n v="28"/>
    <n v="1"/>
    <m/>
    <m/>
    <m/>
    <m/>
    <n v="278"/>
    <n v="238"/>
    <n v="10.692"/>
    <n v="5.1959999999999997"/>
    <n v="5.4960000000000004"/>
    <n v="7.516"/>
    <n v="1.7410000000000001"/>
    <s v="F"/>
    <n v="3.6999999999999998E-2"/>
    <n v="3.6999999999999998E-2"/>
    <n v="22.3034"/>
    <m/>
    <m/>
    <m/>
    <m/>
    <m/>
  </r>
  <r>
    <m/>
    <s v="R2"/>
    <d v="2015-07-10T00:00:00"/>
    <n v="7"/>
    <x v="1"/>
    <n v="3"/>
    <d v="1899-12-30T07:07:00"/>
    <x v="12"/>
    <m/>
    <m/>
    <m/>
    <m/>
    <m/>
    <m/>
    <m/>
    <m/>
    <m/>
    <m/>
    <n v="0"/>
    <m/>
    <m/>
    <m/>
    <m/>
    <m/>
    <m/>
    <m/>
    <m/>
    <m/>
    <m/>
    <s v="No Fish"/>
  </r>
  <r>
    <s v="J071015_S10_Cod_2"/>
    <s v="S10"/>
    <d v="2015-07-10T00:00:00"/>
    <n v="7"/>
    <x v="1"/>
    <n v="3"/>
    <d v="1899-12-30T07:31:00"/>
    <x v="3"/>
    <n v="41"/>
    <n v="2"/>
    <m/>
    <m/>
    <m/>
    <m/>
    <n v="394"/>
    <n v="733"/>
    <n v="28.238"/>
    <n v="15.555"/>
    <n v="12.683"/>
    <n v="10.206"/>
    <n v="2.839"/>
    <s v="F"/>
    <n v="0.17399999999999999"/>
    <n v="0.17499999999999999"/>
    <n v="18.958349999999999"/>
    <m/>
    <n v="2.3553000000000002"/>
    <s v="R"/>
    <m/>
    <m/>
  </r>
  <r>
    <m/>
    <s v="S5"/>
    <d v="2015-07-10T00:00:00"/>
    <n v="7"/>
    <x v="1"/>
    <n v="3"/>
    <d v="1899-12-30T07:59:00"/>
    <x v="12"/>
    <m/>
    <m/>
    <m/>
    <m/>
    <m/>
    <m/>
    <m/>
    <m/>
    <m/>
    <m/>
    <n v="0"/>
    <m/>
    <m/>
    <m/>
    <m/>
    <m/>
    <m/>
    <m/>
    <m/>
    <m/>
    <m/>
    <s v="No Fish"/>
  </r>
  <r>
    <m/>
    <s v="R7"/>
    <d v="2015-07-10T00:00:00"/>
    <n v="7"/>
    <x v="1"/>
    <n v="3"/>
    <d v="1899-12-30T08:25:00"/>
    <x v="12"/>
    <m/>
    <m/>
    <m/>
    <m/>
    <m/>
    <m/>
    <m/>
    <m/>
    <m/>
    <m/>
    <n v="0"/>
    <m/>
    <m/>
    <m/>
    <m/>
    <m/>
    <m/>
    <m/>
    <m/>
    <m/>
    <m/>
    <s v="No Fish"/>
  </r>
  <r>
    <s v="J071015_R4_LHSculpin_3"/>
    <s v="R4"/>
    <d v="2015-07-10T00:00:00"/>
    <n v="7"/>
    <x v="1"/>
    <n v="3"/>
    <d v="1899-12-30T08:46:00"/>
    <x v="2"/>
    <n v="22"/>
    <n v="3"/>
    <m/>
    <m/>
    <m/>
    <m/>
    <n v="218"/>
    <n v="107"/>
    <n v="2.7570000000000001"/>
    <n v="2.3220000000000001"/>
    <n v="0.43500000000000005"/>
    <n v="1.7989999999999999"/>
    <n v="0.41199999999999998"/>
    <s v="F"/>
    <n v="2.7E-2"/>
    <n v="2.7E-2"/>
    <n v="19.57095"/>
    <m/>
    <m/>
    <m/>
    <m/>
    <m/>
  </r>
  <r>
    <m/>
    <s v="R3"/>
    <d v="2015-07-10T00:00:00"/>
    <n v="7"/>
    <x v="1"/>
    <n v="3"/>
    <d v="1899-12-30T09:12:00"/>
    <x v="12"/>
    <m/>
    <m/>
    <m/>
    <m/>
    <m/>
    <m/>
    <m/>
    <m/>
    <m/>
    <m/>
    <n v="0"/>
    <m/>
    <m/>
    <m/>
    <m/>
    <m/>
    <m/>
    <m/>
    <m/>
    <m/>
    <m/>
    <s v="No Fish"/>
  </r>
  <r>
    <s v="J071015_S4_Cod_4"/>
    <s v="S4"/>
    <d v="2015-07-10T00:00:00"/>
    <n v="7"/>
    <x v="1"/>
    <n v="3"/>
    <d v="1899-12-30T09:43:00"/>
    <x v="3"/>
    <n v="65"/>
    <n v="4"/>
    <m/>
    <m/>
    <m/>
    <m/>
    <n v="648"/>
    <n v="2680"/>
    <n v="103"/>
    <n v="103"/>
    <n v="0"/>
    <n v="35.07"/>
    <n v="8.35"/>
    <s v="M"/>
    <n v="0.66300000000000003"/>
    <n v="0.67800000000000005"/>
    <n v="20.128350000000001"/>
    <m/>
    <n v="1.7113"/>
    <s v="R"/>
    <m/>
    <m/>
  </r>
  <r>
    <s v="J071015_S3_Cod_5"/>
    <s v="S3"/>
    <d v="2015-07-10T00:00:00"/>
    <n v="7"/>
    <x v="1"/>
    <n v="3"/>
    <d v="1899-12-30T10:20:00"/>
    <x v="3"/>
    <n v="35"/>
    <n v="5"/>
    <m/>
    <m/>
    <m/>
    <m/>
    <n v="350"/>
    <n v="460"/>
    <n v="13.984"/>
    <n v="9.0739999999999998"/>
    <n v="4.91"/>
    <n v="0.59670000000000001"/>
    <n v="1.7569999999999999"/>
    <s v=" "/>
    <n v="0.184"/>
    <n v="0.182"/>
    <n v="19.8018"/>
    <m/>
    <n v="2.3805999999999998"/>
    <s v="R"/>
    <m/>
    <m/>
  </r>
  <r>
    <m/>
    <s v="S2"/>
    <d v="2015-07-10T00:00:00"/>
    <n v="7"/>
    <x v="1"/>
    <n v="3"/>
    <d v="1899-12-30T10:46:00"/>
    <x v="12"/>
    <m/>
    <m/>
    <m/>
    <m/>
    <m/>
    <m/>
    <m/>
    <m/>
    <m/>
    <m/>
    <n v="0"/>
    <m/>
    <m/>
    <m/>
    <m/>
    <m/>
    <m/>
    <m/>
    <m/>
    <m/>
    <m/>
    <s v="No Fish"/>
  </r>
  <r>
    <s v="J071015_S1_Pollock_6"/>
    <s v="S1"/>
    <d v="2015-07-10T00:00:00"/>
    <n v="7"/>
    <x v="1"/>
    <n v="3"/>
    <d v="1899-12-30T11:21:00"/>
    <x v="4"/>
    <n v="22"/>
    <n v="6"/>
    <m/>
    <m/>
    <m/>
    <m/>
    <n v="218"/>
    <n v="96"/>
    <n v="1.7210000000000001"/>
    <n v="0.98199999999999998"/>
    <n v="0.7390000000000001"/>
    <n v="1.32"/>
    <m/>
    <m/>
    <n v="4.3999999999999997E-2"/>
    <n v="4.3999999999999997E-2"/>
    <n v="18.940049999999999"/>
    <m/>
    <m/>
    <m/>
    <m/>
    <s v="immature no gonads"/>
  </r>
  <r>
    <s v="J071015_S1_Pollock_7"/>
    <s v="S1"/>
    <d v="2015-07-10T00:00:00"/>
    <n v="7"/>
    <x v="1"/>
    <n v="3"/>
    <d v="1899-12-30T11:41:00"/>
    <x v="4"/>
    <n v="30.5"/>
    <n v="7"/>
    <m/>
    <m/>
    <m/>
    <m/>
    <n v="312"/>
    <n v="294"/>
    <n v="7.9619999999999997"/>
    <n v="4.0570000000000004"/>
    <n v="3.9049999999999994"/>
    <n v="4.6029999999999998"/>
    <n v="0.51600000000000001"/>
    <s v="F"/>
    <n v="0.107"/>
    <n v="0.109"/>
    <n v="19.919650000000001"/>
    <m/>
    <m/>
    <m/>
    <m/>
    <s v=" "/>
  </r>
  <r>
    <s v="J071015_S1_Pollock_8"/>
    <s v="S1"/>
    <d v="2015-07-10T00:00:00"/>
    <n v="7"/>
    <x v="1"/>
    <n v="3"/>
    <d v="1899-12-30T11:41:00"/>
    <x v="4"/>
    <n v="21.5"/>
    <n v="8"/>
    <m/>
    <m/>
    <m/>
    <m/>
    <n v="207"/>
    <n v="87"/>
    <n v="1.458"/>
    <n v="1.149"/>
    <n v="0.30899999999999994"/>
    <n v="1.8240000000000001"/>
    <m/>
    <m/>
    <n v="4.7E-2"/>
    <n v="4.8000000000000001E-2"/>
    <n v="19.960850000000001"/>
    <m/>
    <m/>
    <m/>
    <m/>
    <s v="immature no gonads"/>
  </r>
  <r>
    <s v="J071015_S6_Pollock_9"/>
    <s v="S6"/>
    <d v="2015-07-10T00:00:00"/>
    <n v="7"/>
    <x v="1"/>
    <n v="3"/>
    <d v="1899-12-30T11:51:00"/>
    <x v="4"/>
    <n v="23"/>
    <n v="9"/>
    <m/>
    <m/>
    <m/>
    <m/>
    <n v="219"/>
    <n v="99"/>
    <n v="2.2080000000000002"/>
    <n v="1.127"/>
    <n v="1.0810000000000002"/>
    <n v="1.083"/>
    <m/>
    <m/>
    <n v="4.8000000000000001E-2"/>
    <n v="4.9000000000000002E-2"/>
    <n v="18.670950000000001"/>
    <m/>
    <m/>
    <m/>
    <m/>
    <s v="immature no gonads"/>
  </r>
  <r>
    <m/>
    <s v="S7"/>
    <d v="2015-07-10T00:00:00"/>
    <n v="7"/>
    <x v="1"/>
    <n v="3"/>
    <d v="1899-12-30T12:15:00"/>
    <x v="12"/>
    <m/>
    <m/>
    <m/>
    <m/>
    <m/>
    <m/>
    <m/>
    <m/>
    <m/>
    <m/>
    <n v="0"/>
    <m/>
    <m/>
    <m/>
    <m/>
    <m/>
    <m/>
    <m/>
    <m/>
    <m/>
    <m/>
    <s v="No Fish"/>
  </r>
  <r>
    <m/>
    <s v="R5"/>
    <d v="2015-07-10T00:00:00"/>
    <n v="7"/>
    <x v="1"/>
    <n v="3"/>
    <d v="1899-12-30T12:34:00"/>
    <x v="12"/>
    <m/>
    <m/>
    <m/>
    <m/>
    <m/>
    <m/>
    <m/>
    <m/>
    <m/>
    <m/>
    <n v="0"/>
    <m/>
    <m/>
    <m/>
    <m/>
    <m/>
    <m/>
    <m/>
    <m/>
    <m/>
    <m/>
    <s v="No Fish"/>
  </r>
  <r>
    <m/>
    <s v="R6"/>
    <d v="2015-07-10T00:00:00"/>
    <n v="7"/>
    <x v="1"/>
    <n v="3"/>
    <d v="1899-12-30T12:58:00"/>
    <x v="12"/>
    <m/>
    <m/>
    <m/>
    <m/>
    <m/>
    <m/>
    <m/>
    <m/>
    <m/>
    <m/>
    <n v="0"/>
    <m/>
    <m/>
    <m/>
    <m/>
    <m/>
    <m/>
    <m/>
    <m/>
    <m/>
    <m/>
    <s v="No Fish"/>
  </r>
  <r>
    <m/>
    <s v="S8"/>
    <d v="2015-07-10T00:00:00"/>
    <n v="7"/>
    <x v="1"/>
    <n v="3"/>
    <d v="1899-12-30T13:26:00"/>
    <x v="12"/>
    <m/>
    <m/>
    <m/>
    <m/>
    <m/>
    <m/>
    <m/>
    <m/>
    <m/>
    <m/>
    <n v="0"/>
    <m/>
    <m/>
    <m/>
    <m/>
    <m/>
    <m/>
    <m/>
    <m/>
    <m/>
    <m/>
    <s v="No Fish"/>
  </r>
  <r>
    <m/>
    <s v="R9"/>
    <d v="2015-07-10T00:00:00"/>
    <n v="7"/>
    <x v="1"/>
    <n v="3"/>
    <d v="1899-12-30T13:52:00"/>
    <x v="12"/>
    <m/>
    <m/>
    <m/>
    <m/>
    <m/>
    <m/>
    <m/>
    <m/>
    <m/>
    <m/>
    <n v="0"/>
    <m/>
    <m/>
    <m/>
    <m/>
    <m/>
    <m/>
    <m/>
    <m/>
    <m/>
    <m/>
    <s v="No Fish"/>
  </r>
  <r>
    <s v="J072315_S1_Pollock_1"/>
    <s v="S1"/>
    <d v="2015-07-23T00:00:00"/>
    <n v="7"/>
    <x v="1"/>
    <n v="4"/>
    <d v="1899-12-30T05:45:00"/>
    <x v="4"/>
    <n v="22"/>
    <n v="1"/>
    <m/>
    <m/>
    <m/>
    <m/>
    <n v="224"/>
    <n v="96"/>
    <n v="1.51"/>
    <n v="0.94499999999999995"/>
    <n v="0.56500000000000006"/>
    <n v="1.119"/>
    <n v="8.5999999999999993E-2"/>
    <m/>
    <n v="5.0999999999999997E-2"/>
    <n v="0.05"/>
    <n v="19.778199999999998"/>
    <m/>
    <m/>
    <m/>
    <m/>
    <s v="65'"/>
  </r>
  <r>
    <s v="J072315_S1_Mackerel_2"/>
    <s v="S1"/>
    <d v="2015-07-23T00:00:00"/>
    <n v="7"/>
    <x v="1"/>
    <n v="4"/>
    <d v="1899-12-30T05:47:00"/>
    <x v="1"/>
    <n v="32"/>
    <n v="1"/>
    <m/>
    <m/>
    <m/>
    <m/>
    <n v="318"/>
    <n v="256"/>
    <n v="3.4249999999999998"/>
    <m/>
    <n v="3.4249999999999998"/>
    <n v="2.9159999999999999"/>
    <n v="1.9970000000000001"/>
    <s v="F"/>
    <n v="1E-3"/>
    <n v="1E-3"/>
    <n v="26.205649999999999"/>
    <m/>
    <m/>
    <m/>
    <m/>
    <s v="65'"/>
  </r>
  <r>
    <s v="J072315_S1_Cod_3"/>
    <s v="S1"/>
    <d v="2015-07-23T00:00:00"/>
    <n v="7"/>
    <x v="1"/>
    <n v="4"/>
    <d v="1899-12-30T05:48:00"/>
    <x v="3"/>
    <n v="36"/>
    <n v="1"/>
    <m/>
    <m/>
    <m/>
    <m/>
    <n v="355"/>
    <n v="477"/>
    <n v="23.466999999999999"/>
    <n v="6.0510000000000002"/>
    <n v="17.415999999999997"/>
    <n v="8.0329999999999995"/>
    <m/>
    <m/>
    <n v="0.154"/>
    <n v="0.157"/>
    <n v="19.872800000000002"/>
    <m/>
    <n v="1.3427"/>
    <s v="R"/>
    <m/>
    <s v="65'"/>
  </r>
  <r>
    <s v="J072315_S1_Cunner_4"/>
    <s v="S1"/>
    <d v="2015-07-23T00:00:00"/>
    <n v="7"/>
    <x v="1"/>
    <n v="4"/>
    <d v="1899-12-30T05:51:00"/>
    <x v="11"/>
    <n v="16"/>
    <n v="1"/>
    <m/>
    <m/>
    <m/>
    <m/>
    <n v="156"/>
    <n v="52"/>
    <s v=" "/>
    <s v=" "/>
    <s v=" "/>
    <n v="0.46800000000000003"/>
    <n v="0.38500000000000001"/>
    <s v="F"/>
    <n v="3.0000000000000001E-3"/>
    <n v="3.0000000000000001E-3"/>
    <n v="19.017299999999999"/>
    <m/>
    <m/>
    <m/>
    <m/>
    <s v="63'"/>
  </r>
  <r>
    <s v="J072315_S1_Redfish_5"/>
    <s v="S1"/>
    <d v="2015-07-23T00:00:00"/>
    <n v="7"/>
    <x v="1"/>
    <n v="4"/>
    <d v="1899-12-30T05:52:00"/>
    <x v="5"/>
    <n v="17"/>
    <n v="1"/>
    <m/>
    <m/>
    <m/>
    <m/>
    <n v="171"/>
    <n v="78"/>
    <n v="0.83"/>
    <n v="0.67300000000000004"/>
    <n v="0.15699999999999992"/>
    <n v="1.0589999999999999"/>
    <n v="0.13200000000000001"/>
    <s v="F"/>
    <n v="7.1999999999999995E-2"/>
    <n v="7.4999999999999997E-2"/>
    <n v="18.375"/>
    <m/>
    <m/>
    <m/>
    <m/>
    <s v="68'"/>
  </r>
  <r>
    <s v="J072315_S1_Cunner_6"/>
    <s v="S1"/>
    <d v="2015-07-23T00:00:00"/>
    <n v="7"/>
    <x v="1"/>
    <n v="4"/>
    <d v="1899-12-30T05:55:00"/>
    <x v="11"/>
    <n v="25"/>
    <n v="2"/>
    <m/>
    <m/>
    <m/>
    <m/>
    <n v="236"/>
    <n v="211"/>
    <s v=" "/>
    <s v=" "/>
    <s v=" "/>
    <n v="1.1419999999999999"/>
    <n v="0.14699999999999999"/>
    <s v=" "/>
    <n v="5.0000000000000001E-3"/>
    <n v="6.0000000000000001E-3"/>
    <n v="16.913150000000002"/>
    <m/>
    <m/>
    <m/>
    <m/>
    <s v="74'"/>
  </r>
  <r>
    <s v="J072315_S1_Cod_7"/>
    <s v="S1"/>
    <d v="2015-07-23T00:00:00"/>
    <n v="7"/>
    <x v="1"/>
    <n v="4"/>
    <d v="1899-12-30T05:59:00"/>
    <x v="3"/>
    <n v="39"/>
    <n v="2"/>
    <m/>
    <m/>
    <m/>
    <m/>
    <n v="385"/>
    <n v="554"/>
    <n v="14.44"/>
    <n v="9.1140000000000008"/>
    <n v="5.3259999999999987"/>
    <n v="16.158999999999999"/>
    <n v="0.93899999999999995"/>
    <s v="F"/>
    <n v="0.16900000000000001"/>
    <n v="0.16600000000000001"/>
    <n v="19.946300000000001"/>
    <m/>
    <n v="1.4715"/>
    <s v="R"/>
    <m/>
    <s v="88'"/>
  </r>
  <r>
    <s v="J072315_S1_Redfish_8"/>
    <s v="S1"/>
    <d v="2015-07-23T00:00:00"/>
    <n v="7"/>
    <x v="1"/>
    <n v="4"/>
    <d v="1899-12-30T06:03:00"/>
    <x v="5"/>
    <n v="18"/>
    <n v="2"/>
    <m/>
    <m/>
    <m/>
    <m/>
    <n v="181"/>
    <n v="83"/>
    <n v="0.86299999999999999"/>
    <n v="0.81"/>
    <n v="5.2999999999999936E-2"/>
    <n v="1.286"/>
    <n v="8.8999999999999996E-2"/>
    <s v="F"/>
    <n v="9.9000000000000005E-2"/>
    <n v="9.5000000000000001E-2"/>
    <n v="17.742450000000002"/>
    <m/>
    <m/>
    <m/>
    <m/>
    <s v="106'"/>
  </r>
  <r>
    <s v="J072315_S1_Whiting_9"/>
    <s v="S1"/>
    <d v="2015-07-23T00:00:00"/>
    <n v="7"/>
    <x v="1"/>
    <n v="4"/>
    <d v="1899-12-30T06:05:00"/>
    <x v="8"/>
    <n v="25"/>
    <n v="1"/>
    <m/>
    <m/>
    <m/>
    <m/>
    <n v="275"/>
    <n v="132"/>
    <n v="1.085"/>
    <n v="0.94199999999999995"/>
    <n v="0.14300000000000002"/>
    <n v="2.7909999999999999"/>
    <n v="8.1989999999999998"/>
    <s v="F w/eggs"/>
    <n v="7.2999999999999995E-2"/>
    <n v="7.2999999999999995E-2"/>
    <m/>
    <m/>
    <m/>
    <m/>
    <m/>
    <s v="40'"/>
  </r>
  <r>
    <s v="J072315_S2_Pollock_10"/>
    <s v="S2"/>
    <d v="2015-07-23T00:00:00"/>
    <n v="7"/>
    <x v="1"/>
    <n v="4"/>
    <d v="1899-12-30T06:20:00"/>
    <x v="4"/>
    <n v="22"/>
    <n v="2"/>
    <m/>
    <m/>
    <m/>
    <m/>
    <n v="219"/>
    <n v="88"/>
    <n v="2.4380000000000002"/>
    <n v="1.389"/>
    <n v="1.0490000000000002"/>
    <n v="0.33500000000000002"/>
    <m/>
    <m/>
    <n v="5.2999999999999999E-2"/>
    <n v="5.2999999999999999E-2"/>
    <n v="18.267700000000001"/>
    <m/>
    <m/>
    <m/>
    <m/>
    <s v="34'"/>
  </r>
  <r>
    <s v="J072315_S2_Cod_11"/>
    <s v="S2"/>
    <d v="2015-07-23T00:00:00"/>
    <n v="7"/>
    <x v="1"/>
    <n v="4"/>
    <d v="1899-12-30T06:28:00"/>
    <x v="3"/>
    <n v="39.5"/>
    <n v="3"/>
    <m/>
    <m/>
    <m/>
    <m/>
    <n v="380"/>
    <n v="553"/>
    <n v="20.562000000000001"/>
    <n v="8.7669999999999995"/>
    <n v="11.795000000000002"/>
    <n v="6.3730000000000002"/>
    <n v="0.253"/>
    <m/>
    <n v="0.17799999999999999"/>
    <n v="0.17599999999999999"/>
    <n v="20.208449999999999"/>
    <m/>
    <n v="1.9499"/>
    <s v="R"/>
    <m/>
    <s v="57'"/>
  </r>
  <r>
    <s v="J072315_S2_Cod_12"/>
    <s v="S2"/>
    <d v="2015-07-23T00:00:00"/>
    <n v="7"/>
    <x v="1"/>
    <n v="4"/>
    <d v="1899-12-30T06:30:00"/>
    <x v="3"/>
    <n v="39.5"/>
    <n v="4"/>
    <m/>
    <m/>
    <m/>
    <m/>
    <n v="385"/>
    <n v="561"/>
    <n v="36.491"/>
    <n v="9.2810000000000006"/>
    <n v="27.21"/>
    <n v="5.16"/>
    <n v="0.29599999999999999"/>
    <s v=" "/>
    <n v="0.18099999999999999"/>
    <n v="0.17399999999999999"/>
    <n v="19.125050000000002"/>
    <m/>
    <n v="1.5465"/>
    <s v="R"/>
    <m/>
    <s v="73'"/>
  </r>
  <r>
    <s v="J072315_S2_Cod_13"/>
    <s v="S2"/>
    <d v="2015-07-23T00:00:00"/>
    <n v="7"/>
    <x v="1"/>
    <n v="4"/>
    <d v="1899-12-30T06:32:00"/>
    <x v="3"/>
    <n v="23.5"/>
    <n v="5"/>
    <m/>
    <m/>
    <m/>
    <m/>
    <n v="235"/>
    <n v="123"/>
    <n v="2.3239999999999998"/>
    <n v="1.4139999999999999"/>
    <n v="0.90999999999999992"/>
    <n v="1.7749999999999999"/>
    <n v="5.5E-2"/>
    <m/>
    <n v="0.06"/>
    <n v="6.2E-2"/>
    <n v="19.473649999999999"/>
    <m/>
    <n v="1.8781000000000001"/>
    <s v="R"/>
    <m/>
    <s v="74'"/>
  </r>
  <r>
    <s v="J072315_S2_Cunner_14"/>
    <s v="S2"/>
    <d v="2015-07-23T00:00:00"/>
    <n v="7"/>
    <x v="1"/>
    <n v="4"/>
    <d v="1899-12-30T06:32:00"/>
    <x v="11"/>
    <n v="18"/>
    <n v="3"/>
    <m/>
    <m/>
    <m/>
    <m/>
    <n v="187"/>
    <n v="81"/>
    <n v="0.48799999999999999"/>
    <n v="0.48799999999999999"/>
    <n v="0"/>
    <n v="3.5000000000000003E-2"/>
    <n v="0.65400000000000003"/>
    <s v="F"/>
    <n v="6.0000000000000001E-3"/>
    <n v="4.0000000000000001E-3"/>
    <n v="19.282350000000001"/>
    <m/>
    <m/>
    <m/>
    <m/>
    <s v="74'"/>
  </r>
  <r>
    <s v="J072315_S2_Pollock_15"/>
    <s v="S2"/>
    <d v="2015-07-23T00:00:00"/>
    <n v="7"/>
    <x v="1"/>
    <n v="4"/>
    <d v="1899-12-30T06:33:00"/>
    <x v="4"/>
    <n v="23.5"/>
    <n v="3"/>
    <m/>
    <m/>
    <m/>
    <m/>
    <n v="232"/>
    <n v="107"/>
    <n v="1.655"/>
    <n v="1.099"/>
    <n v="0.55600000000000005"/>
    <n v="1.389"/>
    <s v=" "/>
    <m/>
    <n v="4.8000000000000001E-2"/>
    <n v="4.9000000000000002E-2"/>
    <n v="19.57525"/>
    <m/>
    <m/>
    <m/>
    <m/>
    <s v="90'"/>
  </r>
  <r>
    <s v="J072315_S2_Cod_16"/>
    <s v="S2"/>
    <d v="2015-07-23T00:00:00"/>
    <n v="7"/>
    <x v="1"/>
    <n v="4"/>
    <d v="1899-12-30T06:35:00"/>
    <x v="3"/>
    <n v="32.5"/>
    <n v="6"/>
    <m/>
    <m/>
    <m/>
    <m/>
    <n v="325"/>
    <n v="317"/>
    <n v="12.823"/>
    <n v="6.4459999999999997"/>
    <n v="6.3770000000000007"/>
    <n v="1.3759999999999999"/>
    <n v="0.624"/>
    <s v="F"/>
    <n v="0.159"/>
    <n v="0.156"/>
    <n v="18.209250000000001"/>
    <m/>
    <n v="1.7332000000000001"/>
    <s v="R"/>
    <m/>
    <s v="99'"/>
  </r>
  <r>
    <s v="J072315_S3_Pollock_17"/>
    <s v="S3"/>
    <d v="2015-07-23T00:00:00"/>
    <n v="7"/>
    <x v="1"/>
    <n v="4"/>
    <d v="1899-12-30T06:43:00"/>
    <x v="4"/>
    <n v="31"/>
    <n v="4"/>
    <m/>
    <m/>
    <m/>
    <m/>
    <n v="296"/>
    <n v="233"/>
    <n v="6.4909999999999997"/>
    <n v="3.085"/>
    <n v="3.4059999999999997"/>
    <n v="2.3740000000000001"/>
    <n v="0.309"/>
    <s v="F"/>
    <n v="0.105"/>
    <n v="0.106"/>
    <n v="18.53"/>
    <m/>
    <m/>
    <m/>
    <m/>
    <s v="61'"/>
  </r>
  <r>
    <s v="J072315_S3_Mackerel_18"/>
    <s v="S3"/>
    <d v="2015-07-23T00:00:00"/>
    <n v="7"/>
    <x v="1"/>
    <n v="4"/>
    <d v="1899-12-30T06:45:00"/>
    <x v="1"/>
    <n v="35"/>
    <n v="2"/>
    <m/>
    <m/>
    <m/>
    <m/>
    <n v="345"/>
    <n v="326"/>
    <n v="5.2409999999999997"/>
    <n v="3.911"/>
    <n v="1.3299999999999996"/>
    <n v="3.4470000000000001"/>
    <n v="2.544"/>
    <s v="F"/>
    <n v="2E-3"/>
    <n v="2E-3"/>
    <n v="24.894300000000001"/>
    <m/>
    <m/>
    <m/>
    <m/>
    <s v="61'"/>
  </r>
  <r>
    <s v="J072315_S3_Mackerel_19"/>
    <s v="S3"/>
    <d v="2015-07-23T00:00:00"/>
    <n v="7"/>
    <x v="1"/>
    <n v="4"/>
    <d v="1899-12-30T06:45:00"/>
    <x v="1"/>
    <n v="27.2"/>
    <n v="3"/>
    <m/>
    <m/>
    <m/>
    <m/>
    <n v="264"/>
    <n v="139"/>
    <n v="3.3039999999999998"/>
    <n v="2.048"/>
    <n v="1.2559999999999998"/>
    <n v="1.607"/>
    <n v="0.43"/>
    <s v="F"/>
    <n v="1E-3"/>
    <n v="1E-3"/>
    <n v="22.314450000000001"/>
    <m/>
    <m/>
    <m/>
    <m/>
    <s v="61'"/>
  </r>
  <r>
    <s v="J072315_S3_Cod_20"/>
    <s v="S3"/>
    <d v="2015-07-23T00:00:00"/>
    <n v="7"/>
    <x v="1"/>
    <n v="4"/>
    <d v="1899-12-30T06:45:00"/>
    <x v="3"/>
    <n v="33.5"/>
    <n v="7"/>
    <m/>
    <m/>
    <m/>
    <m/>
    <n v="330"/>
    <n v="316"/>
    <n v="6.22"/>
    <n v="3.8780000000000001"/>
    <n v="2.3419999999999996"/>
    <n v="3.2309999999999999"/>
    <n v="0.53600000000000003"/>
    <s v="F"/>
    <n v="0.14599999999999999"/>
    <n v="0.14599999999999999"/>
    <n v="18.7301"/>
    <m/>
    <n v="1.8732"/>
    <s v="R"/>
    <m/>
    <s v="61'"/>
  </r>
  <r>
    <s v="J072315_S3_Cod_21"/>
    <s v="S3"/>
    <d v="2015-07-23T00:00:00"/>
    <n v="7"/>
    <x v="1"/>
    <n v="4"/>
    <d v="1899-12-30T06:46:00"/>
    <x v="3"/>
    <n v="31.5"/>
    <n v="8"/>
    <m/>
    <m/>
    <m/>
    <m/>
    <n v="310"/>
    <n v="277"/>
    <n v="11.833"/>
    <n v="4.34"/>
    <n v="7.4930000000000003"/>
    <n v="2.5590000000000002"/>
    <n v="0.27800000000000002"/>
    <s v="F"/>
    <n v="0.13900000000000001"/>
    <n v="0.13900000000000001"/>
    <n v="18.875800000000002"/>
    <m/>
    <n v="2.0461999999999998"/>
    <s v="R"/>
    <m/>
    <s v="61'"/>
  </r>
  <r>
    <s v="J072315_S3_Cod_22"/>
    <s v="S3"/>
    <d v="2015-07-23T00:00:00"/>
    <n v="7"/>
    <x v="1"/>
    <n v="4"/>
    <d v="1899-12-30T06:46:00"/>
    <x v="3"/>
    <n v="47.5"/>
    <n v="9"/>
    <m/>
    <m/>
    <m/>
    <m/>
    <n v="455"/>
    <n v="985"/>
    <n v="36.649000000000001"/>
    <n v="16.318999999999999"/>
    <n v="20.330000000000002"/>
    <n v="28.067"/>
    <n v="2.0979999999999999"/>
    <s v="F"/>
    <n v="0.26200000000000001"/>
    <n v="0.26300000000000001"/>
    <n v="20.334700000000002"/>
    <m/>
    <n v="2.6141000000000001"/>
    <s v="R"/>
    <m/>
    <s v="61'"/>
  </r>
  <r>
    <s v="J072315_S3_Mackerel_23"/>
    <s v="S3"/>
    <d v="2015-07-23T00:00:00"/>
    <n v="7"/>
    <x v="1"/>
    <n v="4"/>
    <d v="1899-12-30T06:45:00"/>
    <x v="1"/>
    <n v="27"/>
    <n v="4"/>
    <m/>
    <m/>
    <m/>
    <m/>
    <n v="268"/>
    <n v="130"/>
    <n v="2.5489999999999999"/>
    <n v="1.655"/>
    <n v="0.89399999999999991"/>
    <n v="1.4179999999999999"/>
    <n v="0.51400000000000001"/>
    <s v="F"/>
    <n v="1E-3"/>
    <n v="1E-3"/>
    <n v="22.00395"/>
    <m/>
    <m/>
    <m/>
    <m/>
    <s v="61'"/>
  </r>
  <r>
    <s v="J072315_S3_Cod_24"/>
    <s v="S3"/>
    <d v="2015-07-23T00:00:00"/>
    <n v="7"/>
    <x v="1"/>
    <n v="4"/>
    <d v="1899-12-30T06:54:00"/>
    <x v="3"/>
    <n v="36.299999999999997"/>
    <n v="10"/>
    <m/>
    <m/>
    <m/>
    <m/>
    <n v="364"/>
    <n v="505"/>
    <n v="22.38"/>
    <n v="6.87"/>
    <n v="15.509999999999998"/>
    <n v="5.45"/>
    <n v="0.111"/>
    <s v="F"/>
    <n v="0.16300000000000001"/>
    <n v="0.16200000000000001"/>
    <n v="18.640450000000001"/>
    <m/>
    <n v="1.91"/>
    <s v="R"/>
    <m/>
    <s v="100'"/>
  </r>
  <r>
    <s v="J072315_S3_Cod_25"/>
    <s v="S3"/>
    <d v="2015-07-23T00:00:00"/>
    <n v="7"/>
    <x v="1"/>
    <n v="4"/>
    <d v="1899-12-30T06:56:00"/>
    <x v="3"/>
    <n v="31"/>
    <n v="11"/>
    <m/>
    <m/>
    <m/>
    <m/>
    <n v="310"/>
    <n v="266"/>
    <n v="10.585000000000001"/>
    <n v="4.9189999999999996"/>
    <n v="5.6660000000000013"/>
    <n v="3.3130000000000002"/>
    <n v="0.45600000000000002"/>
    <s v="F"/>
    <n v="0.153"/>
    <n v="0.15"/>
    <n v="18.915400000000002"/>
    <m/>
    <n v="1.4461999999999999"/>
    <s v="R"/>
    <m/>
    <s v="103'"/>
  </r>
  <r>
    <s v="J072315_S3_Whiting_26"/>
    <s v="S3"/>
    <d v="2015-07-23T00:00:00"/>
    <n v="7"/>
    <x v="1"/>
    <n v="4"/>
    <d v="1899-12-30T07:02:00"/>
    <x v="8"/>
    <n v="31"/>
    <n v="2"/>
    <m/>
    <m/>
    <m/>
    <m/>
    <n v="305"/>
    <n v="202"/>
    <n v="2.15"/>
    <n v="1.6619999999999999"/>
    <n v="0.48799999999999999"/>
    <n v="5.585"/>
    <n v="13.973000000000001"/>
    <s v="F w/eggs"/>
    <n v="0.10199999999999999"/>
    <n v="0.10199999999999999"/>
    <m/>
    <m/>
    <m/>
    <m/>
    <m/>
    <s v="100'"/>
  </r>
  <r>
    <s v="J072315_S3_Whiting_27"/>
    <s v="S3"/>
    <d v="2015-07-23T00:00:00"/>
    <n v="7"/>
    <x v="1"/>
    <n v="4"/>
    <d v="1899-12-30T07:02:00"/>
    <x v="8"/>
    <n v="29.5"/>
    <n v="3"/>
    <m/>
    <m/>
    <m/>
    <m/>
    <n v="295"/>
    <n v="171"/>
    <n v="1.857"/>
    <n v="1.857"/>
    <n v="0"/>
    <n v="3.431"/>
    <n v="10.974"/>
    <s v="F w/eggs"/>
    <n v="9.0999999999999998E-2"/>
    <n v="9.4E-2"/>
    <m/>
    <m/>
    <m/>
    <m/>
    <m/>
    <s v="100'"/>
  </r>
  <r>
    <s v="J072315_S4_Cod_28"/>
    <s v="S4"/>
    <d v="2015-07-23T00:00:00"/>
    <n v="7"/>
    <x v="1"/>
    <n v="4"/>
    <d v="1899-12-30T07:14:00"/>
    <x v="3"/>
    <n v="31"/>
    <n v="12"/>
    <m/>
    <m/>
    <m/>
    <m/>
    <n v="300"/>
    <n v="285"/>
    <n v="7.17"/>
    <n v="3.6989999999999998"/>
    <n v="3.4710000000000001"/>
    <n v="1.66"/>
    <m/>
    <m/>
    <n v="0.122"/>
    <n v="0.125"/>
    <n v="19.252300000000002"/>
    <m/>
    <n v="3.1688000000000001"/>
    <s v="R"/>
    <m/>
    <s v="60'"/>
  </r>
  <r>
    <s v="J072315_S4_Cod_29"/>
    <s v="S4"/>
    <d v="2015-07-23T00:00:00"/>
    <n v="7"/>
    <x v="1"/>
    <n v="4"/>
    <d v="1899-12-30T07:15:00"/>
    <x v="3"/>
    <n v="34"/>
    <n v="13"/>
    <m/>
    <m/>
    <m/>
    <m/>
    <n v="342"/>
    <n v="404"/>
    <n v="21.227"/>
    <n v="6.8029999999999999"/>
    <n v="14.423999999999999"/>
    <n v="2.6909999999999998"/>
    <m/>
    <m/>
    <n v="0.161"/>
    <n v="0.16200000000000001"/>
    <n v="18.935300000000002"/>
    <m/>
    <n v="3.2812000000000001"/>
    <s v="R"/>
    <m/>
    <s v="60'"/>
  </r>
  <r>
    <s v="J072315_S4_Cod_30"/>
    <s v="S4"/>
    <d v="2015-07-23T00:00:00"/>
    <n v="7"/>
    <x v="1"/>
    <n v="4"/>
    <d v="1899-12-30T07:16:00"/>
    <x v="3"/>
    <n v="36"/>
    <n v="14"/>
    <m/>
    <m/>
    <m/>
    <m/>
    <n v="357"/>
    <n v="470"/>
    <n v="17.263000000000002"/>
    <n v="6.9080000000000004"/>
    <n v="10.355"/>
    <n v="6.7510000000000003"/>
    <m/>
    <m/>
    <n v="0.16200000000000001"/>
    <n v="0.161"/>
    <n v="18.547799999999999"/>
    <m/>
    <n v="2.6254"/>
    <s v="R"/>
    <m/>
    <s v="75'"/>
  </r>
  <r>
    <s v="J072315_S4_LHSculpin_31"/>
    <s v="S4"/>
    <d v="2015-07-23T00:00:00"/>
    <n v="7"/>
    <x v="1"/>
    <n v="4"/>
    <d v="1899-12-30T07:17:00"/>
    <x v="2"/>
    <n v="30"/>
    <n v="1"/>
    <m/>
    <m/>
    <m/>
    <m/>
    <n v="305"/>
    <n v="287"/>
    <n v="8.7539999999999996"/>
    <n v="5.7370000000000001"/>
    <n v="3.0169999999999995"/>
    <n v="14.385"/>
    <n v="1.94"/>
    <s v="F"/>
    <n v="4.3999999999999997E-2"/>
    <n v="4.3999999999999997E-2"/>
    <n v="24.458649999999999"/>
    <m/>
    <m/>
    <m/>
    <m/>
    <s v="70'"/>
  </r>
  <r>
    <s v="J072315_S4_Pollock_32"/>
    <s v="S4"/>
    <d v="2015-07-23T00:00:00"/>
    <n v="7"/>
    <x v="1"/>
    <n v="4"/>
    <d v="1899-12-30T07:27:00"/>
    <x v="4"/>
    <n v="21"/>
    <n v="5"/>
    <m/>
    <m/>
    <m/>
    <m/>
    <n v="214"/>
    <n v="82"/>
    <n v="1.3640000000000001"/>
    <n v="0.83899999999999997"/>
    <n v="0.52500000000000013"/>
    <n v="0.89"/>
    <m/>
    <m/>
    <n v="4.4999999999999998E-2"/>
    <n v="4.4999999999999998E-2"/>
    <n v="19.610749999999999"/>
    <m/>
    <m/>
    <m/>
    <m/>
    <s v="44'"/>
  </r>
  <r>
    <s v=" "/>
    <s v="S4"/>
    <d v="2015-07-23T00:00:00"/>
    <n v="7"/>
    <x v="1"/>
    <n v="4"/>
    <d v="1899-12-30T07:27:00"/>
    <x v="4"/>
    <n v="23"/>
    <n v="6"/>
    <m/>
    <m/>
    <m/>
    <m/>
    <m/>
    <m/>
    <m/>
    <m/>
    <n v="0"/>
    <m/>
    <m/>
    <m/>
    <m/>
    <m/>
    <m/>
    <m/>
    <m/>
    <m/>
    <m/>
    <s v="44'"/>
  </r>
  <r>
    <s v=" "/>
    <s v="S4"/>
    <d v="2015-07-23T00:00:00"/>
    <n v="7"/>
    <x v="1"/>
    <n v="4"/>
    <d v="1899-12-30T07:27:00"/>
    <x v="4"/>
    <n v="21"/>
    <n v="7"/>
    <m/>
    <m/>
    <m/>
    <m/>
    <m/>
    <m/>
    <m/>
    <m/>
    <n v="0"/>
    <m/>
    <m/>
    <m/>
    <m/>
    <m/>
    <m/>
    <m/>
    <m/>
    <m/>
    <m/>
    <s v="44'"/>
  </r>
  <r>
    <s v="J072315_S4_Cunner_34"/>
    <s v="S4"/>
    <d v="2015-07-23T00:00:00"/>
    <n v="7"/>
    <x v="1"/>
    <n v="4"/>
    <d v="1899-12-30T07:28:00"/>
    <x v="11"/>
    <n v="32"/>
    <n v="4"/>
    <m/>
    <m/>
    <m/>
    <m/>
    <n v="307"/>
    <n v="409"/>
    <m/>
    <m/>
    <n v="0"/>
    <n v="5.7450000000000001"/>
    <n v="2.7210000000000001"/>
    <s v="M"/>
    <n v="7.0000000000000001E-3"/>
    <n v="8.0000000000000002E-3"/>
    <n v="19.03125"/>
    <m/>
    <m/>
    <m/>
    <m/>
    <s v="48' nodules througout whole interior of fish.  Liver kept for nodule sample."/>
  </r>
  <r>
    <s v=" "/>
    <s v="S4"/>
    <d v="2015-07-23T00:00:00"/>
    <n v="7"/>
    <x v="1"/>
    <n v="4"/>
    <d v="1899-12-30T07:30:00"/>
    <x v="4"/>
    <n v="19"/>
    <n v="8"/>
    <m/>
    <m/>
    <m/>
    <m/>
    <m/>
    <m/>
    <m/>
    <m/>
    <n v="0"/>
    <m/>
    <m/>
    <m/>
    <m/>
    <m/>
    <m/>
    <m/>
    <m/>
    <m/>
    <m/>
    <s v="41'"/>
  </r>
  <r>
    <s v="J072315_S4_Cod_35"/>
    <s v="S4"/>
    <d v="2015-07-23T00:00:00"/>
    <n v="7"/>
    <x v="1"/>
    <n v="4"/>
    <d v="1899-12-30T07:32:00"/>
    <x v="3"/>
    <n v="40"/>
    <n v="15"/>
    <m/>
    <m/>
    <m/>
    <m/>
    <n v="395"/>
    <n v="628"/>
    <n v="17.21"/>
    <n v="8.6150000000000002"/>
    <n v="8.5950000000000006"/>
    <n v="6.4470000000000001"/>
    <n v="1.3420000000000001"/>
    <s v="F"/>
    <n v="0.187"/>
    <n v="0.18099999999999999"/>
    <n v="19.829599999999999"/>
    <m/>
    <n v="2.4397000000000002"/>
    <s v="R"/>
    <m/>
    <s v="67'"/>
  </r>
  <r>
    <s v="J072315_S4_Cod_36"/>
    <s v="S4"/>
    <d v="2015-07-23T00:00:00"/>
    <n v="7"/>
    <x v="1"/>
    <n v="4"/>
    <d v="1899-12-30T07:33:00"/>
    <x v="3"/>
    <n v="61"/>
    <n v="16"/>
    <m/>
    <m/>
    <m/>
    <m/>
    <n v="595"/>
    <n v="2306"/>
    <n v="90"/>
    <n v="41.412999999999997"/>
    <n v="48.587000000000003"/>
    <n v="77"/>
    <n v="7.1790000000000003"/>
    <s v="M"/>
    <n v="0.41199999999999998"/>
    <n v="0.4"/>
    <n v="20.986450000000001"/>
    <m/>
    <n v="1.6758"/>
    <s v="R"/>
    <m/>
    <s v="68'"/>
  </r>
  <r>
    <s v="J072315_S5_Whiting_37"/>
    <s v="S5"/>
    <d v="2015-07-23T00:00:00"/>
    <n v="7"/>
    <x v="1"/>
    <n v="4"/>
    <d v="1899-12-30T07:49:00"/>
    <x v="8"/>
    <n v="25"/>
    <n v="4"/>
    <m/>
    <m/>
    <m/>
    <m/>
    <n v="251"/>
    <n v="81"/>
    <n v="0.755"/>
    <n v="0.63300000000000001"/>
    <n v="0.122"/>
    <n v="1.143"/>
    <n v="1.78"/>
    <s v="M"/>
    <n v="6.0999999999999999E-2"/>
    <n v="0.06"/>
    <m/>
    <m/>
    <m/>
    <m/>
    <m/>
    <s v="142'"/>
  </r>
  <r>
    <s v="J072315_S5_Whiting_38"/>
    <s v="S5"/>
    <d v="2015-07-23T00:00:00"/>
    <n v="7"/>
    <x v="1"/>
    <n v="4"/>
    <d v="1899-12-30T07:52:00"/>
    <x v="8"/>
    <n v="24"/>
    <n v="5"/>
    <m/>
    <m/>
    <m/>
    <m/>
    <n v="235"/>
    <n v="81"/>
    <n v="0.66900000000000004"/>
    <n v="0.66900000000000004"/>
    <n v="0"/>
    <n v="1.298"/>
    <n v="3.597"/>
    <s v="M"/>
    <n v="5.6000000000000001E-2"/>
    <n v="5.8000000000000003E-2"/>
    <m/>
    <m/>
    <m/>
    <m/>
    <m/>
    <s v="147'"/>
  </r>
  <r>
    <s v="J072315_S5_Cod_39"/>
    <s v="S5"/>
    <d v="2015-07-23T00:00:00"/>
    <n v="7"/>
    <x v="1"/>
    <n v="4"/>
    <d v="1899-12-30T07:58:00"/>
    <x v="3"/>
    <n v="36"/>
    <n v="17"/>
    <m/>
    <m/>
    <m/>
    <m/>
    <n v="345"/>
    <n v="417"/>
    <n v="12.47"/>
    <n v="5.3449999999999998"/>
    <n v="7.1250000000000009"/>
    <n v="4.0170000000000003"/>
    <n v="0.16300000000000001"/>
    <s v="F"/>
    <n v="0.151"/>
    <n v="0.14899999999999999"/>
    <n v="18.393650000000001"/>
    <m/>
    <n v="1.7043999999999999"/>
    <s v="R"/>
    <m/>
    <s v="71'"/>
  </r>
  <r>
    <s v="J072315_S5_Cod_40"/>
    <s v="S5"/>
    <d v="2015-07-23T00:00:00"/>
    <n v="7"/>
    <x v="1"/>
    <n v="4"/>
    <d v="1899-12-30T07:58:00"/>
    <x v="3"/>
    <n v="38.5"/>
    <n v="18"/>
    <m/>
    <m/>
    <m/>
    <m/>
    <n v="375"/>
    <n v="536"/>
    <n v="17.471"/>
    <n v="7.9749999999999996"/>
    <n v="9.4960000000000004"/>
    <n v="8.1660000000000004"/>
    <n v="0.42499999999999999"/>
    <s v="F"/>
    <n v="0.16600000000000001"/>
    <n v="0.16600000000000001"/>
    <n v="20.0243"/>
    <m/>
    <n v="1.5495000000000001"/>
    <s v="R"/>
    <m/>
    <s v="71'"/>
  </r>
  <r>
    <s v="J072315_R7_Cod_41"/>
    <s v="R7"/>
    <d v="2015-07-23T00:00:00"/>
    <n v="7"/>
    <x v="1"/>
    <n v="4"/>
    <d v="1899-12-30T08:24:00"/>
    <x v="3"/>
    <n v="32"/>
    <n v="19"/>
    <m/>
    <m/>
    <m/>
    <m/>
    <n v="320"/>
    <n v="331"/>
    <n v="16.963999999999999"/>
    <n v="5.8579999999999997"/>
    <n v="11.105999999999998"/>
    <n v="3.6339999999999999"/>
    <m/>
    <m/>
    <n v="0.16300000000000001"/>
    <n v="0.16"/>
    <n v="18.5047"/>
    <m/>
    <n v="1.3327"/>
    <s v="R"/>
    <m/>
    <s v="93'"/>
  </r>
  <r>
    <s v="J072315_R7_Cod_42"/>
    <s v="R7"/>
    <d v="2015-07-23T00:00:00"/>
    <n v="7"/>
    <x v="1"/>
    <n v="4"/>
    <d v="1899-12-30T08:25:00"/>
    <x v="3"/>
    <n v="37.5"/>
    <n v="20"/>
    <m/>
    <m/>
    <m/>
    <m/>
    <n v="370"/>
    <n v="454"/>
    <n v="13.028"/>
    <n v="6.4850000000000003"/>
    <n v="6.5430000000000001"/>
    <n v="3.3149999999999999"/>
    <n v="0.90800000000000003"/>
    <s v="F"/>
    <n v="0.17899999999999999"/>
    <n v="0.183"/>
    <n v="20.184850000000001"/>
    <m/>
    <n v="1.6087"/>
    <s v="R"/>
    <m/>
    <s v="105'"/>
  </r>
  <r>
    <s v="J072315_R4_Redfish_43"/>
    <s v="R4"/>
    <d v="2015-07-23T00:00:00"/>
    <n v="7"/>
    <x v="1"/>
    <n v="4"/>
    <d v="1899-12-30T08:48:00"/>
    <x v="5"/>
    <n v="15"/>
    <n v="3"/>
    <m/>
    <m/>
    <m/>
    <m/>
    <n v="152"/>
    <n v="47"/>
    <n v="0.38100000000000001"/>
    <n v="0.38100000000000001"/>
    <n v="0"/>
    <n v="0.46700000000000003"/>
    <n v="1.7000000000000001E-2"/>
    <m/>
    <n v="6.9000000000000006E-2"/>
    <n v="7.0999999999999994E-2"/>
    <n v="20.045349999999999"/>
    <m/>
    <m/>
    <m/>
    <m/>
    <s v="118'"/>
  </r>
  <r>
    <s v=" "/>
    <s v="R4"/>
    <d v="2015-07-23T00:00:00"/>
    <n v="7"/>
    <x v="1"/>
    <n v="4"/>
    <d v="1899-12-30T08:59:00"/>
    <x v="8"/>
    <n v="28"/>
    <n v="6"/>
    <m/>
    <m/>
    <m/>
    <m/>
    <m/>
    <m/>
    <m/>
    <m/>
    <n v="0"/>
    <m/>
    <m/>
    <m/>
    <m/>
    <m/>
    <m/>
    <m/>
    <m/>
    <m/>
    <m/>
    <s v="152'"/>
  </r>
  <r>
    <s v=" "/>
    <s v="R4"/>
    <d v="2015-07-23T00:00:00"/>
    <n v="7"/>
    <x v="1"/>
    <n v="4"/>
    <d v="1899-12-30T08:59:00"/>
    <x v="8"/>
    <n v="28"/>
    <n v="7"/>
    <m/>
    <m/>
    <m/>
    <m/>
    <m/>
    <m/>
    <m/>
    <m/>
    <n v="0"/>
    <m/>
    <m/>
    <m/>
    <m/>
    <m/>
    <m/>
    <m/>
    <m/>
    <m/>
    <m/>
    <s v="152'"/>
  </r>
  <r>
    <s v="J072315_R3_Cod_45"/>
    <s v="R3"/>
    <d v="2015-07-23T00:00:00"/>
    <n v="7"/>
    <x v="1"/>
    <n v="4"/>
    <d v="1899-12-30T09:07:00"/>
    <x v="3"/>
    <n v="38.5"/>
    <n v="21"/>
    <m/>
    <m/>
    <m/>
    <m/>
    <n v="382"/>
    <n v="530"/>
    <n v="23.806000000000001"/>
    <n v="9.7270000000000003"/>
    <n v="14.079000000000001"/>
    <n v="1.9079999999999999"/>
    <n v="0.70699999999999996"/>
    <s v="F"/>
    <n v="0.188"/>
    <n v="0.192"/>
    <n v="20.552299999999999"/>
    <m/>
    <n v="1.5410999999999999"/>
    <s v="R"/>
    <m/>
    <s v="89'"/>
  </r>
  <r>
    <s v="J072315_R3_Cod_46"/>
    <s v="R3"/>
    <d v="2015-07-23T00:00:00"/>
    <n v="7"/>
    <x v="1"/>
    <n v="4"/>
    <d v="1899-12-30T09:10:00"/>
    <x v="3"/>
    <n v="39"/>
    <n v="22"/>
    <m/>
    <m/>
    <m/>
    <m/>
    <n v="376"/>
    <n v="497"/>
    <n v="13.9"/>
    <n v="8.8819999999999997"/>
    <n v="5.0180000000000007"/>
    <n v="6.2510000000000003"/>
    <n v="0.45700000000000002"/>
    <s v=" "/>
    <n v="0.183"/>
    <n v="0.184"/>
    <n v="20.314499999999999"/>
    <m/>
    <n v="1.2614000000000001"/>
    <s v="U"/>
    <m/>
    <s v="93'"/>
  </r>
  <r>
    <s v="J072315_R3_Cod_47"/>
    <s v="R3"/>
    <d v="2015-07-23T00:00:00"/>
    <n v="7"/>
    <x v="1"/>
    <n v="4"/>
    <d v="1899-12-30T09:12:00"/>
    <x v="3"/>
    <n v="36"/>
    <n v="23"/>
    <m/>
    <m/>
    <m/>
    <m/>
    <n v="350"/>
    <n v="409"/>
    <n v="16.349"/>
    <n v="9.532"/>
    <n v="6.8170000000000002"/>
    <n v="3.9590000000000001"/>
    <n v="0.54400000000000004"/>
    <s v="F"/>
    <n v="0.16900000000000001"/>
    <n v="0.16800000000000001"/>
    <n v="19.544"/>
    <m/>
    <n v="1.3509"/>
    <s v="R"/>
    <m/>
    <s v="99'"/>
  </r>
  <r>
    <s v="J072315_R3_Cod_48"/>
    <s v="R3"/>
    <d v="2015-07-23T00:00:00"/>
    <n v="7"/>
    <x v="1"/>
    <n v="4"/>
    <d v="1899-12-30T09:15:00"/>
    <x v="3"/>
    <n v="27.5"/>
    <n v="24"/>
    <m/>
    <m/>
    <m/>
    <m/>
    <n v="275"/>
    <n v="182"/>
    <n v="6.306"/>
    <n v="2.7839999999999998"/>
    <n v="3.5220000000000002"/>
    <n v="1.427"/>
    <m/>
    <m/>
    <n v="0.108"/>
    <n v="0.109"/>
    <n v="18.629449999999999"/>
    <m/>
    <n v="1.1254"/>
    <s v="O"/>
    <m/>
    <m/>
  </r>
  <r>
    <s v="J072315_S10_Cod_49"/>
    <s v="S10"/>
    <d v="2015-07-23T00:00:00"/>
    <n v="7"/>
    <x v="1"/>
    <n v="4"/>
    <d v="1899-12-30T09:58:00"/>
    <x v="3"/>
    <n v="36.5"/>
    <n v="25"/>
    <m/>
    <m/>
    <m/>
    <m/>
    <n v="357"/>
    <n v="426"/>
    <n v="15.391999999999999"/>
    <n v="5.7510000000000003"/>
    <n v="9.6409999999999982"/>
    <n v="3.2869999999999999"/>
    <n v="1.0660000000000001"/>
    <s v="F"/>
    <n v="0.15"/>
    <n v="0.153"/>
    <n v="19.455449999999999"/>
    <m/>
    <n v="1.9838"/>
    <s v="R"/>
    <m/>
    <s v="39'"/>
  </r>
  <r>
    <s v="J072315_S10_Cod_50"/>
    <s v="S10"/>
    <d v="2015-07-23T00:00:00"/>
    <n v="7"/>
    <x v="1"/>
    <n v="4"/>
    <d v="1899-12-30T10:05:00"/>
    <x v="3"/>
    <n v="36"/>
    <n v="26"/>
    <m/>
    <m/>
    <m/>
    <m/>
    <n v="355"/>
    <n v="515"/>
    <n v="22.637"/>
    <n v="7.8789999999999996"/>
    <n v="14.758000000000001"/>
    <n v="5.4850000000000003"/>
    <n v="1.075"/>
    <s v="F"/>
    <n v="0.17100000000000001"/>
    <n v="0.17899999999999999"/>
    <n v="18.991499999999998"/>
    <m/>
    <s v=" "/>
    <s v=" "/>
    <m/>
    <s v="31'"/>
  </r>
  <r>
    <s v=" "/>
    <s v="S10"/>
    <d v="2015-07-23T00:00:00"/>
    <n v="7"/>
    <x v="1"/>
    <n v="4"/>
    <d v="1899-12-30T10:05:00"/>
    <x v="4"/>
    <n v="33"/>
    <n v="9"/>
    <m/>
    <m/>
    <m/>
    <m/>
    <m/>
    <m/>
    <m/>
    <m/>
    <n v="0"/>
    <m/>
    <m/>
    <m/>
    <m/>
    <m/>
    <m/>
    <m/>
    <s v=" "/>
    <s v=" "/>
    <m/>
    <s v="31'"/>
  </r>
  <r>
    <s v=" "/>
    <s v="S10"/>
    <d v="2015-07-23T00:00:00"/>
    <n v="7"/>
    <x v="1"/>
    <n v="4"/>
    <d v="1899-12-30T10:16:00"/>
    <x v="4"/>
    <n v="32"/>
    <n v="10"/>
    <m/>
    <m/>
    <m/>
    <m/>
    <m/>
    <m/>
    <m/>
    <m/>
    <n v="0"/>
    <m/>
    <m/>
    <m/>
    <m/>
    <m/>
    <m/>
    <m/>
    <s v=" "/>
    <s v=" "/>
    <m/>
    <s v="19'"/>
  </r>
  <r>
    <s v=" "/>
    <s v="S10"/>
    <d v="2015-07-23T00:00:00"/>
    <n v="7"/>
    <x v="1"/>
    <n v="4"/>
    <d v="1899-12-30T10:16:00"/>
    <x v="4"/>
    <n v="20"/>
    <n v="11"/>
    <m/>
    <m/>
    <m/>
    <m/>
    <m/>
    <m/>
    <m/>
    <m/>
    <n v="0"/>
    <m/>
    <m/>
    <m/>
    <m/>
    <m/>
    <m/>
    <m/>
    <s v=" "/>
    <s v=" "/>
    <m/>
    <s v="19'"/>
  </r>
  <r>
    <s v="J072315_R2_Cod_51"/>
    <s v="R2"/>
    <d v="2015-07-23T00:00:00"/>
    <n v="7"/>
    <x v="1"/>
    <n v="4"/>
    <d v="1899-12-30T10:35:00"/>
    <x v="3"/>
    <n v="19"/>
    <n v="27"/>
    <m/>
    <m/>
    <m/>
    <m/>
    <n v="193"/>
    <n v="50"/>
    <n v="1.353"/>
    <n v="0.81799999999999995"/>
    <n v="0.53500000000000003"/>
    <n v="0.23300000000000001"/>
    <m/>
    <m/>
    <n v="4.2000000000000003E-2"/>
    <n v="4.2999999999999997E-2"/>
    <n v="18.2623"/>
    <m/>
    <n v="1.3037000000000001"/>
    <s v="R"/>
    <m/>
    <s v="95'"/>
  </r>
  <r>
    <s v="J072315_R2_Cod_52"/>
    <s v="R2"/>
    <d v="2015-07-23T00:00:00"/>
    <n v="7"/>
    <x v="1"/>
    <n v="4"/>
    <d v="1899-12-30T10:35:00"/>
    <x v="3"/>
    <n v="32"/>
    <n v="28"/>
    <m/>
    <m/>
    <m/>
    <m/>
    <n v="324"/>
    <n v="291"/>
    <n v="8.8209999999999997"/>
    <n v="4.6859999999999999"/>
    <n v="4.1349999999999998"/>
    <n v="1.64"/>
    <m/>
    <m/>
    <n v="0.13900000000000001"/>
    <n v="0.13700000000000001"/>
    <n v="18.325150000000001"/>
    <m/>
    <n v="1.3317000000000001"/>
    <s v="R"/>
    <m/>
    <s v="95'"/>
  </r>
  <r>
    <s v="J072315_R2_Cod_53"/>
    <s v="R2"/>
    <d v="2015-07-23T00:00:00"/>
    <n v="7"/>
    <x v="1"/>
    <n v="4"/>
    <d v="1899-12-30T10:35:00"/>
    <x v="3"/>
    <n v="23"/>
    <n v="29"/>
    <m/>
    <m/>
    <m/>
    <m/>
    <n v="227"/>
    <n v="96"/>
    <n v="1.988"/>
    <n v="1.62"/>
    <n v="0.36799999999999988"/>
    <n v="0.51800000000000002"/>
    <m/>
    <m/>
    <n v="6.8000000000000005E-2"/>
    <n v="6.7000000000000004E-2"/>
    <n v="17.977399999999999"/>
    <m/>
    <n v="1.3108"/>
    <s v="R"/>
    <m/>
    <s v="93'"/>
  </r>
  <r>
    <s v=" "/>
    <s v="R2"/>
    <d v="2015-07-23T00:00:00"/>
    <n v="7"/>
    <x v="1"/>
    <n v="4"/>
    <d v="1899-12-30T10:36:00"/>
    <x v="4"/>
    <n v="23"/>
    <n v="12"/>
    <m/>
    <m/>
    <m/>
    <m/>
    <m/>
    <m/>
    <m/>
    <m/>
    <n v="0"/>
    <m/>
    <m/>
    <m/>
    <m/>
    <m/>
    <m/>
    <m/>
    <s v=" "/>
    <m/>
    <m/>
    <s v="90'"/>
  </r>
  <r>
    <s v="J072315_R2_Cod_54"/>
    <s v="R2"/>
    <d v="2015-07-23T00:00:00"/>
    <n v="7"/>
    <x v="1"/>
    <n v="4"/>
    <d v="1899-12-30T10:43:00"/>
    <x v="3"/>
    <n v="20"/>
    <n v="30"/>
    <m/>
    <m/>
    <m/>
    <m/>
    <n v="199"/>
    <n v="63"/>
    <n v="1.8129999999999999"/>
    <n v="0.93500000000000005"/>
    <n v="0.87799999999999989"/>
    <n v="0.60699999999999998"/>
    <n v="0.112"/>
    <s v="F"/>
    <n v="5.0999999999999997E-2"/>
    <n v="0.05"/>
    <n v="18.575900000000001"/>
    <m/>
    <n v="1.2427999999999999"/>
    <s v="U"/>
    <m/>
    <s v="88'"/>
  </r>
  <r>
    <s v="J072315_R10_Cod_55"/>
    <s v="R10"/>
    <d v="2015-07-23T00:00:00"/>
    <n v="7"/>
    <x v="1"/>
    <n v="4"/>
    <d v="1899-12-30T10:55:00"/>
    <x v="3"/>
    <n v="35.5"/>
    <n v="31"/>
    <m/>
    <m/>
    <m/>
    <m/>
    <n v="340"/>
    <n v="387"/>
    <n v="11.879"/>
    <n v="6.91"/>
    <n v="4.9689999999999994"/>
    <n v="4.7080000000000002"/>
    <m/>
    <m/>
    <n v="0.151"/>
    <n v="0.153"/>
    <n v="18.880600000000001"/>
    <m/>
    <n v="1.4282999999999999"/>
    <s v="R"/>
    <m/>
    <s v="78'"/>
  </r>
  <r>
    <s v="J072315_S9_Redfish_56"/>
    <s v="S9"/>
    <d v="2015-07-23T00:00:00"/>
    <n v="7"/>
    <x v="1"/>
    <n v="4"/>
    <d v="1899-12-30T11:26:00"/>
    <x v="5"/>
    <n v="15.5"/>
    <n v="4"/>
    <m/>
    <m/>
    <m/>
    <m/>
    <n v="148"/>
    <n v="46"/>
    <n v="0.49099999999999999"/>
    <n v="0.49099999999999999"/>
    <n v="0"/>
    <n v="0.64100000000000001"/>
    <n v="0.161"/>
    <s v="F"/>
    <n v="6.2E-2"/>
    <n v="6.0999999999999999E-2"/>
    <n v="17.74015"/>
    <m/>
    <m/>
    <m/>
    <m/>
    <s v="109'"/>
  </r>
  <r>
    <s v="J072315_R8_Cod_57"/>
    <s v="R8"/>
    <d v="2015-07-23T00:00:00"/>
    <n v="7"/>
    <x v="1"/>
    <n v="4"/>
    <d v="1899-12-30T12:00:00"/>
    <x v="3"/>
    <n v="29"/>
    <n v="32"/>
    <m/>
    <m/>
    <m/>
    <m/>
    <n v="290"/>
    <n v="225"/>
    <n v="7.8"/>
    <n v="2.7850000000000001"/>
    <n v="5.0149999999999997"/>
    <n v="2.8330000000000002"/>
    <m/>
    <m/>
    <n v="9.7000000000000003E-2"/>
    <n v="9.7000000000000003E-2"/>
    <n v="19.52225"/>
    <m/>
    <n v="1.2765"/>
    <s v="O"/>
    <m/>
    <s v="97'"/>
  </r>
  <r>
    <s v="J072315_R8_Cod_58"/>
    <s v="R8"/>
    <d v="2015-07-23T00:00:00"/>
    <n v="7"/>
    <x v="1"/>
    <n v="4"/>
    <d v="1899-12-30T12:01:00"/>
    <x v="3"/>
    <n v="25"/>
    <n v="33"/>
    <m/>
    <m/>
    <m/>
    <m/>
    <n v="247"/>
    <n v="136"/>
    <n v="4.1660000000000004"/>
    <n v="2.3730000000000002"/>
    <n v="1.7930000000000001"/>
    <n v="0.96699999999999997"/>
    <m/>
    <m/>
    <n v="0.08"/>
    <n v="7.9000000000000001E-2"/>
    <n v="18.6905"/>
    <m/>
    <n v="1.1713"/>
    <s v="O"/>
    <m/>
    <s v="97'"/>
  </r>
  <r>
    <s v="J072315_R8_Cunner_59"/>
    <s v="R8"/>
    <d v="2015-07-23T00:00:00"/>
    <n v="7"/>
    <x v="1"/>
    <n v="4"/>
    <d v="1899-12-30T12:01:00"/>
    <x v="11"/>
    <n v="17.5"/>
    <n v="5"/>
    <m/>
    <m/>
    <m/>
    <m/>
    <n v="179"/>
    <n v="74"/>
    <s v=" "/>
    <s v=" "/>
    <s v=" "/>
    <n v="0.36099999999999999"/>
    <n v="4.8000000000000001E-2"/>
    <s v="F"/>
    <n v="5.0000000000000001E-3"/>
    <n v="5.0000000000000001E-3"/>
    <n v="17.67475"/>
    <m/>
    <m/>
    <m/>
    <m/>
    <s v="97'"/>
  </r>
  <r>
    <s v="J072315_R8_Cod_60"/>
    <s v="R8"/>
    <d v="2015-07-23T00:00:00"/>
    <n v="7"/>
    <x v="1"/>
    <n v="4"/>
    <d v="1899-12-30T12:01:00"/>
    <x v="3"/>
    <n v="23"/>
    <n v="34"/>
    <m/>
    <m/>
    <m/>
    <m/>
    <n v="230"/>
    <n v="97"/>
    <n v="3.2229999999999999"/>
    <n v="1.3720000000000001"/>
    <n v="1.8509999999999998"/>
    <n v="0.36199999999999999"/>
    <m/>
    <m/>
    <n v="6.2E-2"/>
    <n v="6.3E-2"/>
    <n v="18.183599999999998"/>
    <m/>
    <n v="1.3646"/>
    <s v="R"/>
    <m/>
    <s v="85'"/>
  </r>
  <r>
    <s v="J072315_R1_LHSculpin_61"/>
    <s v="R1"/>
    <d v="2015-07-23T00:00:00"/>
    <n v="7"/>
    <x v="1"/>
    <n v="4"/>
    <d v="1899-12-30T12:36:00"/>
    <x v="2"/>
    <n v="25"/>
    <n v="2"/>
    <m/>
    <m/>
    <m/>
    <m/>
    <n v="248"/>
    <n v="158"/>
    <n v="4.9109999999999996"/>
    <m/>
    <n v="4.9109999999999996"/>
    <n v="3.8370000000000002"/>
    <n v="0.26600000000000001"/>
    <s v="M"/>
    <m/>
    <m/>
    <n v="20.955500000000001"/>
    <m/>
    <m/>
    <m/>
    <m/>
    <s v="95'"/>
  </r>
  <r>
    <m/>
    <s v="S6"/>
    <d v="2015-07-23T00:00:00"/>
    <n v="7"/>
    <x v="1"/>
    <n v="4"/>
    <d v="1899-12-30T12:52:00"/>
    <x v="4"/>
    <n v="22"/>
    <n v="13"/>
    <m/>
    <m/>
    <m/>
    <m/>
    <m/>
    <m/>
    <m/>
    <m/>
    <n v="0"/>
    <m/>
    <m/>
    <m/>
    <m/>
    <m/>
    <m/>
    <m/>
    <m/>
    <m/>
    <m/>
    <s v="32'"/>
  </r>
  <r>
    <s v="J072315_S6_Cunner_62"/>
    <s v="S6"/>
    <d v="2015-07-23T00:00:00"/>
    <n v="7"/>
    <x v="1"/>
    <n v="4"/>
    <d v="1899-12-30T12:58:00"/>
    <x v="11"/>
    <n v="28"/>
    <n v="6"/>
    <m/>
    <m/>
    <m/>
    <m/>
    <m/>
    <m/>
    <m/>
    <m/>
    <n v="0"/>
    <m/>
    <m/>
    <m/>
    <m/>
    <m/>
    <m/>
    <m/>
    <m/>
    <m/>
    <m/>
    <s v="35'"/>
  </r>
  <r>
    <m/>
    <s v="S6"/>
    <d v="2015-07-23T00:00:00"/>
    <n v="7"/>
    <x v="1"/>
    <n v="4"/>
    <d v="1899-12-30T12:59:00"/>
    <x v="4"/>
    <n v="20"/>
    <n v="14"/>
    <m/>
    <m/>
    <m/>
    <m/>
    <m/>
    <m/>
    <m/>
    <m/>
    <n v="0"/>
    <m/>
    <m/>
    <m/>
    <m/>
    <m/>
    <m/>
    <m/>
    <m/>
    <m/>
    <m/>
    <s v="38'"/>
  </r>
  <r>
    <s v="J072315_S6_LHSculpin_63"/>
    <s v="S6"/>
    <d v="2015-07-23T00:00:00"/>
    <n v="7"/>
    <x v="1"/>
    <n v="4"/>
    <d v="1899-12-30T13:05:00"/>
    <x v="2"/>
    <n v="25"/>
    <n v="3"/>
    <m/>
    <m/>
    <m/>
    <m/>
    <n v="255"/>
    <n v="184"/>
    <n v="22.58"/>
    <n v="5.5910000000000002"/>
    <n v="16.988999999999997"/>
    <n v="2.9319999999999999"/>
    <n v="0.224"/>
    <s v="M"/>
    <n v="3.5000000000000003E-2"/>
    <n v="3.5000000000000003E-2"/>
    <n v="18.567399999999999"/>
    <m/>
    <m/>
    <m/>
    <m/>
    <s v="61'"/>
  </r>
  <r>
    <m/>
    <s v="S7"/>
    <d v="2015-07-23T00:00:00"/>
    <n v="7"/>
    <x v="1"/>
    <n v="4"/>
    <d v="1899-12-30T13:28:00"/>
    <x v="4"/>
    <n v="35"/>
    <n v="15"/>
    <m/>
    <m/>
    <m/>
    <m/>
    <m/>
    <m/>
    <m/>
    <m/>
    <n v="0"/>
    <m/>
    <m/>
    <m/>
    <m/>
    <m/>
    <m/>
    <m/>
    <m/>
    <m/>
    <m/>
    <s v="22'"/>
  </r>
  <r>
    <m/>
    <s v="S7"/>
    <d v="2015-07-23T00:00:00"/>
    <n v="7"/>
    <x v="1"/>
    <n v="4"/>
    <d v="1899-12-30T13:28:00"/>
    <x v="4"/>
    <n v="20"/>
    <n v="16"/>
    <m/>
    <m/>
    <m/>
    <m/>
    <m/>
    <m/>
    <m/>
    <m/>
    <n v="0"/>
    <m/>
    <m/>
    <m/>
    <m/>
    <m/>
    <m/>
    <m/>
    <m/>
    <m/>
    <m/>
    <s v="22'"/>
  </r>
  <r>
    <m/>
    <s v="R6"/>
    <d v="2015-07-23T00:00:00"/>
    <n v="7"/>
    <x v="1"/>
    <n v="4"/>
    <d v="1899-12-30T13:45:00"/>
    <x v="4"/>
    <n v="23"/>
    <n v="17"/>
    <m/>
    <m/>
    <m/>
    <m/>
    <m/>
    <m/>
    <m/>
    <m/>
    <n v="0"/>
    <m/>
    <m/>
    <m/>
    <m/>
    <m/>
    <m/>
    <m/>
    <m/>
    <m/>
    <m/>
    <m/>
  </r>
  <r>
    <s v="J072315_R6_Cod_64"/>
    <s v="R6"/>
    <d v="2015-07-23T00:00:00"/>
    <n v="7"/>
    <x v="1"/>
    <n v="4"/>
    <d v="1899-12-30T13:55:00"/>
    <x v="3"/>
    <n v="29.5"/>
    <n v="35"/>
    <m/>
    <m/>
    <m/>
    <m/>
    <n v="302"/>
    <n v="215"/>
    <n v="7.1580000000000004"/>
    <n v="3.2509999999999999"/>
    <n v="3.9070000000000005"/>
    <n v="1.806"/>
    <n v="0.24199999999999999"/>
    <s v="F"/>
    <n v="9.0999999999999998E-2"/>
    <n v="8.8999999999999996E-2"/>
    <n v="19.4679"/>
    <m/>
    <n v="1.1429"/>
    <s v="O"/>
    <m/>
    <s v="63'"/>
  </r>
  <r>
    <s v="J072315_R6_Cod_65"/>
    <s v="R6"/>
    <d v="2015-07-23T00:00:00"/>
    <n v="7"/>
    <x v="1"/>
    <n v="4"/>
    <d v="1899-12-30T13:55:00"/>
    <x v="3"/>
    <n v="25"/>
    <n v="36"/>
    <m/>
    <m/>
    <m/>
    <m/>
    <n v="245"/>
    <n v="141"/>
    <n v="8.98"/>
    <n v="2.351"/>
    <n v="6.6290000000000004"/>
    <n v="1.204"/>
    <n v="0.14000000000000001"/>
    <s v="F"/>
    <n v="6.8000000000000005E-2"/>
    <n v="7.0999999999999994E-2"/>
    <n v="19.686250000000001"/>
    <m/>
    <m/>
    <s v="No Pic"/>
    <m/>
    <s v="63'"/>
  </r>
  <r>
    <s v="J072315_R5_LHSculpin_66"/>
    <s v="R5"/>
    <d v="2015-07-23T00:00:00"/>
    <n v="7"/>
    <x v="1"/>
    <n v="4"/>
    <d v="1899-12-30T14:09:00"/>
    <x v="2"/>
    <n v="31"/>
    <n v="4"/>
    <m/>
    <m/>
    <m/>
    <m/>
    <n v="310"/>
    <n v="365"/>
    <n v="27.562999999999999"/>
    <n v="8.9770000000000003"/>
    <n v="18.585999999999999"/>
    <n v="8.8040000000000003"/>
    <n v="2.786"/>
    <s v="F"/>
    <n v="4.3999999999999997E-2"/>
    <n v="4.2999999999999997E-2"/>
    <n v="19.834900000000001"/>
    <m/>
    <m/>
    <m/>
    <m/>
    <s v="58'"/>
  </r>
  <r>
    <s v=" "/>
    <s v="R5"/>
    <d v="2015-07-23T00:00:00"/>
    <n v="7"/>
    <x v="1"/>
    <n v="4"/>
    <d v="1899-12-30T14:19:00"/>
    <x v="2"/>
    <n v="21"/>
    <n v="5"/>
    <m/>
    <m/>
    <m/>
    <m/>
    <m/>
    <m/>
    <m/>
    <m/>
    <n v="0"/>
    <m/>
    <m/>
    <m/>
    <m/>
    <m/>
    <m/>
    <m/>
    <m/>
    <m/>
    <m/>
    <s v="57'"/>
  </r>
  <r>
    <s v="J072315_R5_Cod_68"/>
    <s v="R5"/>
    <d v="2015-07-23T00:00:00"/>
    <n v="7"/>
    <x v="1"/>
    <n v="4"/>
    <d v="1899-12-30T14:19:00"/>
    <x v="3"/>
    <n v="25"/>
    <n v="37"/>
    <m/>
    <m/>
    <m/>
    <m/>
    <m/>
    <m/>
    <m/>
    <m/>
    <n v="0"/>
    <m/>
    <m/>
    <m/>
    <m/>
    <m/>
    <m/>
    <m/>
    <n v="1.2890999999999999"/>
    <s v="U"/>
    <m/>
    <s v="57'"/>
  </r>
  <r>
    <s v="J072315_R5_LHSculpin_69"/>
    <s v="R5"/>
    <d v="2015-07-23T00:00:00"/>
    <n v="7"/>
    <x v="1"/>
    <n v="4"/>
    <d v="1899-12-30T14:20:00"/>
    <x v="2"/>
    <n v="23"/>
    <n v="6"/>
    <m/>
    <m/>
    <m/>
    <m/>
    <n v="238"/>
    <n v="152"/>
    <n v="4.0490000000000004"/>
    <n v="3.3"/>
    <n v="0.74900000000000055"/>
    <n v="3.2280000000000002"/>
    <n v="0.89600000000000002"/>
    <s v="F"/>
    <n v="2.5999999999999999E-2"/>
    <n v="2.5999999999999999E-2"/>
    <n v="20.687449999999998"/>
    <m/>
    <m/>
    <m/>
    <m/>
    <s v="57'"/>
  </r>
  <r>
    <s v="J072315_R5_Cod_70"/>
    <s v="R5"/>
    <d v="2015-07-23T00:00:00"/>
    <n v="7"/>
    <x v="1"/>
    <n v="4"/>
    <d v="1899-12-30T14:20:00"/>
    <x v="3"/>
    <n v="24"/>
    <n v="38"/>
    <m/>
    <m/>
    <m/>
    <m/>
    <m/>
    <m/>
    <m/>
    <m/>
    <n v="0"/>
    <m/>
    <m/>
    <m/>
    <m/>
    <m/>
    <m/>
    <m/>
    <n v="1.1947000000000001"/>
    <s v="O"/>
    <m/>
    <s v="67'"/>
  </r>
  <r>
    <m/>
    <s v="R5"/>
    <d v="2015-07-23T00:00:00"/>
    <n v="7"/>
    <x v="1"/>
    <n v="4"/>
    <d v="1899-12-30T14:21:00"/>
    <x v="8"/>
    <n v="25"/>
    <n v="8"/>
    <m/>
    <m/>
    <m/>
    <m/>
    <m/>
    <m/>
    <m/>
    <m/>
    <n v="0"/>
    <m/>
    <m/>
    <m/>
    <m/>
    <m/>
    <m/>
    <m/>
    <m/>
    <m/>
    <m/>
    <s v="66'"/>
  </r>
  <r>
    <m/>
    <s v="S8"/>
    <d v="2015-07-23T00:00:00"/>
    <n v="7"/>
    <x v="1"/>
    <n v="4"/>
    <d v="1899-12-30T14:37:00"/>
    <x v="4"/>
    <n v="26"/>
    <n v="18"/>
    <m/>
    <m/>
    <m/>
    <m/>
    <m/>
    <m/>
    <m/>
    <m/>
    <n v="0"/>
    <m/>
    <m/>
    <m/>
    <m/>
    <m/>
    <m/>
    <m/>
    <m/>
    <m/>
    <m/>
    <s v="33'"/>
  </r>
  <r>
    <m/>
    <s v="S8"/>
    <d v="2015-07-23T00:00:00"/>
    <n v="7"/>
    <x v="1"/>
    <n v="4"/>
    <d v="1899-12-30T14:43:00"/>
    <x v="4"/>
    <n v="25"/>
    <n v="19"/>
    <m/>
    <m/>
    <m/>
    <m/>
    <m/>
    <m/>
    <m/>
    <m/>
    <n v="0"/>
    <m/>
    <m/>
    <m/>
    <m/>
    <m/>
    <m/>
    <m/>
    <m/>
    <m/>
    <m/>
    <s v="33'"/>
  </r>
  <r>
    <m/>
    <s v="S8"/>
    <d v="2015-07-23T00:00:00"/>
    <n v="7"/>
    <x v="1"/>
    <n v="4"/>
    <d v="1899-12-30T14:43:00"/>
    <x v="4"/>
    <n v="25"/>
    <n v="20"/>
    <m/>
    <m/>
    <m/>
    <m/>
    <m/>
    <m/>
    <m/>
    <m/>
    <n v="0"/>
    <m/>
    <m/>
    <m/>
    <m/>
    <m/>
    <m/>
    <m/>
    <m/>
    <m/>
    <m/>
    <s v="33'"/>
  </r>
  <r>
    <m/>
    <s v="R9"/>
    <d v="2015-07-23T00:00:00"/>
    <n v="7"/>
    <x v="1"/>
    <n v="4"/>
    <d v="1899-12-30T15:15:00"/>
    <x v="2"/>
    <n v="24.5"/>
    <n v="7"/>
    <m/>
    <m/>
    <m/>
    <m/>
    <m/>
    <m/>
    <m/>
    <m/>
    <n v="0"/>
    <m/>
    <m/>
    <m/>
    <m/>
    <m/>
    <m/>
    <m/>
    <m/>
    <m/>
    <m/>
    <m/>
  </r>
  <r>
    <m/>
    <s v="R1"/>
    <d v="2015-08-06T00:00:00"/>
    <n v="8"/>
    <x v="1"/>
    <n v="5"/>
    <d v="1899-12-30T06:05:00"/>
    <x v="12"/>
    <m/>
    <m/>
    <m/>
    <m/>
    <m/>
    <m/>
    <m/>
    <m/>
    <m/>
    <m/>
    <n v="0"/>
    <m/>
    <m/>
    <m/>
    <m/>
    <m/>
    <m/>
    <m/>
    <m/>
    <m/>
    <m/>
    <s v="No Fish"/>
  </r>
  <r>
    <s v="J080615_R8_LHSculpin_1"/>
    <s v="R8"/>
    <d v="2015-08-06T00:00:00"/>
    <n v="8"/>
    <x v="1"/>
    <n v="5"/>
    <d v="1899-12-30T06:31:00"/>
    <x v="2"/>
    <n v="24.5"/>
    <n v="1"/>
    <m/>
    <m/>
    <m/>
    <m/>
    <n v="254"/>
    <n v="184"/>
    <n v="10.727"/>
    <n v="3.4489999999999998"/>
    <n v="7.2780000000000005"/>
    <n v="3.5659999999999998"/>
    <n v="0.185"/>
    <s v="M"/>
    <n v="3.5999999999999997E-2"/>
    <n v="3.5999999999999997E-2"/>
    <n v="20.9329"/>
    <m/>
    <m/>
    <m/>
    <m/>
    <m/>
  </r>
  <r>
    <s v="J080615_R8_Cod_2"/>
    <s v="R8"/>
    <d v="2015-08-06T00:00:00"/>
    <n v="8"/>
    <x v="1"/>
    <n v="5"/>
    <d v="1899-12-30T06:43:00"/>
    <x v="3"/>
    <n v="36.5"/>
    <m/>
    <m/>
    <m/>
    <m/>
    <m/>
    <n v="380"/>
    <n v="540"/>
    <n v="40.981000000000002"/>
    <n v="8.1750000000000007"/>
    <n v="32.805999999999997"/>
    <n v="8.6170000000000009"/>
    <n v="7.2999999999999995E-2"/>
    <m/>
    <n v="0.17299999999999999"/>
    <n v="0.16700000000000001"/>
    <n v="18.402950000000001"/>
    <m/>
    <m/>
    <s v="No Pic"/>
    <m/>
    <m/>
  </r>
  <r>
    <s v="J080615_S9_Cunner_3"/>
    <s v="S9"/>
    <d v="2015-08-06T00:00:00"/>
    <n v="8"/>
    <x v="1"/>
    <n v="5"/>
    <d v="1899-12-30T06:53:00"/>
    <x v="11"/>
    <n v="20"/>
    <m/>
    <m/>
    <m/>
    <m/>
    <m/>
    <n v="195"/>
    <n v="97"/>
    <m/>
    <m/>
    <n v="0"/>
    <n v="0.45100000000000001"/>
    <n v="0.20200000000000001"/>
    <s v="F"/>
    <n v="5.0000000000000001E-3"/>
    <n v="5.0000000000000001E-3"/>
    <n v="15.555999999999999"/>
    <m/>
    <m/>
    <m/>
    <m/>
    <m/>
  </r>
  <r>
    <s v="J080615_S9_Mackerel_4"/>
    <s v="S9"/>
    <d v="2015-08-06T00:00:00"/>
    <n v="8"/>
    <x v="1"/>
    <n v="5"/>
    <d v="1899-12-30T07:00:00"/>
    <x v="1"/>
    <n v="38.5"/>
    <m/>
    <m/>
    <m/>
    <m/>
    <m/>
    <n v="345"/>
    <n v="328"/>
    <n v="4.9989999999999997"/>
    <n v="3.9340000000000002"/>
    <n v="1.0649999999999995"/>
    <n v="4.109"/>
    <n v="0.92500000000000004"/>
    <s v="M"/>
    <m/>
    <m/>
    <n v="25.8443"/>
    <m/>
    <m/>
    <m/>
    <m/>
    <m/>
  </r>
  <r>
    <s v="J080615_R10_Pollock_5"/>
    <s v="R10"/>
    <d v="2015-08-06T00:00:00"/>
    <n v="8"/>
    <x v="1"/>
    <n v="5"/>
    <d v="1899-12-30T07:20:00"/>
    <x v="4"/>
    <n v="27"/>
    <m/>
    <m/>
    <m/>
    <m/>
    <m/>
    <n v="260"/>
    <n v="172"/>
    <n v="7.141"/>
    <n v="1.8049999999999999"/>
    <n v="5.3360000000000003"/>
    <n v="2.5089999999999999"/>
    <m/>
    <m/>
    <n v="6.6000000000000003E-2"/>
    <n v="6.6000000000000003E-2"/>
    <n v="21.1812"/>
    <m/>
    <m/>
    <m/>
    <m/>
    <m/>
  </r>
  <r>
    <s v="J080615_R10_Cod_6"/>
    <s v="R10"/>
    <d v="2015-08-06T00:00:00"/>
    <n v="8"/>
    <x v="1"/>
    <n v="5"/>
    <d v="1899-12-30T07:22:00"/>
    <x v="3"/>
    <n v="38.5"/>
    <m/>
    <m/>
    <m/>
    <m/>
    <m/>
    <n v="387"/>
    <n v="529"/>
    <n v="28.111000000000001"/>
    <n v="10.335000000000001"/>
    <n v="17.776"/>
    <n v="5.1440000000000001"/>
    <n v="0.86599999999999999"/>
    <s v="F"/>
    <n v="0.193"/>
    <n v="0.19600000000000001"/>
    <n v="19.319849999999999"/>
    <m/>
    <n v="1.2875000000000001"/>
    <s v="U"/>
    <m/>
    <s v=" "/>
  </r>
  <r>
    <s v="J080615_R10_Cod_7"/>
    <s v="R10"/>
    <d v="2015-08-06T00:00:00"/>
    <n v="8"/>
    <x v="1"/>
    <n v="5"/>
    <d v="1899-12-30T07:22:00"/>
    <x v="3"/>
    <n v="48"/>
    <m/>
    <m/>
    <m/>
    <m/>
    <m/>
    <n v="470"/>
    <n v="1122"/>
    <n v="31.423999999999999"/>
    <n v="19.934999999999999"/>
    <n v="11.489000000000001"/>
    <n v="33.058"/>
    <n v="3.4430000000000001"/>
    <s v="M"/>
    <n v="0.315"/>
    <n v="0.31"/>
    <n v="20.368200000000002"/>
    <m/>
    <n v="1.3698999999999999"/>
    <s v="R"/>
    <m/>
    <s v=" "/>
  </r>
  <r>
    <s v="J080615_R10_Pollock_8"/>
    <s v="R10"/>
    <d v="2015-08-06T00:00:00"/>
    <n v="8"/>
    <x v="1"/>
    <n v="5"/>
    <d v="1899-12-30T07:23:00"/>
    <x v="4"/>
    <n v="23"/>
    <m/>
    <m/>
    <m/>
    <m/>
    <m/>
    <n v="222"/>
    <n v="95"/>
    <n v="1.879"/>
    <n v="1.218"/>
    <n v="0.66100000000000003"/>
    <n v="1.012"/>
    <n v="0.155"/>
    <m/>
    <n v="5.5E-2"/>
    <n v="5.5E-2"/>
    <n v="19.232299999999999"/>
    <m/>
    <m/>
    <m/>
    <m/>
    <m/>
  </r>
  <r>
    <s v="J080615_R10_LHSculpin_9"/>
    <s v="R10"/>
    <d v="2015-08-06T00:00:00"/>
    <n v="8"/>
    <x v="1"/>
    <n v="5"/>
    <d v="1899-12-30T07:37:00"/>
    <x v="2"/>
    <n v="30"/>
    <m/>
    <m/>
    <m/>
    <m/>
    <m/>
    <n v="355"/>
    <n v="569"/>
    <n v="42.552999999999997"/>
    <n v="23.353999999999999"/>
    <n v="19.198999999999998"/>
    <n v="21.16"/>
    <n v="3.9409999999999998"/>
    <s v="M"/>
    <n v="7.0999999999999994E-2"/>
    <n v="7.3999999999999996E-2"/>
    <n v="21.478649999999998"/>
    <m/>
    <m/>
    <m/>
    <m/>
    <m/>
  </r>
  <r>
    <s v="J080615_R2_Cod_10"/>
    <s v="R2"/>
    <d v="2015-08-06T00:00:00"/>
    <n v="8"/>
    <x v="1"/>
    <n v="5"/>
    <d v="1899-12-30T07:43:00"/>
    <x v="3"/>
    <n v="39.5"/>
    <m/>
    <m/>
    <m/>
    <m/>
    <m/>
    <n v="390"/>
    <n v="497"/>
    <n v="25.87"/>
    <n v="11.055999999999999"/>
    <n v="14.814000000000002"/>
    <n v="6.306"/>
    <n v="1.264"/>
    <s v="F"/>
    <n v="0.21"/>
    <n v="0.21"/>
    <n v="18.471299999999999"/>
    <m/>
    <n v="1.3309"/>
    <s v="R"/>
    <m/>
    <s v=" "/>
  </r>
  <r>
    <s v="J080615_R2_Cod_11"/>
    <s v="R2"/>
    <d v="2015-08-06T00:00:00"/>
    <n v="8"/>
    <x v="1"/>
    <n v="5"/>
    <d v="1899-12-30T07:53:00"/>
    <x v="3"/>
    <n v="34.5"/>
    <m/>
    <m/>
    <m/>
    <m/>
    <m/>
    <n v="349"/>
    <n v="389"/>
    <n v="10.119"/>
    <n v="5.5860000000000003"/>
    <n v="4.5329999999999995"/>
    <n v="4.5659999999999998"/>
    <n v="0.82799999999999996"/>
    <s v="F"/>
    <n v="0.14899999999999999"/>
    <n v="0.14699999999999999"/>
    <n v="18.2895"/>
    <m/>
    <n v="2.0539000000000001"/>
    <s v="R"/>
    <m/>
    <s v=" "/>
  </r>
  <r>
    <s v="J080615_R2_Cod_12"/>
    <s v="R2"/>
    <d v="2015-08-06T00:00:00"/>
    <n v="8"/>
    <x v="1"/>
    <n v="5"/>
    <d v="1899-12-30T07:55:00"/>
    <x v="3"/>
    <n v="38"/>
    <m/>
    <m/>
    <m/>
    <m/>
    <m/>
    <n v="374"/>
    <n v="493"/>
    <n v="17.414000000000001"/>
    <n v="7.3579999999999997"/>
    <n v="10.056000000000001"/>
    <n v="6.5650000000000004"/>
    <n v="1.2949999999999999"/>
    <s v="F"/>
    <n v="0.183"/>
    <n v="0.17699999999999999"/>
    <n v="19.777799999999999"/>
    <m/>
    <n v="1.4809000000000001"/>
    <s v="R"/>
    <m/>
    <s v=" "/>
  </r>
  <r>
    <s v="J080615_R2_Cod_13"/>
    <s v="R2"/>
    <d v="2015-08-06T00:00:00"/>
    <n v="8"/>
    <x v="1"/>
    <n v="5"/>
    <d v="1899-12-30T07:57:00"/>
    <x v="3"/>
    <n v="27.5"/>
    <m/>
    <m/>
    <m/>
    <m/>
    <m/>
    <n v="274"/>
    <n v="199"/>
    <n v="7.6970000000000001"/>
    <n v="3.2869999999999999"/>
    <n v="4.41"/>
    <n v="3.6179999999999999"/>
    <n v="0.187"/>
    <m/>
    <n v="8.8999999999999996E-2"/>
    <n v="8.8999999999999996E-2"/>
    <n v="19.091200000000001"/>
    <m/>
    <n v="2.4746000000000001"/>
    <s v="R"/>
    <m/>
    <s v=" "/>
  </r>
  <r>
    <s v="J080615_R2_Cod_14"/>
    <s v="R2"/>
    <d v="2015-08-06T00:00:00"/>
    <n v="8"/>
    <x v="1"/>
    <n v="5"/>
    <d v="1899-12-30T08:02:00"/>
    <x v="3"/>
    <n v="41"/>
    <m/>
    <m/>
    <m/>
    <m/>
    <m/>
    <n v="405"/>
    <n v="634"/>
    <n v="29.611999999999998"/>
    <n v="8.2240000000000002"/>
    <n v="21.387999999999998"/>
    <n v="11.333"/>
    <n v="0.35199999999999998"/>
    <s v="M"/>
    <n v="0.17499999999999999"/>
    <n v="0.17299999999999999"/>
    <n v="20.294250000000002"/>
    <m/>
    <n v="1.2541"/>
    <s v="U"/>
    <m/>
    <s v=" "/>
  </r>
  <r>
    <s v="J080615_R2_Pollock_15"/>
    <s v="R2"/>
    <d v="2015-08-06T00:00:00"/>
    <n v="8"/>
    <x v="1"/>
    <n v="5"/>
    <d v="1899-12-30T08:02:00"/>
    <x v="4"/>
    <n v="29"/>
    <m/>
    <m/>
    <m/>
    <m/>
    <m/>
    <n v="290"/>
    <n v="219"/>
    <n v="9.4649999999999999"/>
    <n v="2.6230000000000002"/>
    <n v="6.8419999999999996"/>
    <n v="3.895"/>
    <n v="0.29399999999999998"/>
    <s v="F"/>
    <n v="9.5000000000000001E-2"/>
    <n v="9.2999999999999999E-2"/>
    <n v="20.152799999999999"/>
    <m/>
    <m/>
    <m/>
    <m/>
    <m/>
  </r>
  <r>
    <m/>
    <s v="S10"/>
    <d v="2015-08-06T00:00:00"/>
    <n v="8"/>
    <x v="1"/>
    <n v="5"/>
    <d v="1899-12-30T08:09:00"/>
    <x v="12"/>
    <m/>
    <m/>
    <m/>
    <m/>
    <m/>
    <m/>
    <m/>
    <m/>
    <m/>
    <m/>
    <n v="0"/>
    <m/>
    <m/>
    <m/>
    <m/>
    <m/>
    <m/>
    <m/>
    <m/>
    <m/>
    <m/>
    <s v="No Fish"/>
  </r>
  <r>
    <m/>
    <s v="S5"/>
    <d v="2015-08-06T00:00:00"/>
    <n v="8"/>
    <x v="1"/>
    <n v="5"/>
    <d v="1899-12-30T08:39:00"/>
    <x v="12"/>
    <m/>
    <m/>
    <m/>
    <m/>
    <m/>
    <m/>
    <m/>
    <m/>
    <m/>
    <m/>
    <m/>
    <m/>
    <m/>
    <m/>
    <m/>
    <m/>
    <m/>
    <m/>
    <m/>
    <m/>
    <m/>
    <s v="No Fish"/>
  </r>
  <r>
    <s v="J080615_R7_Cod_16"/>
    <s v="R7"/>
    <d v="2015-08-06T00:00:00"/>
    <n v="8"/>
    <x v="1"/>
    <n v="5"/>
    <d v="1899-12-30T09:24:00"/>
    <x v="3"/>
    <n v="22"/>
    <m/>
    <m/>
    <m/>
    <m/>
    <m/>
    <n v="215"/>
    <n v="77"/>
    <n v="2.44"/>
    <n v="1.145"/>
    <n v="1.2949999999999999"/>
    <n v="0.81100000000000005"/>
    <n v="0.245"/>
    <s v="F"/>
    <n v="7.1999999999999995E-2"/>
    <n v="7.2999999999999995E-2"/>
    <n v="18.609549999999999"/>
    <m/>
    <n v="1.2383999999999999"/>
    <s v="U"/>
    <m/>
    <m/>
  </r>
  <r>
    <s v="J080615_R7_Cod_17"/>
    <s v="R7"/>
    <d v="2015-08-06T00:00:00"/>
    <n v="8"/>
    <x v="1"/>
    <n v="5"/>
    <d v="1899-12-30T09:24:00"/>
    <x v="3"/>
    <n v="29"/>
    <m/>
    <m/>
    <m/>
    <m/>
    <m/>
    <n v="290"/>
    <n v="210"/>
    <n v="9.0139999999999993"/>
    <n v="3.3519999999999999"/>
    <n v="5.661999999999999"/>
    <n v="2.1139999999999999"/>
    <n v="0.53400000000000003"/>
    <s v="F"/>
    <n v="0.14599999999999999"/>
    <n v="0.14799999999999999"/>
    <n v="17.998699999999999"/>
    <m/>
    <n v="1.2522"/>
    <s v="U"/>
    <m/>
    <s v=" "/>
  </r>
  <r>
    <s v="J080615_R4_SeaRaven_18"/>
    <s v="R4"/>
    <d v="2015-08-06T00:00:00"/>
    <n v="8"/>
    <x v="1"/>
    <n v="5"/>
    <d v="1899-12-30T09:30:00"/>
    <x v="10"/>
    <n v="35"/>
    <m/>
    <m/>
    <m/>
    <m/>
    <m/>
    <n v="350"/>
    <n v="764"/>
    <n v="22.291"/>
    <n v="19.98"/>
    <n v="2.3109999999999999"/>
    <n v="35.100999999999999"/>
    <n v="25.190999999999999"/>
    <s v="F w/eggs"/>
    <n v="1.2999999999999999E-2"/>
    <n v="1.0999999999999999E-2"/>
    <m/>
    <m/>
    <m/>
    <m/>
    <m/>
    <m/>
  </r>
  <r>
    <s v="J080615_R4_Pollock_19"/>
    <s v="R4"/>
    <d v="2015-08-06T00:00:00"/>
    <n v="8"/>
    <x v="1"/>
    <n v="5"/>
    <m/>
    <x v="4"/>
    <n v="27.5"/>
    <m/>
    <m/>
    <m/>
    <m/>
    <m/>
    <n v="265"/>
    <n v="162"/>
    <n v="3.04"/>
    <n v="1.585"/>
    <n v="1.4550000000000001"/>
    <n v="2.323"/>
    <n v="0.40799999999999997"/>
    <s v="F"/>
    <n v="8.5999999999999993E-2"/>
    <n v="8.6999999999999994E-2"/>
    <n v="19.739599999999999"/>
    <m/>
    <m/>
    <m/>
    <m/>
    <m/>
  </r>
  <r>
    <s v="J080615_R3_Cod_20"/>
    <s v="R3"/>
    <d v="2015-08-06T00:00:00"/>
    <n v="8"/>
    <x v="1"/>
    <n v="5"/>
    <d v="1899-12-30T10:04:00"/>
    <x v="3"/>
    <n v="42.5"/>
    <m/>
    <m/>
    <m/>
    <m/>
    <m/>
    <n v="422"/>
    <n v="736"/>
    <n v="18.844999999999999"/>
    <n v="13.117000000000001"/>
    <n v="5.727999999999998"/>
    <n v="11.6"/>
    <n v="0.54400000000000004"/>
    <s v="M"/>
    <n v="0.20799999999999999"/>
    <n v="0.21"/>
    <n v="18.971150000000002"/>
    <m/>
    <n v="1.1395"/>
    <s v="O"/>
    <m/>
    <s v=" "/>
  </r>
  <r>
    <s v="J080615_R3_Cod_21"/>
    <s v="R3"/>
    <d v="2015-08-06T00:00:00"/>
    <n v="8"/>
    <x v="1"/>
    <n v="5"/>
    <d v="1899-12-30T10:17:00"/>
    <x v="3"/>
    <n v="43"/>
    <m/>
    <m/>
    <m/>
    <m/>
    <m/>
    <n v="420"/>
    <n v="651"/>
    <n v="21.56"/>
    <n v="13.196"/>
    <n v="8.363999999999999"/>
    <n v="15.146000000000001"/>
    <n v="5.6000000000000001E-2"/>
    <s v="M"/>
    <n v="0.189"/>
    <n v="0.193"/>
    <n v="18.245850000000001"/>
    <m/>
    <n v="1.2403"/>
    <s v="U"/>
    <m/>
    <s v=" "/>
  </r>
  <r>
    <s v="J080615_R3_Cod_22"/>
    <s v="R3"/>
    <d v="2015-08-06T00:00:00"/>
    <n v="8"/>
    <x v="1"/>
    <n v="5"/>
    <d v="1899-12-30T10:18:00"/>
    <x v="3"/>
    <n v="30"/>
    <m/>
    <m/>
    <m/>
    <m/>
    <m/>
    <n v="302"/>
    <n v="246"/>
    <n v="7.4870000000000001"/>
    <n v="3.5680000000000001"/>
    <n v="3.919"/>
    <n v="3.1110000000000002"/>
    <n v="0.17599999999999999"/>
    <m/>
    <n v="0.13400000000000001"/>
    <n v="0.13100000000000001"/>
    <n v="18.690249999999999"/>
    <m/>
    <n v="1.1615"/>
    <s v="O"/>
    <m/>
    <s v=" "/>
  </r>
  <r>
    <s v="J080615_R3_Cod_23"/>
    <s v="R3"/>
    <d v="2015-08-06T00:00:00"/>
    <n v="8"/>
    <x v="1"/>
    <n v="5"/>
    <d v="1899-12-30T10:19:00"/>
    <x v="3"/>
    <n v="33"/>
    <m/>
    <m/>
    <m/>
    <m/>
    <m/>
    <n v="325"/>
    <n v="323"/>
    <n v="18.283000000000001"/>
    <n v="6.5410000000000004"/>
    <n v="11.742000000000001"/>
    <n v="4.2880000000000003"/>
    <n v="0.108"/>
    <m/>
    <n v="0.151"/>
    <n v="0.151"/>
    <n v="17.690950000000001"/>
    <m/>
    <n v="1.3420000000000001"/>
    <s v="R"/>
    <m/>
    <s v=" "/>
  </r>
  <r>
    <s v="J080615_S4_SeaRaven_24"/>
    <s v="S4"/>
    <d v="2015-08-06T00:00:00"/>
    <n v="8"/>
    <x v="1"/>
    <n v="5"/>
    <d v="1899-12-30T10:35:00"/>
    <x v="10"/>
    <n v="37"/>
    <m/>
    <m/>
    <m/>
    <m/>
    <m/>
    <n v="340"/>
    <n v="725"/>
    <n v="76"/>
    <n v="26.056999999999999"/>
    <n v="49.942999999999998"/>
    <n v="15.932"/>
    <n v="7.4989999999999997"/>
    <s v="F"/>
    <n v="4.9000000000000002E-2"/>
    <n v="5.0999999999999997E-2"/>
    <m/>
    <m/>
    <m/>
    <s v=" "/>
    <m/>
    <m/>
  </r>
  <r>
    <s v="J080615_S4_Pollock_25"/>
    <s v="S4"/>
    <d v="2015-08-06T00:00:00"/>
    <n v="8"/>
    <x v="1"/>
    <n v="5"/>
    <d v="1899-12-30T10:38:00"/>
    <x v="4"/>
    <n v="26"/>
    <m/>
    <m/>
    <m/>
    <m/>
    <m/>
    <n v="255"/>
    <n v="181"/>
    <n v="2.7189999999999999"/>
    <n v="2.0190000000000001"/>
    <n v="0.69999999999999973"/>
    <n v="4.7960000000000003"/>
    <n v="7.6999999999999999E-2"/>
    <s v="F"/>
    <m/>
    <m/>
    <n v="20.91095"/>
    <m/>
    <m/>
    <m/>
    <m/>
    <m/>
  </r>
  <r>
    <s v="J080615_S4_Cod_26"/>
    <s v="S4"/>
    <d v="2015-08-06T00:00:00"/>
    <n v="8"/>
    <x v="1"/>
    <n v="5"/>
    <d v="1899-12-30T10:43:00"/>
    <x v="3"/>
    <n v="40"/>
    <m/>
    <m/>
    <m/>
    <m/>
    <m/>
    <n v="385"/>
    <n v="586"/>
    <n v="14.428000000000001"/>
    <n v="8.8829999999999991"/>
    <n v="5.5450000000000017"/>
    <n v="6.6660000000000004"/>
    <n v="1.4330000000000001"/>
    <s v="F"/>
    <n v="0.21"/>
    <n v="0.20899999999999999"/>
    <n v="20.276949999999999"/>
    <m/>
    <n v="1.5918000000000001"/>
    <s v="R"/>
    <m/>
    <s v=" "/>
  </r>
  <r>
    <m/>
    <s v="S3"/>
    <d v="2015-08-06T00:00:00"/>
    <n v="8"/>
    <x v="1"/>
    <n v="5"/>
    <d v="1899-12-30T10:57:00"/>
    <x v="12"/>
    <m/>
    <m/>
    <m/>
    <m/>
    <m/>
    <m/>
    <m/>
    <m/>
    <m/>
    <m/>
    <n v="0"/>
    <m/>
    <m/>
    <m/>
    <m/>
    <m/>
    <m/>
    <m/>
    <m/>
    <m/>
    <m/>
    <s v="No Fish"/>
  </r>
  <r>
    <s v="J080615_S2_Cod_27"/>
    <s v="S2"/>
    <d v="2015-08-06T00:00:00"/>
    <n v="8"/>
    <x v="1"/>
    <n v="5"/>
    <d v="1899-12-30T11:49:00"/>
    <x v="3"/>
    <n v="34"/>
    <m/>
    <m/>
    <m/>
    <m/>
    <m/>
    <n v="340"/>
    <n v="356"/>
    <n v="13.127000000000001"/>
    <n v="6.3840000000000003"/>
    <n v="6.7430000000000003"/>
    <n v="3.6"/>
    <n v="0.23400000000000001"/>
    <m/>
    <n v="0.16900000000000001"/>
    <n v="0.16900000000000001"/>
    <n v="17.92595"/>
    <m/>
    <n v="1.1423000000000001"/>
    <s v="O"/>
    <m/>
    <s v=" "/>
  </r>
  <r>
    <s v="J080615_S1_Cunner_28"/>
    <s v="S1"/>
    <d v="2015-08-06T00:00:00"/>
    <n v="8"/>
    <x v="1"/>
    <n v="5"/>
    <d v="1899-12-30T11:58:00"/>
    <x v="11"/>
    <n v="32.5"/>
    <m/>
    <m/>
    <m/>
    <m/>
    <m/>
    <n v="310"/>
    <n v="469"/>
    <m/>
    <m/>
    <n v="0"/>
    <n v="6.8470000000000004"/>
    <n v="1.8420000000000001"/>
    <s v="M"/>
    <n v="8.9999999999999993E-3"/>
    <n v="8.9999999999999993E-3"/>
    <n v="19.939599999999999"/>
    <m/>
    <m/>
    <m/>
    <m/>
    <m/>
  </r>
  <r>
    <s v="J080615_S1_Cunner_29"/>
    <s v="S1"/>
    <d v="2015-08-06T00:00:00"/>
    <n v="8"/>
    <x v="1"/>
    <n v="5"/>
    <m/>
    <x v="11"/>
    <n v="37"/>
    <m/>
    <m/>
    <m/>
    <m/>
    <m/>
    <n v="342"/>
    <n v="655"/>
    <m/>
    <m/>
    <n v="0"/>
    <n v="6.7770000000000001"/>
    <n v="1.3260000000000001"/>
    <s v="M"/>
    <n v="1.0999999999999999E-2"/>
    <n v="1.0999999999999999E-2"/>
    <n v="18.664650000000002"/>
    <m/>
    <m/>
    <m/>
    <m/>
    <m/>
  </r>
  <r>
    <m/>
    <s v="S6"/>
    <d v="2015-08-06T00:00:00"/>
    <n v="8"/>
    <x v="1"/>
    <n v="5"/>
    <d v="1899-12-30T12:32:00"/>
    <x v="4"/>
    <n v="23"/>
    <m/>
    <m/>
    <m/>
    <m/>
    <m/>
    <m/>
    <m/>
    <m/>
    <m/>
    <n v="0"/>
    <m/>
    <m/>
    <m/>
    <m/>
    <m/>
    <m/>
    <m/>
    <m/>
    <m/>
    <m/>
    <m/>
  </r>
  <r>
    <m/>
    <s v="S7"/>
    <d v="2015-08-06T00:00:00"/>
    <n v="8"/>
    <x v="1"/>
    <n v="5"/>
    <d v="1899-12-30T12:52:00"/>
    <x v="12"/>
    <m/>
    <m/>
    <m/>
    <m/>
    <m/>
    <m/>
    <m/>
    <m/>
    <m/>
    <m/>
    <n v="0"/>
    <m/>
    <m/>
    <m/>
    <m/>
    <m/>
    <m/>
    <m/>
    <m/>
    <m/>
    <m/>
    <s v="No Fish"/>
  </r>
  <r>
    <m/>
    <s v="R5"/>
    <d v="2015-08-06T00:00:00"/>
    <n v="8"/>
    <x v="1"/>
    <n v="5"/>
    <d v="1899-12-30T13:17:00"/>
    <x v="12"/>
    <m/>
    <m/>
    <m/>
    <m/>
    <m/>
    <m/>
    <m/>
    <m/>
    <m/>
    <m/>
    <n v="0"/>
    <m/>
    <m/>
    <m/>
    <m/>
    <m/>
    <m/>
    <m/>
    <m/>
    <m/>
    <m/>
    <s v="No Fish"/>
  </r>
  <r>
    <s v="J080615_R6_Cunner_30"/>
    <s v="R6"/>
    <d v="2015-08-06T00:00:00"/>
    <n v="8"/>
    <x v="1"/>
    <n v="5"/>
    <d v="1899-12-30T13:41:00"/>
    <x v="11"/>
    <n v="23"/>
    <m/>
    <m/>
    <m/>
    <m/>
    <m/>
    <n v="219"/>
    <n v="157"/>
    <m/>
    <m/>
    <n v="0"/>
    <n v="1.417"/>
    <n v="0.28999999999999998"/>
    <s v="F"/>
    <n v="4.0000000000000001E-3"/>
    <n v="5.0000000000000001E-3"/>
    <n v="19.19125"/>
    <m/>
    <m/>
    <m/>
    <m/>
    <m/>
  </r>
  <r>
    <m/>
    <s v="S8"/>
    <d v="2015-08-06T00:00:00"/>
    <n v="8"/>
    <x v="1"/>
    <n v="5"/>
    <d v="1899-12-30T14:10:00"/>
    <x v="12"/>
    <m/>
    <m/>
    <m/>
    <m/>
    <m/>
    <m/>
    <m/>
    <m/>
    <m/>
    <m/>
    <n v="0"/>
    <m/>
    <m/>
    <m/>
    <m/>
    <m/>
    <m/>
    <m/>
    <m/>
    <m/>
    <m/>
    <s v="No Fish"/>
  </r>
  <r>
    <m/>
    <s v="R9"/>
    <d v="2015-08-06T00:00:00"/>
    <n v="8"/>
    <x v="1"/>
    <n v="5"/>
    <d v="1899-12-30T14:37:00"/>
    <x v="12"/>
    <m/>
    <m/>
    <m/>
    <m/>
    <m/>
    <m/>
    <m/>
    <m/>
    <m/>
    <m/>
    <n v="0"/>
    <m/>
    <m/>
    <m/>
    <m/>
    <m/>
    <m/>
    <m/>
    <m/>
    <m/>
    <m/>
    <s v="No Fish"/>
  </r>
  <r>
    <s v="J081815_S6_Cunner_1"/>
    <s v="S6"/>
    <d v="2015-08-18T00:00:00"/>
    <n v="8"/>
    <x v="1"/>
    <n v="6"/>
    <s v="5:51-6:11"/>
    <x v="11"/>
    <n v="34"/>
    <m/>
    <m/>
    <m/>
    <m/>
    <m/>
    <n v="318"/>
    <n v="581"/>
    <m/>
    <m/>
    <n v="0"/>
    <n v="7.093"/>
    <n v="2.5099999999999998"/>
    <s v="M"/>
    <m/>
    <n v="7.0000000000000001E-3"/>
    <n v="20.941700000000001"/>
    <m/>
    <m/>
    <m/>
    <m/>
    <m/>
  </r>
  <r>
    <s v="J081815_S6_Cunner_2"/>
    <s v="S6"/>
    <d v="2015-08-18T00:00:00"/>
    <n v="8"/>
    <x v="1"/>
    <n v="6"/>
    <m/>
    <x v="11"/>
    <n v="22"/>
    <m/>
    <m/>
    <m/>
    <m/>
    <m/>
    <n v="210"/>
    <n v="137"/>
    <m/>
    <m/>
    <n v="0"/>
    <n v="1.135"/>
    <n v="0.16400000000000001"/>
    <s v="F"/>
    <n v="3.0000000000000001E-3"/>
    <n v="3.0000000000000001E-3"/>
    <n v="18.899799999999999"/>
    <m/>
    <m/>
    <m/>
    <m/>
    <m/>
  </r>
  <r>
    <s v="J081815_S6_SHSculpin_3"/>
    <s v="S1"/>
    <d v="2015-08-18T00:00:00"/>
    <n v="8"/>
    <x v="1"/>
    <n v="6"/>
    <m/>
    <x v="7"/>
    <n v="35"/>
    <m/>
    <m/>
    <m/>
    <m/>
    <m/>
    <n v="340"/>
    <n v="713"/>
    <n v="48.177"/>
    <n v="23.488"/>
    <n v="24.689"/>
    <n v="21.655000000000001"/>
    <n v="7.6189999999999998"/>
    <s v="F"/>
    <n v="5.8000000000000003E-2"/>
    <n v="0.06"/>
    <m/>
    <m/>
    <m/>
    <m/>
    <m/>
    <m/>
  </r>
  <r>
    <s v="J081815_S1_LHSculpin_4"/>
    <s v="S1"/>
    <d v="2015-08-18T00:00:00"/>
    <n v="8"/>
    <x v="1"/>
    <n v="6"/>
    <d v="1899-12-30T06:25:00"/>
    <x v="2"/>
    <n v="38.5"/>
    <m/>
    <m/>
    <m/>
    <m/>
    <m/>
    <n v="390"/>
    <n v="775"/>
    <n v="52"/>
    <n v="25.335000000000001"/>
    <n v="26.664999999999999"/>
    <n v="39.539000000000001"/>
    <n v="7.4269999999999996"/>
    <s v="F"/>
    <n v="8.4000000000000005E-2"/>
    <n v="8.6999999999999994E-2"/>
    <n v="24.316199999999998"/>
    <m/>
    <m/>
    <m/>
    <m/>
    <m/>
  </r>
  <r>
    <s v="J081815_S1_Redfish_5"/>
    <s v="S1"/>
    <d v="2015-08-18T00:00:00"/>
    <n v="8"/>
    <x v="1"/>
    <n v="6"/>
    <m/>
    <x v="5"/>
    <n v="18.5"/>
    <m/>
    <m/>
    <m/>
    <m/>
    <m/>
    <n v="181"/>
    <n v="84"/>
    <n v="0.82199999999999995"/>
    <n v="0.68500000000000005"/>
    <n v="0.1369999999999999"/>
    <n v="0.745"/>
    <n v="0.114"/>
    <s v="F"/>
    <n v="9.0999999999999998E-2"/>
    <n v="8.7999999999999995E-2"/>
    <n v="18.966349999999998"/>
    <m/>
    <m/>
    <m/>
    <m/>
    <m/>
  </r>
  <r>
    <s v="J081815_S1_LHSculpin_6"/>
    <s v="S1"/>
    <d v="2015-08-18T00:00:00"/>
    <n v="8"/>
    <x v="1"/>
    <n v="6"/>
    <m/>
    <x v="2"/>
    <n v="20"/>
    <m/>
    <m/>
    <m/>
    <m/>
    <m/>
    <n v="195"/>
    <n v="80"/>
    <n v="5.86"/>
    <n v="1.7629999999999999"/>
    <n v="4.0970000000000004"/>
    <n v="1.026"/>
    <n v="0.35499999999999998"/>
    <s v="F"/>
    <n v="2.1999999999999999E-2"/>
    <n v="2.1999999999999999E-2"/>
    <n v="21.228850000000001"/>
    <m/>
    <m/>
    <m/>
    <m/>
    <m/>
  </r>
  <r>
    <s v="J081815_S2_Cod_7"/>
    <s v="S2"/>
    <d v="2015-08-18T00:00:00"/>
    <n v="8"/>
    <x v="1"/>
    <n v="6"/>
    <s v="7:00-7:20"/>
    <x v="3"/>
    <n v="39"/>
    <m/>
    <m/>
    <m/>
    <m/>
    <m/>
    <n v="390"/>
    <n v="530"/>
    <n v="16.407"/>
    <n v="17.251999999999999"/>
    <n v="-0.84499999999999886"/>
    <n v="3.0819999999999999"/>
    <n v="0.248"/>
    <s v="F"/>
    <n v="0.184"/>
    <n v="0.184"/>
    <n v="17.445550000000001"/>
    <m/>
    <n v="1.2542"/>
    <s v="U"/>
    <m/>
    <m/>
  </r>
  <r>
    <s v="J081815_S2_Cod_8"/>
    <s v="S2"/>
    <d v="2015-08-18T00:00:00"/>
    <n v="8"/>
    <x v="1"/>
    <n v="6"/>
    <m/>
    <x v="3"/>
    <n v="34"/>
    <m/>
    <m/>
    <m/>
    <m/>
    <m/>
    <n v="338"/>
    <n v="395"/>
    <n v="15.382999999999999"/>
    <n v="7.4489999999999998"/>
    <n v="7.9339999999999993"/>
    <n v="4.7590000000000003"/>
    <m/>
    <m/>
    <n v="0.14699999999999999"/>
    <n v="0.14399999999999999"/>
    <n v="19.557549999999999"/>
    <m/>
    <n v="1.2298"/>
    <s v="U"/>
    <m/>
    <m/>
  </r>
  <r>
    <s v="J081815_S2_Cod_9"/>
    <s v="S2"/>
    <d v="2015-08-18T00:00:00"/>
    <n v="8"/>
    <x v="1"/>
    <n v="6"/>
    <m/>
    <x v="3"/>
    <n v="39"/>
    <m/>
    <m/>
    <m/>
    <m/>
    <m/>
    <n v="380"/>
    <n v="530"/>
    <n v="10.266"/>
    <n v="8.6219999999999999"/>
    <n v="1.6440000000000001"/>
    <n v="8.5579999999999998"/>
    <n v="1.776"/>
    <s v="F"/>
    <n v="0.193"/>
    <n v="0.2"/>
    <n v="20.65785"/>
    <m/>
    <n v="1.2196"/>
    <s v="U"/>
    <m/>
    <m/>
  </r>
  <r>
    <s v="J081815_S2_Cod_10"/>
    <s v="S2"/>
    <d v="2015-08-18T00:00:00"/>
    <n v="8"/>
    <x v="1"/>
    <n v="6"/>
    <m/>
    <x v="3"/>
    <n v="44"/>
    <m/>
    <m/>
    <m/>
    <m/>
    <m/>
    <n v="425"/>
    <n v="818"/>
    <n v="34.084000000000003"/>
    <n v="13.778"/>
    <n v="20.306000000000004"/>
    <n v="4.6159999999999997"/>
    <n v="1.367"/>
    <s v="F"/>
    <n v="0.221"/>
    <n v="0.217"/>
    <n v="20.313300000000002"/>
    <m/>
    <n v="1.9677"/>
    <s v="R"/>
    <m/>
    <m/>
  </r>
  <r>
    <s v="J081815_S2_Cod_11"/>
    <s v="S2"/>
    <d v="2015-08-18T00:00:00"/>
    <n v="8"/>
    <x v="1"/>
    <n v="6"/>
    <m/>
    <x v="3"/>
    <n v="52"/>
    <m/>
    <m/>
    <m/>
    <m/>
    <m/>
    <n v="505"/>
    <n v="1492"/>
    <n v="113"/>
    <n v="25.004999999999999"/>
    <n v="87.995000000000005"/>
    <n v="32.814"/>
    <n v="0.96699999999999997"/>
    <s v="M"/>
    <n v="0.251"/>
    <n v="0.251"/>
    <n v="21.117249999999999"/>
    <m/>
    <n v="1.5523"/>
    <s v="R"/>
    <m/>
    <m/>
  </r>
  <r>
    <s v="J081815_S2_Cod_12"/>
    <s v="S2"/>
    <d v="2015-08-18T00:00:00"/>
    <n v="8"/>
    <x v="1"/>
    <n v="6"/>
    <m/>
    <x v="3"/>
    <n v="49"/>
    <m/>
    <m/>
    <m/>
    <m/>
    <m/>
    <n v="480"/>
    <n v="1232"/>
    <n v="49.334000000000003"/>
    <n v="26.648"/>
    <n v="22.686000000000003"/>
    <n v="38.118000000000002"/>
    <n v="0.73099999999999998"/>
    <s v="F"/>
    <n v="0.2"/>
    <n v="0.28699999999999998"/>
    <n v="20.280950000000001"/>
    <m/>
    <n v="1.8916999999999999"/>
    <s v="R"/>
    <m/>
    <m/>
  </r>
  <r>
    <s v="J081815_S3_Cod_13"/>
    <s v="S3"/>
    <d v="2015-08-18T00:00:00"/>
    <n v="8"/>
    <x v="1"/>
    <n v="6"/>
    <s v="7:28-7:48"/>
    <x v="3"/>
    <n v="41"/>
    <m/>
    <m/>
    <m/>
    <m/>
    <m/>
    <n v="390"/>
    <n v="684"/>
    <n v="23.510999999999999"/>
    <n v="9.2430000000000003"/>
    <n v="14.267999999999999"/>
    <n v="4.9859999999999998"/>
    <n v="0.28000000000000003"/>
    <s v="F"/>
    <n v="0.19800000000000001"/>
    <n v="0.20100000000000001"/>
    <n v="19.514600000000002"/>
    <m/>
    <n v="1.8924000000000001"/>
    <s v="R"/>
    <m/>
    <m/>
  </r>
  <r>
    <s v="J081815_S3_Pollock_14"/>
    <s v="S3"/>
    <d v="2015-08-18T00:00:00"/>
    <n v="8"/>
    <x v="1"/>
    <n v="6"/>
    <m/>
    <x v="4"/>
    <n v="22"/>
    <m/>
    <m/>
    <m/>
    <m/>
    <m/>
    <n v="225"/>
    <n v="101"/>
    <n v="1.829"/>
    <n v="0.93300000000000005"/>
    <n v="0.89599999999999991"/>
    <n v="1.06"/>
    <n v="8.1000000000000003E-2"/>
    <m/>
    <n v="5.7000000000000002E-2"/>
    <n v="5.8000000000000003E-2"/>
    <n v="18.790600000000001"/>
    <m/>
    <m/>
    <m/>
    <m/>
    <m/>
  </r>
  <r>
    <s v="J081815_S3_Cunner_15"/>
    <s v="S3"/>
    <d v="2015-08-18T00:00:00"/>
    <n v="8"/>
    <x v="1"/>
    <n v="6"/>
    <m/>
    <x v="11"/>
    <n v="40"/>
    <m/>
    <m/>
    <m/>
    <m/>
    <m/>
    <n v="373"/>
    <n v="881"/>
    <m/>
    <m/>
    <n v="0"/>
    <n v="9.8840000000000003"/>
    <n v="1.665"/>
    <s v="M"/>
    <n v="0.01"/>
    <n v="0.01"/>
    <n v="22.275400000000001"/>
    <m/>
    <m/>
    <m/>
    <m/>
    <m/>
  </r>
  <r>
    <s v="J081815_S3_Pollock_16"/>
    <s v="S3"/>
    <d v="2015-08-18T00:00:00"/>
    <n v="8"/>
    <x v="1"/>
    <n v="6"/>
    <m/>
    <x v="4"/>
    <n v="25"/>
    <m/>
    <m/>
    <m/>
    <m/>
    <m/>
    <n v="250"/>
    <n v="151"/>
    <n v="4.2619999999999996"/>
    <n v="1.333"/>
    <n v="2.9289999999999994"/>
    <n v="3.0369999999999999"/>
    <m/>
    <m/>
    <n v="7.0999999999999994E-2"/>
    <n v="7.0999999999999994E-2"/>
    <n v="20.425000000000001"/>
    <m/>
    <m/>
    <m/>
    <m/>
    <m/>
  </r>
  <r>
    <s v="J081815_S4_Cod_17"/>
    <s v="S4"/>
    <d v="2015-08-18T00:00:00"/>
    <n v="8"/>
    <x v="1"/>
    <n v="6"/>
    <d v="1899-12-30T08:03:00"/>
    <x v="3"/>
    <n v="29.5"/>
    <m/>
    <m/>
    <m/>
    <m/>
    <m/>
    <n v="290"/>
    <n v="220"/>
    <n v="7.8040000000000003"/>
    <n v="2.8610000000000002"/>
    <n v="4.9429999999999996"/>
    <n v="1.3819999999999999"/>
    <n v="6.5000000000000002E-2"/>
    <m/>
    <n v="0.107"/>
    <n v="0.109"/>
    <n v="18.083200000000001"/>
    <m/>
    <n v="1.6741999999999999"/>
    <s v="R"/>
    <m/>
    <m/>
  </r>
  <r>
    <s v="J081815_S4_Cod_18"/>
    <s v="S4"/>
    <d v="2015-08-18T00:00:00"/>
    <n v="8"/>
    <x v="1"/>
    <n v="6"/>
    <m/>
    <x v="3"/>
    <n v="39"/>
    <m/>
    <m/>
    <m/>
    <m/>
    <m/>
    <n v="380"/>
    <n v="575"/>
    <n v="25.228000000000002"/>
    <n v="10.420999999999999"/>
    <n v="14.807000000000002"/>
    <n v="4.6859999999999999"/>
    <n v="1.0740000000000001"/>
    <s v="F"/>
    <n v="0.222"/>
    <n v="0.22"/>
    <n v="19.348199999999999"/>
    <m/>
    <n v="1.9138999999999999"/>
    <s v="R"/>
    <m/>
    <m/>
  </r>
  <r>
    <s v="J081815_S4_Cunner_19"/>
    <s v="S4"/>
    <d v="2015-08-18T00:00:00"/>
    <n v="8"/>
    <x v="1"/>
    <n v="6"/>
    <m/>
    <x v="11"/>
    <n v="29"/>
    <m/>
    <m/>
    <m/>
    <m/>
    <m/>
    <n v="267"/>
    <n v="341"/>
    <m/>
    <m/>
    <n v="0"/>
    <n v="3.19"/>
    <n v="0.439"/>
    <s v="M"/>
    <n v="7.0000000000000001E-3"/>
    <n v="7.0000000000000001E-3"/>
    <n v="20.9192"/>
    <m/>
    <s v=" "/>
    <s v=" "/>
    <m/>
    <m/>
  </r>
  <r>
    <s v="J081815_S4_Cod_20"/>
    <s v="S4"/>
    <d v="2015-08-18T00:00:00"/>
    <n v="8"/>
    <x v="1"/>
    <n v="6"/>
    <m/>
    <x v="3"/>
    <n v="28.5"/>
    <m/>
    <m/>
    <m/>
    <m/>
    <m/>
    <n v="287"/>
    <n v="217"/>
    <n v="8.0440000000000005"/>
    <n v="2.5009999999999999"/>
    <n v="5.543000000000001"/>
    <n v="1.9350000000000001"/>
    <n v="7.9000000000000001E-2"/>
    <m/>
    <n v="9.7000000000000003E-2"/>
    <n v="9.6000000000000002E-2"/>
    <n v="18.565100000000001"/>
    <m/>
    <n v="2.3685999999999998"/>
    <s v="R"/>
    <m/>
    <m/>
  </r>
  <r>
    <m/>
    <s v="R3"/>
    <d v="2015-08-18T00:00:00"/>
    <n v="8"/>
    <x v="1"/>
    <n v="6"/>
    <d v="1899-12-30T08:28:00"/>
    <x v="12"/>
    <m/>
    <m/>
    <m/>
    <m/>
    <m/>
    <m/>
    <m/>
    <m/>
    <m/>
    <m/>
    <m/>
    <m/>
    <m/>
    <m/>
    <m/>
    <m/>
    <m/>
    <m/>
    <m/>
    <m/>
    <m/>
    <s v="No Fish"/>
  </r>
  <r>
    <s v="J081815_R4_Cod_21"/>
    <s v="R4"/>
    <d v="2015-08-18T00:00:00"/>
    <n v="8"/>
    <x v="1"/>
    <n v="6"/>
    <d v="1899-12-30T08:51:00"/>
    <x v="3"/>
    <n v="19"/>
    <m/>
    <m/>
    <m/>
    <m/>
    <m/>
    <n v="195"/>
    <n v="61"/>
    <n v="1.48"/>
    <n v="0.94499999999999995"/>
    <n v="0.53500000000000003"/>
    <n v="0.28000000000000003"/>
    <m/>
    <m/>
    <n v="5.5E-2"/>
    <n v="5.3999999999999999E-2"/>
    <n v="17.939599999999999"/>
    <m/>
    <n v="1.1989000000000001"/>
    <s v="O"/>
    <m/>
    <m/>
  </r>
  <r>
    <s v="J081815_R4_Cod_22"/>
    <s v="R4"/>
    <d v="2015-08-18T00:00:00"/>
    <n v="8"/>
    <x v="1"/>
    <n v="6"/>
    <m/>
    <x v="3"/>
    <n v="35"/>
    <m/>
    <m/>
    <m/>
    <m/>
    <m/>
    <n v="345"/>
    <n v="389"/>
    <n v="23.635000000000002"/>
    <n v="8.7870000000000008"/>
    <n v="14.848000000000001"/>
    <n v="4.2210000000000001"/>
    <n v="0.30399999999999999"/>
    <s v="M"/>
    <n v="0.16200000000000001"/>
    <n v="0.16200000000000001"/>
    <n v="19.841699999999999"/>
    <m/>
    <n v="1.1167"/>
    <s v="O"/>
    <m/>
    <m/>
  </r>
  <r>
    <s v="J081815_R7_LHSculpin_23"/>
    <s v="R7"/>
    <d v="2015-08-18T00:00:00"/>
    <n v="8"/>
    <x v="1"/>
    <n v="6"/>
    <d v="1899-12-30T09:15:00"/>
    <x v="2"/>
    <n v="23"/>
    <m/>
    <m/>
    <m/>
    <m/>
    <m/>
    <n v="224"/>
    <n v="113"/>
    <n v="3.347"/>
    <n v="2.7669999999999999"/>
    <n v="0.58000000000000007"/>
    <n v="1.5049999999999999"/>
    <n v="0.14199999999999999"/>
    <s v="M"/>
    <n v="2.9000000000000001E-2"/>
    <n v="0.03"/>
    <n v="20.062899999999999"/>
    <m/>
    <m/>
    <m/>
    <m/>
    <m/>
  </r>
  <r>
    <s v="J081815_R7_SHSculpin_24"/>
    <s v="R7"/>
    <d v="2015-08-18T00:00:00"/>
    <n v="8"/>
    <x v="1"/>
    <n v="6"/>
    <m/>
    <x v="7"/>
    <n v="40"/>
    <m/>
    <m/>
    <m/>
    <m/>
    <m/>
    <n v="375"/>
    <n v="971"/>
    <n v="57"/>
    <n v="42.988999999999997"/>
    <n v="14.011000000000003"/>
    <n v="51"/>
    <n v="15.464"/>
    <s v="F"/>
    <n v="0.6"/>
    <n v="5.5E-2"/>
    <m/>
    <m/>
    <m/>
    <m/>
    <m/>
    <m/>
  </r>
  <r>
    <s v="J081815_S5_SeaRaven_25"/>
    <s v="S5"/>
    <d v="2015-08-18T00:00:00"/>
    <n v="8"/>
    <x v="1"/>
    <n v="6"/>
    <d v="1899-12-30T09:42:00"/>
    <x v="10"/>
    <n v="38"/>
    <m/>
    <m/>
    <m/>
    <m/>
    <m/>
    <n v="375"/>
    <n v="948"/>
    <n v="30.431000000000001"/>
    <n v="26.376000000000001"/>
    <n v="4.0549999999999997"/>
    <n v="27.734999999999999"/>
    <n v="43.808999999999997"/>
    <s v="F"/>
    <n v="1.4999999999999999E-2"/>
    <n v="1.6E-2"/>
    <m/>
    <m/>
    <m/>
    <m/>
    <m/>
    <m/>
  </r>
  <r>
    <s v="J081815_S5_Cod_26"/>
    <s v="S5"/>
    <d v="2015-08-18T00:00:00"/>
    <n v="8"/>
    <x v="1"/>
    <n v="6"/>
    <m/>
    <x v="3"/>
    <n v="40"/>
    <m/>
    <m/>
    <m/>
    <m/>
    <m/>
    <n v="405"/>
    <n v="710"/>
    <n v="16.216999999999999"/>
    <n v="10.122"/>
    <n v="6.0949999999999989"/>
    <n v="8.4039999999999999"/>
    <n v="0.504"/>
    <s v="M"/>
    <n v="0.214"/>
    <n v="0.215"/>
    <n v="19.675049999999999"/>
    <m/>
    <n v="1.5488"/>
    <s v="R"/>
    <m/>
    <m/>
  </r>
  <r>
    <s v="J081815_S5_Cod_27"/>
    <s v="S5"/>
    <d v="2015-08-18T00:00:00"/>
    <n v="8"/>
    <x v="1"/>
    <n v="6"/>
    <s v=" "/>
    <x v="3"/>
    <n v="28"/>
    <m/>
    <m/>
    <m/>
    <m/>
    <m/>
    <n v="285"/>
    <n v="225"/>
    <n v="9.0259999999999998"/>
    <n v="3.343"/>
    <n v="5.6829999999999998"/>
    <n v="1.8939999999999999"/>
    <m/>
    <m/>
    <n v="9.2999999999999999E-2"/>
    <n v="9.2999999999999999E-2"/>
    <n v="18.854199999999999"/>
    <m/>
    <n v="1.4855"/>
    <s v="R"/>
    <m/>
    <m/>
  </r>
  <r>
    <s v="J081815_S5_Cod_28"/>
    <s v="S5"/>
    <d v="2015-08-18T00:00:00"/>
    <n v="8"/>
    <x v="1"/>
    <n v="6"/>
    <m/>
    <x v="3"/>
    <n v="38"/>
    <m/>
    <m/>
    <m/>
    <m/>
    <m/>
    <n v="370"/>
    <n v="485"/>
    <n v="8.6989999999999998"/>
    <n v="6.1239999999999997"/>
    <n v="2.5750000000000002"/>
    <n v="4.0960000000000001"/>
    <n v="1.04"/>
    <s v="F"/>
    <n v="0.20300000000000001"/>
    <n v="0.19900000000000001"/>
    <n v="19.70065"/>
    <m/>
    <n v="1.4460999999999999"/>
    <s v="R"/>
    <m/>
    <m/>
  </r>
  <r>
    <s v="J081815_S10_Cod_29"/>
    <s v="S10"/>
    <d v="2015-08-18T00:00:00"/>
    <n v="8"/>
    <x v="1"/>
    <n v="6"/>
    <d v="1899-12-30T10:17:00"/>
    <x v="3"/>
    <n v="49"/>
    <m/>
    <m/>
    <m/>
    <m/>
    <m/>
    <n v="472"/>
    <n v="1222"/>
    <n v="90"/>
    <n v="21.946999999999999"/>
    <n v="68.052999999999997"/>
    <n v="20.507999999999999"/>
    <n v="2.8980000000000001"/>
    <s v="F"/>
    <n v="0.24399999999999999"/>
    <n v="0.23799999999999999"/>
    <n v="20.340949999999999"/>
    <m/>
    <n v="1.8089999999999999"/>
    <s v="R"/>
    <m/>
    <m/>
  </r>
  <r>
    <s v="J081815_S10_Pollock_30"/>
    <s v="S10"/>
    <d v="2015-08-18T00:00:00"/>
    <n v="8"/>
    <x v="1"/>
    <n v="6"/>
    <m/>
    <x v="4"/>
    <n v="25"/>
    <m/>
    <m/>
    <m/>
    <m/>
    <m/>
    <n v="250"/>
    <n v="147"/>
    <n v="2.0539999999999998"/>
    <n v="1.36"/>
    <n v="0.69399999999999973"/>
    <n v="5.3780000000000001"/>
    <n v="9.7000000000000003E-2"/>
    <m/>
    <n v="6.6000000000000003E-2"/>
    <n v="6.8000000000000005E-2"/>
    <n v="21.316199999999998"/>
    <m/>
    <m/>
    <m/>
    <m/>
    <m/>
  </r>
  <r>
    <s v="J081815_S10_Cod_31"/>
    <s v="S10"/>
    <d v="2015-08-18T00:00:00"/>
    <n v="8"/>
    <x v="1"/>
    <n v="6"/>
    <m/>
    <x v="3"/>
    <n v="40"/>
    <m/>
    <m/>
    <m/>
    <m/>
    <m/>
    <n v="395"/>
    <n v="635"/>
    <n v="39.567"/>
    <n v="10.583"/>
    <n v="28.984000000000002"/>
    <n v="12.632999999999999"/>
    <m/>
    <m/>
    <n v="0.187"/>
    <n v="0.186"/>
    <n v="20.4283"/>
    <m/>
    <n v="1.6384000000000001"/>
    <s v="R"/>
    <m/>
    <m/>
  </r>
  <r>
    <s v="J081815_R2_Cod_32"/>
    <s v="R2"/>
    <d v="2015-08-18T00:00:00"/>
    <n v="8"/>
    <x v="1"/>
    <n v="6"/>
    <d v="1899-12-30T10:45:00"/>
    <x v="3"/>
    <n v="60"/>
    <m/>
    <m/>
    <m/>
    <m/>
    <m/>
    <n v="587"/>
    <n v="2159"/>
    <n v="52"/>
    <n v="34.470999999999997"/>
    <n v="17.529000000000003"/>
    <n v="59"/>
    <n v="10.587999999999999"/>
    <s v="F"/>
    <n v="0.46400000000000002"/>
    <n v="0.435"/>
    <n v="20.734400000000001"/>
    <m/>
    <n v="1.2825"/>
    <s v="U"/>
    <m/>
    <m/>
  </r>
  <r>
    <s v="J081815_R10_LHSculpin_33"/>
    <s v="R10"/>
    <d v="2015-08-18T00:00:00"/>
    <n v="8"/>
    <x v="1"/>
    <n v="6"/>
    <d v="1899-12-30T11:15:00"/>
    <x v="2"/>
    <n v="22"/>
    <m/>
    <m/>
    <m/>
    <m/>
    <m/>
    <n v="230"/>
    <n v="130"/>
    <n v="3.5430000000000001"/>
    <n v="3.0550000000000002"/>
    <n v="0.48799999999999999"/>
    <n v="1.508"/>
    <n v="0.59099999999999997"/>
    <s v="F"/>
    <n v="2.7E-2"/>
    <n v="2.8000000000000001E-2"/>
    <n v="19.903300000000002"/>
    <m/>
    <m/>
    <m/>
    <m/>
    <m/>
  </r>
  <r>
    <s v="J081815_S9_LHSculpin_34"/>
    <s v="S9"/>
    <d v="2015-08-18T00:00:00"/>
    <n v="8"/>
    <x v="1"/>
    <n v="6"/>
    <d v="1899-12-30T11:40:00"/>
    <x v="2"/>
    <n v="34"/>
    <m/>
    <m/>
    <m/>
    <m/>
    <m/>
    <n v="3340"/>
    <n v="473"/>
    <n v="24.681999999999999"/>
    <n v="10.593999999999999"/>
    <n v="14.087999999999999"/>
    <n v="19.184000000000001"/>
    <n v="4.524"/>
    <s v="F"/>
    <n v="5.1999999999999998E-2"/>
    <n v="5.2999999999999999E-2"/>
    <n v="22.934799999999999"/>
    <m/>
    <m/>
    <m/>
    <m/>
    <m/>
  </r>
  <r>
    <s v=" "/>
    <s v="S9"/>
    <d v="2015-08-18T00:00:00"/>
    <n v="8"/>
    <x v="1"/>
    <n v="6"/>
    <m/>
    <x v="2"/>
    <n v="23"/>
    <m/>
    <m/>
    <m/>
    <m/>
    <m/>
    <m/>
    <m/>
    <m/>
    <m/>
    <m/>
    <m/>
    <m/>
    <m/>
    <m/>
    <m/>
    <m/>
    <m/>
    <m/>
    <m/>
    <m/>
    <m/>
  </r>
  <r>
    <s v="J081815_R8_Cunner_36"/>
    <s v="R8"/>
    <d v="2015-08-18T00:00:00"/>
    <n v="8"/>
    <x v="1"/>
    <n v="6"/>
    <d v="1899-12-30T12:05:00"/>
    <x v="11"/>
    <n v="20"/>
    <m/>
    <m/>
    <m/>
    <m/>
    <m/>
    <n v="192"/>
    <n v="101"/>
    <m/>
    <m/>
    <n v="0"/>
    <n v="1.6240000000000001"/>
    <n v="0.36699999999999999"/>
    <s v="M"/>
    <n v="5.0000000000000001E-3"/>
    <n v="5.0000000000000001E-3"/>
    <n v="18.095600000000001"/>
    <m/>
    <m/>
    <m/>
    <m/>
    <m/>
  </r>
  <r>
    <s v="J081815_R1_Cunner_37"/>
    <s v="R1"/>
    <d v="2015-08-18T00:00:00"/>
    <n v="8"/>
    <x v="1"/>
    <n v="6"/>
    <d v="1899-12-30T12:41:00"/>
    <x v="11"/>
    <n v="19"/>
    <m/>
    <m/>
    <m/>
    <m/>
    <m/>
    <m/>
    <m/>
    <m/>
    <m/>
    <n v="0"/>
    <m/>
    <m/>
    <m/>
    <m/>
    <m/>
    <m/>
    <m/>
    <m/>
    <m/>
    <m/>
    <m/>
  </r>
  <r>
    <m/>
    <s v="S7"/>
    <d v="2015-08-18T00:00:00"/>
    <n v="8"/>
    <x v="1"/>
    <n v="6"/>
    <d v="1899-12-30T13:16:00"/>
    <x v="12"/>
    <m/>
    <m/>
    <m/>
    <m/>
    <m/>
    <m/>
    <m/>
    <m/>
    <m/>
    <m/>
    <n v="0"/>
    <m/>
    <m/>
    <m/>
    <m/>
    <m/>
    <m/>
    <m/>
    <m/>
    <m/>
    <m/>
    <s v="No Fish"/>
  </r>
  <r>
    <s v="J081815_R5_Cod_38"/>
    <s v="R5"/>
    <d v="2015-08-18T00:00:00"/>
    <n v="8"/>
    <x v="1"/>
    <n v="6"/>
    <d v="1899-12-30T13:42:00"/>
    <x v="3"/>
    <n v="31"/>
    <m/>
    <m/>
    <m/>
    <m/>
    <m/>
    <n v="305"/>
    <n v="318"/>
    <n v="7.6429999999999998"/>
    <n v="4.0119999999999996"/>
    <n v="3.6310000000000002"/>
    <n v="7.9580000000000002"/>
    <n v="0.46100000000000002"/>
    <s v="F"/>
    <n v="9.9000000000000005E-2"/>
    <n v="9.6000000000000002E-2"/>
    <n v="20.21705"/>
    <m/>
    <n v="1.885"/>
    <s v="O"/>
    <m/>
    <m/>
  </r>
  <r>
    <m/>
    <s v="R6"/>
    <d v="2015-08-18T00:00:00"/>
    <n v="8"/>
    <x v="1"/>
    <n v="6"/>
    <d v="1899-12-30T14:08:00"/>
    <x v="12"/>
    <m/>
    <m/>
    <m/>
    <m/>
    <m/>
    <m/>
    <m/>
    <m/>
    <m/>
    <m/>
    <n v="0"/>
    <m/>
    <m/>
    <m/>
    <m/>
    <m/>
    <m/>
    <m/>
    <m/>
    <m/>
    <m/>
    <s v="No Fish"/>
  </r>
  <r>
    <m/>
    <s v="S8"/>
    <d v="2015-08-18T00:00:00"/>
    <n v="8"/>
    <x v="1"/>
    <n v="6"/>
    <d v="1899-12-30T14:45:00"/>
    <x v="2"/>
    <n v="24.5"/>
    <m/>
    <m/>
    <m/>
    <m/>
    <m/>
    <m/>
    <m/>
    <m/>
    <m/>
    <n v="0"/>
    <m/>
    <m/>
    <m/>
    <m/>
    <m/>
    <m/>
    <m/>
    <m/>
    <m/>
    <m/>
    <m/>
  </r>
  <r>
    <m/>
    <s v="R9"/>
    <d v="2015-08-18T00:00:00"/>
    <n v="8"/>
    <x v="1"/>
    <n v="6"/>
    <d v="1899-12-30T15:12:00"/>
    <x v="12"/>
    <m/>
    <m/>
    <m/>
    <m/>
    <m/>
    <m/>
    <m/>
    <m/>
    <m/>
    <m/>
    <n v="0"/>
    <m/>
    <m/>
    <m/>
    <m/>
    <m/>
    <m/>
    <m/>
    <m/>
    <m/>
    <m/>
    <s v="No Fish"/>
  </r>
  <r>
    <m/>
    <s v="R1"/>
    <d v="2015-09-02T00:00:00"/>
    <n v="9"/>
    <x v="1"/>
    <n v="7"/>
    <d v="1899-12-30T05:55:00"/>
    <x v="12"/>
    <m/>
    <m/>
    <m/>
    <m/>
    <m/>
    <m/>
    <m/>
    <m/>
    <m/>
    <m/>
    <n v="0"/>
    <m/>
    <m/>
    <m/>
    <m/>
    <m/>
    <m/>
    <m/>
    <m/>
    <m/>
    <m/>
    <s v="No Fish"/>
  </r>
  <r>
    <s v="J090215_R8_Cunner_1"/>
    <s v="R8"/>
    <d v="2015-09-02T00:00:00"/>
    <n v="9"/>
    <x v="1"/>
    <n v="7"/>
    <d v="1899-12-30T06:25:00"/>
    <x v="11"/>
    <n v="16.5"/>
    <m/>
    <m/>
    <m/>
    <m/>
    <m/>
    <n v="155"/>
    <n v="52"/>
    <m/>
    <m/>
    <n v="0"/>
    <n v="0.51700000000000002"/>
    <n v="8.8999999999999996E-2"/>
    <s v="M"/>
    <n v="3.0000000000000001E-3"/>
    <n v="3.0000000000000001E-3"/>
    <n v="18.383649999999999"/>
    <m/>
    <m/>
    <m/>
    <m/>
    <m/>
  </r>
  <r>
    <m/>
    <s v="S9"/>
    <d v="2015-09-02T00:00:00"/>
    <n v="9"/>
    <x v="1"/>
    <n v="7"/>
    <d v="1899-12-30T06:50:00"/>
    <x v="12"/>
    <m/>
    <m/>
    <m/>
    <m/>
    <m/>
    <m/>
    <m/>
    <m/>
    <m/>
    <m/>
    <n v="0"/>
    <m/>
    <m/>
    <m/>
    <m/>
    <m/>
    <m/>
    <m/>
    <m/>
    <m/>
    <m/>
    <s v="No Fish"/>
  </r>
  <r>
    <s v="J090215_R10_Cod_2"/>
    <s v="R10"/>
    <d v="2015-09-02T00:00:00"/>
    <n v="9"/>
    <x v="1"/>
    <n v="7"/>
    <d v="1899-12-30T07:15:00"/>
    <x v="3"/>
    <n v="20"/>
    <m/>
    <m/>
    <m/>
    <m/>
    <m/>
    <n v="212"/>
    <n v="82"/>
    <n v="2.1949999999999998"/>
    <n v="1.2609999999999999"/>
    <n v="0.93399999999999994"/>
    <n v="0.67200000000000004"/>
    <m/>
    <m/>
    <n v="6.2E-2"/>
    <n v="6.3E-2"/>
    <n v="18.990500000000001"/>
    <m/>
    <m/>
    <m/>
    <m/>
    <m/>
  </r>
  <r>
    <s v="J090215_R10_Cod_3"/>
    <s v="R10"/>
    <d v="2015-09-02T00:00:00"/>
    <n v="9"/>
    <x v="1"/>
    <n v="7"/>
    <d v="1899-12-30T07:20:00"/>
    <x v="3"/>
    <n v="41"/>
    <m/>
    <m/>
    <m/>
    <m/>
    <m/>
    <n v="453"/>
    <n v="924"/>
    <n v="45.02"/>
    <n v="15.752000000000001"/>
    <n v="29.268000000000001"/>
    <n v="13.412000000000001"/>
    <n v="2.7719999999999998"/>
    <s v="F"/>
    <n v="0.27200000000000002"/>
    <n v="0.26900000000000002"/>
    <n v="20.044"/>
    <m/>
    <m/>
    <m/>
    <m/>
    <m/>
  </r>
  <r>
    <s v="J090215_R10_Pollock_4"/>
    <s v="R10"/>
    <d v="2015-09-02T00:00:00"/>
    <n v="9"/>
    <x v="1"/>
    <n v="7"/>
    <d v="1899-12-30T07:22:00"/>
    <x v="4"/>
    <n v="23"/>
    <m/>
    <m/>
    <m/>
    <m/>
    <m/>
    <n v="237"/>
    <n v="116"/>
    <n v="2.194"/>
    <n v="1.1220000000000001"/>
    <n v="1.0719999999999998"/>
    <n v="2.2269999999999999"/>
    <m/>
    <m/>
    <n v="5.8000000000000003E-2"/>
    <n v="5.7000000000000002E-2"/>
    <n v="19.856349999999999"/>
    <m/>
    <m/>
    <m/>
    <m/>
    <m/>
  </r>
  <r>
    <s v="J090215_R10_Cod_5"/>
    <s v="R10"/>
    <d v="2015-09-02T00:00:00"/>
    <n v="9"/>
    <x v="1"/>
    <n v="7"/>
    <d v="1899-12-30T07:30:00"/>
    <x v="3"/>
    <n v="27"/>
    <m/>
    <m/>
    <m/>
    <m/>
    <m/>
    <n v="254"/>
    <n v="154"/>
    <n v="7.1349999999999998"/>
    <n v="2.625"/>
    <n v="4.51"/>
    <n v="1.1419999999999999"/>
    <n v="0.16300000000000001"/>
    <s v="F"/>
    <n v="8.5999999999999993E-2"/>
    <n v="8.6999999999999994E-2"/>
    <n v="17.704249999999998"/>
    <m/>
    <m/>
    <m/>
    <m/>
    <m/>
  </r>
  <r>
    <s v="J090215_R10_Cod_6"/>
    <s v="R10"/>
    <d v="2015-09-02T00:00:00"/>
    <n v="9"/>
    <x v="1"/>
    <n v="7"/>
    <d v="1899-12-30T07:32:00"/>
    <x v="3"/>
    <n v="19"/>
    <m/>
    <m/>
    <m/>
    <m/>
    <m/>
    <n v="199"/>
    <n v="67"/>
    <n v="2.1539999999999999"/>
    <n v="0.999"/>
    <n v="1.1549999999999998"/>
    <n v="0.624"/>
    <m/>
    <m/>
    <n v="5.7000000000000002E-2"/>
    <n v="5.7000000000000002E-2"/>
    <n v="18.943249999999999"/>
    <m/>
    <m/>
    <m/>
    <m/>
    <m/>
  </r>
  <r>
    <s v="J090215_R2_Cod_7"/>
    <s v="R2"/>
    <d v="2015-09-02T00:00:00"/>
    <n v="9"/>
    <x v="1"/>
    <n v="7"/>
    <d v="1899-12-30T07:43:00"/>
    <x v="3"/>
    <n v="30"/>
    <m/>
    <m/>
    <m/>
    <m/>
    <m/>
    <n v="305"/>
    <n v="240"/>
    <n v="6.0389999999999997"/>
    <n v="3.2549999999999999"/>
    <n v="2.7839999999999998"/>
    <n v="0.92100000000000004"/>
    <m/>
    <m/>
    <n v="0.13900000000000001"/>
    <n v="0.13600000000000001"/>
    <n v="18.810600000000001"/>
    <m/>
    <m/>
    <m/>
    <m/>
    <m/>
  </r>
  <r>
    <s v="J090215_S10_Cunner_8"/>
    <s v="S10"/>
    <d v="2015-09-02T00:00:00"/>
    <n v="9"/>
    <x v="1"/>
    <n v="7"/>
    <d v="1899-12-30T08:10:00"/>
    <x v="11"/>
    <n v="27"/>
    <m/>
    <m/>
    <m/>
    <m/>
    <m/>
    <n v="228"/>
    <n v="191"/>
    <m/>
    <m/>
    <n v="0"/>
    <n v="1.8260000000000001"/>
    <n v="0.28899999999999998"/>
    <s v="M"/>
    <n v="4.0000000000000001E-3"/>
    <m/>
    <n v="20.911650000000002"/>
    <m/>
    <m/>
    <m/>
    <m/>
    <m/>
  </r>
  <r>
    <s v="J090215_S10_Cunner_9"/>
    <s v="S10"/>
    <d v="2015-09-02T00:00:00"/>
    <n v="9"/>
    <x v="1"/>
    <n v="7"/>
    <d v="1899-12-30T08:20:00"/>
    <x v="11"/>
    <n v="22"/>
    <m/>
    <m/>
    <m/>
    <m/>
    <m/>
    <n v="236"/>
    <n v="207"/>
    <m/>
    <m/>
    <n v="0"/>
    <n v="1.9339999999999999"/>
    <n v="0.44800000000000001"/>
    <s v="M"/>
    <n v="4.0000000000000001E-3"/>
    <n v="4.0000000000000001E-3"/>
    <n v="21.291650000000001"/>
    <m/>
    <m/>
    <m/>
    <m/>
    <m/>
  </r>
  <r>
    <s v="J090215_S10_Pollock_10"/>
    <s v="S10"/>
    <d v="2015-09-02T00:00:00"/>
    <n v="9"/>
    <x v="1"/>
    <n v="7"/>
    <d v="1899-12-30T08:23:00"/>
    <x v="4"/>
    <n v="25"/>
    <m/>
    <m/>
    <m/>
    <m/>
    <m/>
    <n v="265"/>
    <n v="183"/>
    <n v="2.6269999999999998"/>
    <n v="1.7929999999999999"/>
    <n v="0.83399999999999985"/>
    <n v="8.641"/>
    <n v="0.124"/>
    <m/>
    <n v="6.4000000000000001E-2"/>
    <n v="6.6000000000000003E-2"/>
    <n v="22.49025"/>
    <m/>
    <m/>
    <m/>
    <m/>
    <m/>
  </r>
  <r>
    <s v="J090215_S5_Redfish_11"/>
    <s v="S5"/>
    <d v="2015-09-02T00:00:00"/>
    <n v="9"/>
    <x v="1"/>
    <n v="7"/>
    <d v="1899-12-30T08:39:00"/>
    <x v="5"/>
    <n v="16"/>
    <m/>
    <m/>
    <m/>
    <m/>
    <m/>
    <n v="155"/>
    <n v="51"/>
    <n v="0.46600000000000003"/>
    <n v="0.33"/>
    <n v="0.13600000000000001"/>
    <n v="0.39200000000000002"/>
    <n v="8.6999999999999994E-2"/>
    <s v="F"/>
    <n v="7.8E-2"/>
    <n v="7.0999999999999994E-2"/>
    <n v="18.530349999999999"/>
    <m/>
    <m/>
    <m/>
    <m/>
    <m/>
  </r>
  <r>
    <s v="J090215_S5_LHSculpin_12"/>
    <s v="S5"/>
    <d v="2015-09-02T00:00:00"/>
    <n v="9"/>
    <x v="1"/>
    <n v="7"/>
    <d v="1899-12-30T08:42:00"/>
    <x v="2"/>
    <n v="34"/>
    <m/>
    <m/>
    <m/>
    <m/>
    <m/>
    <n v="335"/>
    <n v="414"/>
    <n v="36.92"/>
    <n v="13.494"/>
    <n v="23.426000000000002"/>
    <n v="10.11"/>
    <n v="5.45"/>
    <s v="F"/>
    <n v="9.2999999999999999E-2"/>
    <n v="9.2999999999999999E-2"/>
    <n v="20.570399999999999"/>
    <m/>
    <m/>
    <m/>
    <m/>
    <m/>
  </r>
  <r>
    <s v="J090215_R7_Cod_13"/>
    <s v="R7"/>
    <d v="2015-09-02T00:00:00"/>
    <n v="9"/>
    <x v="1"/>
    <n v="7"/>
    <d v="1899-12-30T09:06:00"/>
    <x v="3"/>
    <n v="22"/>
    <m/>
    <m/>
    <m/>
    <m/>
    <m/>
    <n v="215"/>
    <n v="89"/>
    <n v="4.4539999999999997"/>
    <n v="1.395"/>
    <n v="3.0589999999999997"/>
    <n v="0.83499999999999996"/>
    <m/>
    <m/>
    <n v="7.3999999999999996E-2"/>
    <n v="7.3999999999999996E-2"/>
    <n v="18.67015"/>
    <m/>
    <m/>
    <m/>
    <m/>
    <m/>
  </r>
  <r>
    <m/>
    <s v="R4"/>
    <d v="2015-09-02T00:00:00"/>
    <n v="9"/>
    <x v="1"/>
    <n v="7"/>
    <d v="1899-12-30T09:30:00"/>
    <x v="12"/>
    <m/>
    <m/>
    <m/>
    <m/>
    <m/>
    <m/>
    <m/>
    <m/>
    <m/>
    <m/>
    <n v="0"/>
    <m/>
    <m/>
    <m/>
    <m/>
    <m/>
    <m/>
    <m/>
    <m/>
    <m/>
    <m/>
    <s v="No Fish"/>
  </r>
  <r>
    <s v="J090215_R3_Cod_14"/>
    <s v="R3"/>
    <d v="2015-09-02T00:00:00"/>
    <n v="9"/>
    <x v="1"/>
    <n v="7"/>
    <d v="1899-12-30T09:58:00"/>
    <x v="3"/>
    <n v="25"/>
    <m/>
    <m/>
    <m/>
    <m/>
    <m/>
    <n v="245"/>
    <n v="124"/>
    <n v="3.2469999999999999"/>
    <n v="1.917"/>
    <n v="1.3299999999999998"/>
    <n v="1.0980000000000001"/>
    <m/>
    <m/>
    <n v="0.8"/>
    <n v="0.81"/>
    <n v="19.150300000000001"/>
    <m/>
    <m/>
    <m/>
    <m/>
    <m/>
  </r>
  <r>
    <s v="J090215_R3_Cod_15"/>
    <s v="R3"/>
    <d v="2015-09-02T00:00:00"/>
    <n v="9"/>
    <x v="1"/>
    <n v="7"/>
    <d v="1899-12-30T10:11:00"/>
    <x v="3"/>
    <n v="36"/>
    <m/>
    <m/>
    <m/>
    <m/>
    <m/>
    <n v="358"/>
    <n v="462"/>
    <n v="15.163"/>
    <n v="8.9589999999999996"/>
    <n v="6.2040000000000006"/>
    <n v="2.8279999999999998"/>
    <n v="0.42299999999999999"/>
    <s v="M"/>
    <n v="0.17699999999999999"/>
    <n v="0.17399999999999999"/>
    <n v="19.5059"/>
    <m/>
    <m/>
    <m/>
    <m/>
    <m/>
  </r>
  <r>
    <s v="J090215_R3_Cod_16"/>
    <s v="R3"/>
    <d v="2015-09-02T00:00:00"/>
    <n v="9"/>
    <x v="1"/>
    <n v="7"/>
    <d v="1899-12-30T10:11:00"/>
    <x v="3"/>
    <n v="23.5"/>
    <m/>
    <m/>
    <m/>
    <m/>
    <m/>
    <n v="240"/>
    <n v="115"/>
    <n v="5.218"/>
    <n v="1.9610000000000001"/>
    <n v="3.2569999999999997"/>
    <n v="0.76500000000000001"/>
    <m/>
    <m/>
    <n v="8.6999999999999994E-2"/>
    <n v="8.8999999999999996E-2"/>
    <n v="18.306249999999999"/>
    <m/>
    <m/>
    <m/>
    <m/>
    <m/>
  </r>
  <r>
    <s v="J090215_R3_Cod_17"/>
    <s v="R3"/>
    <d v="2015-09-02T00:00:00"/>
    <n v="9"/>
    <x v="1"/>
    <n v="7"/>
    <d v="1899-12-30T10:11:00"/>
    <x v="3"/>
    <n v="29.5"/>
    <m/>
    <m/>
    <m/>
    <m/>
    <m/>
    <n v="290"/>
    <n v="224"/>
    <n v="7.3310000000000004"/>
    <n v="4.4530000000000003"/>
    <n v="2.8780000000000001"/>
    <n v="1.292"/>
    <m/>
    <m/>
    <n v="0.106"/>
    <n v="0.105"/>
    <n v="17.916250000000002"/>
    <m/>
    <m/>
    <m/>
    <m/>
    <m/>
  </r>
  <r>
    <s v="J090215_S4_Cunner_18"/>
    <s v="S4"/>
    <d v="2015-09-02T00:00:00"/>
    <n v="9"/>
    <x v="1"/>
    <n v="7"/>
    <d v="1899-12-30T10:26:00"/>
    <x v="11"/>
    <n v="21"/>
    <m/>
    <m/>
    <m/>
    <m/>
    <m/>
    <n v="199"/>
    <n v="108"/>
    <m/>
    <m/>
    <n v="0"/>
    <n v="1.1830000000000001"/>
    <n v="0.13500000000000001"/>
    <s v="M"/>
    <n v="5.0000000000000001E-3"/>
    <n v="5.0000000000000001E-3"/>
    <n v="19.077549999999999"/>
    <m/>
    <m/>
    <m/>
    <m/>
    <m/>
  </r>
  <r>
    <s v="J090215_S4_LHSculpin_19"/>
    <s v="S4"/>
    <d v="2015-09-02T00:00:00"/>
    <n v="9"/>
    <x v="1"/>
    <n v="7"/>
    <d v="1899-12-30T10:26:00"/>
    <x v="2"/>
    <n v="30"/>
    <m/>
    <m/>
    <m/>
    <m/>
    <m/>
    <n v="185"/>
    <n v="59"/>
    <n v="1.746"/>
    <n v="1.143"/>
    <n v="0.60299999999999998"/>
    <n v="0.74199999999999999"/>
    <n v="0.11600000000000001"/>
    <s v="M"/>
    <n v="0.03"/>
    <n v="0.03"/>
    <n v="20.370999999999999"/>
    <m/>
    <m/>
    <m/>
    <m/>
    <m/>
  </r>
  <r>
    <s v="J090215_S3_Cod_20"/>
    <s v="S3"/>
    <d v="2015-09-02T00:00:00"/>
    <n v="9"/>
    <x v="1"/>
    <n v="7"/>
    <d v="1899-12-30T10:56:00"/>
    <x v="3"/>
    <n v="32"/>
    <m/>
    <m/>
    <m/>
    <m/>
    <m/>
    <n v="309"/>
    <n v="270"/>
    <n v="6.702"/>
    <n v="3.5419999999999998"/>
    <n v="3.16"/>
    <n v="3.2930000000000001"/>
    <n v="8.5999999999999993E-2"/>
    <m/>
    <n v="0.109"/>
    <n v="0.108"/>
    <s v="contaminated"/>
    <m/>
    <m/>
    <m/>
    <m/>
    <m/>
  </r>
  <r>
    <s v="J090215_S3_LHSculpin_21"/>
    <s v="S3"/>
    <d v="2015-09-02T00:00:00"/>
    <n v="9"/>
    <x v="1"/>
    <n v="7"/>
    <d v="1899-12-30T11:11:00"/>
    <x v="2"/>
    <n v="19"/>
    <m/>
    <m/>
    <m/>
    <m/>
    <m/>
    <n v="200"/>
    <n v="79"/>
    <n v="3.3849999999999998"/>
    <n v="1.419"/>
    <n v="1.9659999999999997"/>
    <n v="0.91600000000000004"/>
    <n v="0.33900000000000002"/>
    <s v="F"/>
    <n v="2.1000000000000001E-2"/>
    <n v="2.1000000000000001E-2"/>
    <n v="20.644880000000001"/>
    <m/>
    <m/>
    <m/>
    <m/>
    <m/>
  </r>
  <r>
    <s v="J090215_S3_LHSculpin_22"/>
    <s v="S3"/>
    <d v="2015-09-02T00:00:00"/>
    <n v="9"/>
    <x v="1"/>
    <n v="7"/>
    <d v="1899-12-30T11:15:00"/>
    <x v="2"/>
    <n v="22"/>
    <m/>
    <m/>
    <m/>
    <m/>
    <m/>
    <n v="224"/>
    <n v="111"/>
    <n v="2.9180000000000001"/>
    <n v="2.0950000000000002"/>
    <n v="0.82299999999999995"/>
    <n v="1.9910000000000001"/>
    <n v="9.6000000000000002E-2"/>
    <s v="M"/>
    <n v="2.5999999999999999E-2"/>
    <n v="2.5000000000000001E-2"/>
    <n v="19.690799999999999"/>
    <m/>
    <m/>
    <m/>
    <m/>
    <m/>
  </r>
  <r>
    <s v="J090215_S2_SHSculpin_23"/>
    <s v="S2"/>
    <d v="2015-09-02T00:00:00"/>
    <n v="9"/>
    <x v="1"/>
    <n v="7"/>
    <d v="1899-12-30T11:24:00"/>
    <x v="7"/>
    <n v="39"/>
    <m/>
    <m/>
    <m/>
    <m/>
    <m/>
    <n v="380"/>
    <n v="1089"/>
    <n v="79"/>
    <n v="49.055999999999997"/>
    <n v="29.944000000000003"/>
    <n v="48.975000000000001"/>
    <n v="14.275"/>
    <s v="F"/>
    <n v="7.6999999999999999E-2"/>
    <n v="7.9000000000000001E-2"/>
    <m/>
    <m/>
    <m/>
    <m/>
    <m/>
    <m/>
  </r>
  <r>
    <s v="J090215_S2_Cunner_24"/>
    <s v="S2"/>
    <d v="2015-09-02T00:00:00"/>
    <n v="9"/>
    <x v="1"/>
    <n v="7"/>
    <d v="1899-12-30T11:28:00"/>
    <x v="11"/>
    <n v="24"/>
    <m/>
    <m/>
    <m/>
    <m/>
    <m/>
    <n v="225"/>
    <n v="180"/>
    <m/>
    <m/>
    <n v="0"/>
    <n v="2.4"/>
    <n v="0.25"/>
    <s v="M"/>
    <n v="4.0000000000000001E-3"/>
    <n v="5.0000000000000001E-3"/>
    <n v="19.348500000000001"/>
    <m/>
    <m/>
    <m/>
    <m/>
    <m/>
  </r>
  <r>
    <s v="J090215_S2_Cod_25"/>
    <s v="S2"/>
    <d v="2015-09-02T00:00:00"/>
    <n v="9"/>
    <x v="1"/>
    <n v="7"/>
    <d v="1899-12-30T11:34:00"/>
    <x v="3"/>
    <n v="45"/>
    <m/>
    <m/>
    <m/>
    <m/>
    <m/>
    <n v="465"/>
    <n v="1028"/>
    <n v="34.134999999999998"/>
    <n v="15.127000000000001"/>
    <n v="19.007999999999996"/>
    <n v="13.808999999999999"/>
    <n v="0.96099999999999997"/>
    <s v="M"/>
    <n v="0.223"/>
    <n v="0.23100000000000001"/>
    <n v="20.469200000000001"/>
    <m/>
    <m/>
    <m/>
    <m/>
    <m/>
  </r>
  <r>
    <s v="J090215_S2_Cod_26"/>
    <s v="S2"/>
    <d v="2015-09-02T00:00:00"/>
    <n v="9"/>
    <x v="1"/>
    <n v="7"/>
    <d v="1899-12-30T11:35:00"/>
    <x v="3"/>
    <n v="38"/>
    <m/>
    <m/>
    <m/>
    <m/>
    <m/>
    <n v="375"/>
    <n v="510"/>
    <n v="15.430999999999999"/>
    <n v="7.1619999999999999"/>
    <n v="8.2689999999999984"/>
    <n v="3.3130000000000002"/>
    <n v="1.5009999999999999"/>
    <s v="F"/>
    <n v="0.17899999999999999"/>
    <n v="0.17799999999999999"/>
    <n v="18.529050000000002"/>
    <m/>
    <m/>
    <m/>
    <m/>
    <m/>
  </r>
  <r>
    <s v="J090215_S2_Cod_27"/>
    <s v="S2"/>
    <d v="2015-09-02T00:00:00"/>
    <n v="9"/>
    <x v="1"/>
    <n v="7"/>
    <d v="1899-12-30T11:40:00"/>
    <x v="3"/>
    <n v="23"/>
    <m/>
    <m/>
    <m/>
    <m/>
    <m/>
    <n v="240"/>
    <n v="128"/>
    <n v="2.3370000000000002"/>
    <n v="1.6259999999999999"/>
    <n v="0.7110000000000003"/>
    <n v="1.181"/>
    <n v="0.14199999999999999"/>
    <s v="F"/>
    <n v="7.4999999999999997E-2"/>
    <n v="7.5999999999999998E-2"/>
    <n v="18.599049999999998"/>
    <m/>
    <m/>
    <m/>
    <m/>
    <m/>
  </r>
  <r>
    <s v="J090215_S2_Cod_28"/>
    <s v="S2"/>
    <d v="2015-09-02T00:00:00"/>
    <n v="9"/>
    <x v="1"/>
    <n v="7"/>
    <d v="1899-12-30T11:44:00"/>
    <x v="3"/>
    <n v="21"/>
    <m/>
    <m/>
    <m/>
    <m/>
    <m/>
    <n v="220"/>
    <n v="90"/>
    <n v="2.7330000000000001"/>
    <n v="1.1850000000000001"/>
    <n v="1.548"/>
    <n v="0.67900000000000005"/>
    <m/>
    <m/>
    <n v="5.8000000000000003E-2"/>
    <n v="5.8999999999999997E-2"/>
    <n v="18.6996"/>
    <m/>
    <m/>
    <m/>
    <m/>
    <m/>
  </r>
  <r>
    <s v="J090215_S1_Cunner_41"/>
    <s v="S1"/>
    <d v="2015-09-02T00:00:00"/>
    <n v="9"/>
    <x v="1"/>
    <n v="7"/>
    <d v="1899-12-30T11:50:00"/>
    <x v="11"/>
    <n v="26"/>
    <m/>
    <m/>
    <m/>
    <m/>
    <m/>
    <n v="253"/>
    <n v="252"/>
    <m/>
    <m/>
    <n v="0"/>
    <n v="2.4"/>
    <n v="2.1219999999999999"/>
    <s v="M"/>
    <n v="4.0000000000000001E-3"/>
    <n v="4.0000000000000001E-3"/>
    <n v="19.98395"/>
    <m/>
    <m/>
    <m/>
    <m/>
    <m/>
  </r>
  <r>
    <s v="J090215_S1_Pollock_29"/>
    <s v="S1"/>
    <d v="2015-09-02T00:00:00"/>
    <n v="9"/>
    <x v="1"/>
    <n v="7"/>
    <m/>
    <x v="4"/>
    <n v="25"/>
    <m/>
    <m/>
    <m/>
    <m/>
    <m/>
    <n v="245"/>
    <n v="129"/>
    <n v="3.0059999999999998"/>
    <n v="1.579"/>
    <n v="1.4269999999999998"/>
    <n v="3.0030000000000001"/>
    <n v="9.2999999999999999E-2"/>
    <s v="F"/>
    <n v="0.06"/>
    <n v="6.2E-2"/>
    <n v="20.445900000000002"/>
    <m/>
    <m/>
    <m/>
    <m/>
    <m/>
  </r>
  <r>
    <s v="J090215_S1_Pollock_30"/>
    <s v="S1"/>
    <d v="2015-09-02T00:00:00"/>
    <n v="9"/>
    <x v="1"/>
    <n v="7"/>
    <m/>
    <x v="4"/>
    <n v="26"/>
    <m/>
    <m/>
    <m/>
    <m/>
    <m/>
    <n v="265"/>
    <n v="176"/>
    <n v="3.3290000000000002"/>
    <n v="2.141"/>
    <n v="1.1880000000000002"/>
    <n v="4.5"/>
    <n v="6.6000000000000003E-2"/>
    <s v="F"/>
    <n v="0.06"/>
    <n v="5.8999999999999997E-2"/>
    <n v="20.421600000000002"/>
    <m/>
    <m/>
    <m/>
    <m/>
    <m/>
  </r>
  <r>
    <s v="J090215_S1_Pollock_31"/>
    <s v="S1"/>
    <d v="2015-09-02T00:00:00"/>
    <n v="9"/>
    <x v="1"/>
    <n v="7"/>
    <m/>
    <x v="4"/>
    <n v="22"/>
    <m/>
    <m/>
    <m/>
    <m/>
    <m/>
    <n v="220"/>
    <n v="99"/>
    <n v="1.823"/>
    <n v="1.0229999999999999"/>
    <n v="0.8"/>
    <n v="1.9319999999999999"/>
    <n v="5.2999999999999999E-2"/>
    <m/>
    <n v="5.7000000000000002E-2"/>
    <n v="5.8999999999999997E-2"/>
    <n v="19.52205"/>
    <m/>
    <m/>
    <m/>
    <m/>
    <m/>
  </r>
  <r>
    <s v=" "/>
    <s v="S1"/>
    <d v="2015-09-02T00:00:00"/>
    <n v="9"/>
    <x v="1"/>
    <n v="7"/>
    <m/>
    <x v="11"/>
    <n v="17"/>
    <m/>
    <m/>
    <m/>
    <m/>
    <m/>
    <m/>
    <m/>
    <m/>
    <m/>
    <n v="0"/>
    <m/>
    <m/>
    <m/>
    <m/>
    <m/>
    <m/>
    <m/>
    <m/>
    <m/>
    <m/>
    <m/>
  </r>
  <r>
    <s v=" "/>
    <s v="S1"/>
    <d v="2015-09-02T00:00:00"/>
    <n v="9"/>
    <x v="1"/>
    <n v="7"/>
    <m/>
    <x v="11"/>
    <n v="36.5"/>
    <m/>
    <m/>
    <m/>
    <m/>
    <m/>
    <m/>
    <m/>
    <m/>
    <m/>
    <n v="0"/>
    <m/>
    <m/>
    <m/>
    <m/>
    <m/>
    <m/>
    <m/>
    <m/>
    <m/>
    <m/>
    <m/>
  </r>
  <r>
    <m/>
    <s v="S6"/>
    <d v="2015-09-02T00:00:00"/>
    <n v="9"/>
    <x v="1"/>
    <n v="7"/>
    <d v="1899-12-30T12:25:00"/>
    <x v="12"/>
    <m/>
    <m/>
    <m/>
    <m/>
    <m/>
    <m/>
    <m/>
    <m/>
    <m/>
    <m/>
    <n v="0"/>
    <m/>
    <m/>
    <m/>
    <m/>
    <m/>
    <m/>
    <m/>
    <m/>
    <m/>
    <m/>
    <s v="No Fish"/>
  </r>
  <r>
    <s v="J090215_S7_Cod_32"/>
    <s v="S7"/>
    <d v="2015-09-02T00:00:00"/>
    <n v="9"/>
    <x v="1"/>
    <n v="7"/>
    <d v="1899-12-30T12:50:00"/>
    <x v="3"/>
    <n v="24"/>
    <m/>
    <m/>
    <m/>
    <m/>
    <m/>
    <n v="240"/>
    <n v="120"/>
    <n v="2.5310000000000001"/>
    <n v="1.804"/>
    <n v="0.72700000000000009"/>
    <n v="0.97499999999999998"/>
    <n v="1.2999999999999999E-2"/>
    <m/>
    <n v="7.4999999999999997E-2"/>
    <n v="7.3999999999999996E-2"/>
    <n v="18.472049999999999"/>
    <m/>
    <m/>
    <m/>
    <m/>
    <m/>
  </r>
  <r>
    <m/>
    <s v="S7"/>
    <d v="2015-09-02T00:00:00"/>
    <n v="9"/>
    <x v="1"/>
    <n v="7"/>
    <d v="1899-12-30T12:51:00"/>
    <x v="11"/>
    <n v="16"/>
    <m/>
    <m/>
    <m/>
    <m/>
    <m/>
    <m/>
    <m/>
    <m/>
    <m/>
    <n v="0"/>
    <m/>
    <m/>
    <m/>
    <m/>
    <m/>
    <m/>
    <m/>
    <m/>
    <m/>
    <m/>
    <m/>
  </r>
  <r>
    <m/>
    <s v="S7"/>
    <d v="2015-09-02T00:00:00"/>
    <n v="9"/>
    <x v="1"/>
    <n v="7"/>
    <d v="1899-12-30T13:02:00"/>
    <x v="11"/>
    <n v="21"/>
    <m/>
    <m/>
    <m/>
    <m/>
    <m/>
    <m/>
    <m/>
    <m/>
    <m/>
    <n v="0"/>
    <m/>
    <m/>
    <m/>
    <m/>
    <m/>
    <m/>
    <m/>
    <m/>
    <m/>
    <m/>
    <m/>
  </r>
  <r>
    <s v=" "/>
    <s v="R5"/>
    <d v="2015-09-02T00:00:00"/>
    <n v="9"/>
    <x v="1"/>
    <n v="7"/>
    <d v="1899-12-30T13:12:00"/>
    <x v="4"/>
    <n v="22"/>
    <m/>
    <m/>
    <m/>
    <m/>
    <m/>
    <m/>
    <m/>
    <m/>
    <m/>
    <n v="0"/>
    <m/>
    <m/>
    <m/>
    <m/>
    <m/>
    <m/>
    <m/>
    <m/>
    <m/>
    <m/>
    <m/>
  </r>
  <r>
    <m/>
    <s v="R6"/>
    <d v="2015-09-02T00:00:00"/>
    <n v="9"/>
    <x v="1"/>
    <n v="7"/>
    <d v="1899-12-30T13:35:00"/>
    <x v="12"/>
    <m/>
    <m/>
    <m/>
    <m/>
    <m/>
    <m/>
    <m/>
    <m/>
    <m/>
    <m/>
    <n v="0"/>
    <m/>
    <m/>
    <m/>
    <m/>
    <m/>
    <m/>
    <m/>
    <m/>
    <m/>
    <m/>
    <s v="No Fish"/>
  </r>
  <r>
    <m/>
    <s v="S8"/>
    <d v="2015-09-02T00:00:00"/>
    <n v="9"/>
    <x v="1"/>
    <n v="7"/>
    <d v="1899-12-30T14:03:00"/>
    <x v="11"/>
    <n v="17"/>
    <m/>
    <m/>
    <m/>
    <m/>
    <m/>
    <m/>
    <m/>
    <m/>
    <m/>
    <n v="0"/>
    <m/>
    <m/>
    <m/>
    <m/>
    <m/>
    <m/>
    <m/>
    <m/>
    <m/>
    <m/>
    <m/>
  </r>
  <r>
    <s v="J090215_S8_LHSculpin_33"/>
    <s v="S8"/>
    <d v="2015-09-02T00:00:00"/>
    <n v="9"/>
    <x v="1"/>
    <n v="7"/>
    <d v="1899-12-30T14:05:00"/>
    <x v="2"/>
    <n v="28.5"/>
    <m/>
    <m/>
    <m/>
    <m/>
    <m/>
    <n v="260"/>
    <n v="176"/>
    <n v="5.9649999999999999"/>
    <n v="3.8380000000000001"/>
    <n v="2.1269999999999998"/>
    <n v="4.5170000000000003"/>
    <n v="1.2929999999999999"/>
    <s v="F"/>
    <n v="2.7E-2"/>
    <n v="2.7E-2"/>
    <n v="23.393599999999999"/>
    <m/>
    <m/>
    <m/>
    <m/>
    <m/>
  </r>
  <r>
    <s v="J090215_S8_Cod_34"/>
    <s v="S8"/>
    <d v="2015-09-02T00:00:00"/>
    <n v="9"/>
    <x v="1"/>
    <n v="7"/>
    <d v="1899-12-30T14:10:00"/>
    <x v="3"/>
    <n v="28"/>
    <m/>
    <m/>
    <m/>
    <m/>
    <m/>
    <n v="270"/>
    <n v="194"/>
    <n v="5.0910000000000002"/>
    <n v="3.097"/>
    <n v="1.9940000000000002"/>
    <n v="2.0030000000000001"/>
    <n v="5.5E-2"/>
    <s v="M"/>
    <n v="8.8999999999999996E-2"/>
    <n v="0.09"/>
    <n v="18.641549999999999"/>
    <m/>
    <m/>
    <m/>
    <m/>
    <m/>
  </r>
  <r>
    <s v="J090215_S8_Cod_35"/>
    <s v="S8"/>
    <d v="2015-09-02T00:00:00"/>
    <n v="9"/>
    <x v="1"/>
    <n v="7"/>
    <d v="1899-12-30T14:10:00"/>
    <x v="3"/>
    <n v="28"/>
    <m/>
    <m/>
    <m/>
    <m/>
    <m/>
    <n v="264"/>
    <n v="181"/>
    <n v="7.2789999999999999"/>
    <n v="3.0369999999999999"/>
    <n v="4.242"/>
    <n v="2.44"/>
    <n v="0.18"/>
    <s v="F"/>
    <n v="9.0999999999999998E-2"/>
    <n v="9.2999999999999999E-2"/>
    <n v="19.015550000000001"/>
    <m/>
    <m/>
    <m/>
    <m/>
    <m/>
  </r>
  <r>
    <s v="J090215_S8_Cod_36"/>
    <s v="S8"/>
    <d v="2015-09-02T00:00:00"/>
    <n v="9"/>
    <x v="1"/>
    <n v="7"/>
    <d v="1899-12-30T14:12:00"/>
    <x v="3"/>
    <n v="28"/>
    <m/>
    <m/>
    <m/>
    <m/>
    <m/>
    <n v="245"/>
    <n v="142"/>
    <n v="3.9350000000000001"/>
    <n v="2.09"/>
    <n v="1.8450000000000002"/>
    <n v="2.4860000000000002"/>
    <n v="0.27900000000000003"/>
    <s v="F"/>
    <n v="7.9000000000000001E-2"/>
    <n v="0.08"/>
    <n v="18.616099999999999"/>
    <m/>
    <m/>
    <m/>
    <m/>
    <m/>
  </r>
  <r>
    <s v="J090215_S8_Cod_37"/>
    <s v="S8"/>
    <d v="2015-09-02T00:00:00"/>
    <n v="9"/>
    <x v="1"/>
    <n v="7"/>
    <d v="1899-12-30T14:20:00"/>
    <x v="3"/>
    <n v="31"/>
    <m/>
    <m/>
    <m/>
    <m/>
    <m/>
    <n v="290"/>
    <n v="248"/>
    <n v="6.9139999999999997"/>
    <n v="3.29"/>
    <n v="3.6239999999999997"/>
    <n v="3.621"/>
    <n v="0.224"/>
    <s v="M"/>
    <n v="0.111"/>
    <n v="0.115"/>
    <n v="20.03285"/>
    <m/>
    <m/>
    <m/>
    <m/>
    <m/>
  </r>
  <r>
    <s v=" "/>
    <s v="S8"/>
    <d v="2015-09-02T00:00:00"/>
    <n v="9"/>
    <x v="1"/>
    <n v="7"/>
    <m/>
    <x v="4"/>
    <n v="23"/>
    <m/>
    <m/>
    <m/>
    <m/>
    <m/>
    <m/>
    <m/>
    <m/>
    <m/>
    <n v="0"/>
    <m/>
    <m/>
    <m/>
    <m/>
    <m/>
    <m/>
    <m/>
    <m/>
    <m/>
    <m/>
    <m/>
  </r>
  <r>
    <s v="J090215_S8_Cod_38"/>
    <s v="S8"/>
    <d v="2015-09-02T00:00:00"/>
    <n v="9"/>
    <x v="1"/>
    <n v="7"/>
    <m/>
    <x v="3"/>
    <n v="24.5"/>
    <m/>
    <m/>
    <m/>
    <m/>
    <m/>
    <n v="268"/>
    <n v="191"/>
    <n v="3.415"/>
    <n v="2.3929999999999998"/>
    <n v="1.0220000000000002"/>
    <n v="4.6449999999999996"/>
    <n v="0.115"/>
    <s v="M"/>
    <n v="0.08"/>
    <n v="7.8E-2"/>
    <n v="19.9254"/>
    <m/>
    <m/>
    <m/>
    <m/>
    <m/>
  </r>
  <r>
    <s v="J090215_R9_Mackerel_39"/>
    <s v="R9"/>
    <d v="2015-09-02T00:00:00"/>
    <n v="9"/>
    <x v="1"/>
    <n v="7"/>
    <d v="1899-12-30T14:28:00"/>
    <x v="1"/>
    <n v="26"/>
    <m/>
    <m/>
    <m/>
    <m/>
    <m/>
    <n v="263"/>
    <n v="136"/>
    <n v="3.0209999999999999"/>
    <n v="1.7909999999999999"/>
    <n v="1.23"/>
    <n v="2.0329999999999999"/>
    <n v="0.124"/>
    <s v="M"/>
    <n v="1E-3"/>
    <n v="2E-3"/>
    <n v="23.952549999999999"/>
    <m/>
    <m/>
    <m/>
    <m/>
    <m/>
  </r>
  <r>
    <s v="J090215_R9_Mackerel_40"/>
    <s v="R9"/>
    <d v="2015-09-02T00:00:00"/>
    <n v="9"/>
    <x v="1"/>
    <n v="7"/>
    <d v="1899-12-30T14:44:00"/>
    <x v="1"/>
    <n v="25"/>
    <m/>
    <m/>
    <m/>
    <m/>
    <m/>
    <n v="269"/>
    <n v="141"/>
    <n v="2.4750000000000001"/>
    <n v="1.587"/>
    <n v="0.88800000000000012"/>
    <n v="1.546"/>
    <n v="0.11799999999999999"/>
    <s v="M"/>
    <n v="2E-3"/>
    <n v="1E-3"/>
    <n v="24.04025"/>
    <m/>
    <m/>
    <m/>
    <m/>
    <m/>
  </r>
  <r>
    <s v="J092315_S8_Mackerel_1"/>
    <s v="S8"/>
    <d v="2015-09-23T00:00:00"/>
    <n v="9"/>
    <x v="1"/>
    <n v="8"/>
    <d v="1899-12-30T06:52:00"/>
    <x v="1"/>
    <n v="29"/>
    <m/>
    <m/>
    <m/>
    <m/>
    <m/>
    <n v="296"/>
    <n v="192"/>
    <n v="3.03"/>
    <n v="1.64"/>
    <n v="1.39"/>
    <n v="3.036"/>
    <n v="0.56399999999999995"/>
    <s v="F"/>
    <n v="2E-3"/>
    <n v="2E-3"/>
    <n v="26.125350000000001"/>
    <m/>
    <m/>
    <m/>
    <m/>
    <m/>
  </r>
  <r>
    <s v="J092315_S8_Mackerel_2"/>
    <s v="S8"/>
    <d v="2015-09-23T00:00:00"/>
    <n v="9"/>
    <x v="1"/>
    <n v="8"/>
    <m/>
    <x v="1"/>
    <n v="30"/>
    <m/>
    <m/>
    <m/>
    <m/>
    <m/>
    <n v="295"/>
    <n v="201"/>
    <n v="2.8650000000000002"/>
    <n v="1.75"/>
    <n v="1.1150000000000002"/>
    <n v="3.6909999999999998"/>
    <n v="0.61899999999999999"/>
    <s v="F"/>
    <n v="2E-3"/>
    <n v="3.0000000000000001E-3"/>
    <n v="24.706700000000001"/>
    <m/>
    <m/>
    <m/>
    <m/>
    <s v="62'"/>
  </r>
  <r>
    <s v="J092315_R9_LHSculpin_3"/>
    <s v="R9"/>
    <d v="2015-09-23T00:00:00"/>
    <n v="9"/>
    <x v="1"/>
    <n v="8"/>
    <d v="1899-12-30T07:18:00"/>
    <x v="2"/>
    <n v="24"/>
    <m/>
    <m/>
    <m/>
    <m/>
    <m/>
    <n v="240"/>
    <n v="131"/>
    <n v="3.964"/>
    <n v="3.3719999999999999"/>
    <n v="0.59200000000000008"/>
    <n v="1.73"/>
    <n v="0.91800000000000004"/>
    <s v="F"/>
    <n v="2.8000000000000001E-2"/>
    <n v="2.5999999999999999E-2"/>
    <n v="18.6449"/>
    <m/>
    <m/>
    <m/>
    <m/>
    <s v="76'"/>
  </r>
  <r>
    <m/>
    <s v="R1"/>
    <d v="2015-09-23T00:00:00"/>
    <n v="9"/>
    <x v="1"/>
    <n v="8"/>
    <d v="1899-12-30T07:50:00"/>
    <x v="12"/>
    <m/>
    <m/>
    <m/>
    <m/>
    <m/>
    <m/>
    <m/>
    <m/>
    <m/>
    <m/>
    <n v="0"/>
    <m/>
    <m/>
    <m/>
    <m/>
    <m/>
    <m/>
    <m/>
    <m/>
    <m/>
    <m/>
    <s v="No Fish"/>
  </r>
  <r>
    <s v="J092315_R8_Cunner_4"/>
    <s v="R8"/>
    <d v="2015-09-23T00:00:00"/>
    <n v="9"/>
    <x v="1"/>
    <n v="8"/>
    <d v="1899-12-30T08:17:00"/>
    <x v="11"/>
    <n v="18"/>
    <m/>
    <m/>
    <m/>
    <m/>
    <m/>
    <n v="176"/>
    <n v="77"/>
    <m/>
    <m/>
    <n v="0"/>
    <n v="1.1879999999999999"/>
    <n v="0.21"/>
    <s v="M"/>
    <n v="5.0000000000000001E-3"/>
    <n v="6.0000000000000001E-3"/>
    <n v="16.306850000000001"/>
    <m/>
    <m/>
    <m/>
    <m/>
    <s v="95'"/>
  </r>
  <r>
    <s v="J092315_R8_Cod_5"/>
    <s v="R8"/>
    <d v="2015-09-23T00:00:00"/>
    <n v="9"/>
    <x v="1"/>
    <n v="8"/>
    <d v="1899-12-30T08:46:00"/>
    <x v="3"/>
    <n v="53"/>
    <m/>
    <m/>
    <m/>
    <m/>
    <m/>
    <n v="528"/>
    <n v="1665"/>
    <n v="45.5"/>
    <n v="20.254999999999999"/>
    <n v="25.245000000000001"/>
    <n v="36.615000000000002"/>
    <n v="4.0839999999999996"/>
    <s v="M"/>
    <n v="0.316"/>
    <n v="0.315"/>
    <n v="20.554200000000002"/>
    <m/>
    <m/>
    <m/>
    <m/>
    <s v="111'"/>
  </r>
  <r>
    <s v="J092315_S9_Cunner_6"/>
    <s v="S9"/>
    <d v="2015-09-23T00:00:00"/>
    <n v="9"/>
    <x v="1"/>
    <n v="8"/>
    <m/>
    <x v="11"/>
    <n v="17"/>
    <m/>
    <m/>
    <m/>
    <m/>
    <m/>
    <n v="169"/>
    <n v="57"/>
    <m/>
    <m/>
    <n v="0"/>
    <n v="0.871"/>
    <n v="6.0999999999999999E-2"/>
    <s v="M"/>
    <n v="3.0000000000000001E-3"/>
    <n v="3.0000000000000001E-3"/>
    <n v="17.986249999999998"/>
    <m/>
    <m/>
    <m/>
    <m/>
    <s v="120'"/>
  </r>
  <r>
    <s v="J092315_S9_Mackerel_7"/>
    <s v="S9"/>
    <d v="2015-09-23T00:00:00"/>
    <n v="9"/>
    <x v="1"/>
    <n v="8"/>
    <m/>
    <x v="1"/>
    <n v="40"/>
    <m/>
    <m/>
    <m/>
    <m/>
    <m/>
    <n v="390"/>
    <n v="584"/>
    <n v="7.4909999999999997"/>
    <n v="5.9089999999999998"/>
    <n v="1.5819999999999999"/>
    <n v="10.009"/>
    <n v="6.2939999999999996"/>
    <s v="F"/>
    <n v="3.0000000000000001E-3"/>
    <n v="3.0000000000000001E-3"/>
    <n v="30.0151"/>
    <m/>
    <m/>
    <m/>
    <m/>
    <s v="120'"/>
  </r>
  <r>
    <s v="J092315_R10_LHSculpin_8"/>
    <s v="R10"/>
    <d v="2015-09-23T00:00:00"/>
    <n v="9"/>
    <x v="1"/>
    <n v="8"/>
    <d v="1899-12-30T09:12:00"/>
    <x v="2"/>
    <n v="30"/>
    <m/>
    <m/>
    <m/>
    <m/>
    <m/>
    <n v="278"/>
    <n v="232"/>
    <n v="11.563000000000001"/>
    <n v="6.3040000000000003"/>
    <n v="5.2590000000000003"/>
    <n v="4.9859999999999998"/>
    <n v="2.2440000000000002"/>
    <s v="F"/>
    <n v="3.9E-2"/>
    <n v="3.9E-2"/>
    <n v="19.253799999999998"/>
    <m/>
    <m/>
    <m/>
    <m/>
    <s v="70'"/>
  </r>
  <r>
    <s v="J092315_R10_LHSculpin_9"/>
    <s v="R10"/>
    <d v="2015-09-23T00:00:00"/>
    <n v="9"/>
    <x v="1"/>
    <n v="8"/>
    <m/>
    <x v="2"/>
    <n v="29"/>
    <m/>
    <m/>
    <m/>
    <m/>
    <m/>
    <n v="292"/>
    <n v="283"/>
    <n v="14.234"/>
    <n v="8.3650000000000002"/>
    <n v="5.8689999999999998"/>
    <n v="6.6020000000000003"/>
    <n v="3.5859999999999999"/>
    <s v="F"/>
    <n v="4.2000000000000003E-2"/>
    <n v="4.2000000000000003E-2"/>
    <n v="19.933"/>
    <m/>
    <m/>
    <m/>
    <m/>
    <s v="75'"/>
  </r>
  <r>
    <m/>
    <s v="R2"/>
    <d v="2015-09-23T00:00:00"/>
    <n v="9"/>
    <x v="1"/>
    <n v="8"/>
    <d v="1899-12-30T09:40:00"/>
    <x v="12"/>
    <m/>
    <m/>
    <m/>
    <m/>
    <m/>
    <m/>
    <m/>
    <m/>
    <m/>
    <m/>
    <n v="0"/>
    <m/>
    <m/>
    <m/>
    <m/>
    <m/>
    <m/>
    <m/>
    <m/>
    <m/>
    <m/>
    <s v="No Fish"/>
  </r>
  <r>
    <s v="J092315_S10_Cunner_10"/>
    <s v="S10"/>
    <d v="2015-09-23T00:00:00"/>
    <n v="9"/>
    <x v="1"/>
    <n v="8"/>
    <d v="1899-12-30T10:06:00"/>
    <x v="11"/>
    <n v="21"/>
    <m/>
    <m/>
    <m/>
    <m/>
    <m/>
    <n v="205"/>
    <n v="114"/>
    <m/>
    <m/>
    <n v="0"/>
    <n v="1.958"/>
    <n v="0.10199999999999999"/>
    <s v="M"/>
    <n v="3.0000000000000001E-3"/>
    <n v="3.0000000000000001E-3"/>
    <n v="20.702249999999999"/>
    <m/>
    <m/>
    <m/>
    <m/>
    <s v="40'"/>
  </r>
  <r>
    <s v="J092315_S10_Cunner_11"/>
    <s v="S10"/>
    <d v="2015-09-23T00:00:00"/>
    <n v="9"/>
    <x v="1"/>
    <n v="8"/>
    <m/>
    <x v="11"/>
    <n v="34"/>
    <m/>
    <m/>
    <m/>
    <m/>
    <m/>
    <n v="324"/>
    <n v="582"/>
    <m/>
    <m/>
    <n v="0"/>
    <n v="6.4859999999999998"/>
    <n v="0.61199999999999999"/>
    <s v="M"/>
    <n v="8.9999999999999993E-3"/>
    <n v="8.9999999999999993E-3"/>
    <n v="20.918800000000001"/>
    <m/>
    <m/>
    <m/>
    <m/>
    <s v="40'"/>
  </r>
  <r>
    <s v="J092315_S10_Pollock_12"/>
    <s v="S10"/>
    <d v="2015-09-23T00:00:00"/>
    <n v="9"/>
    <x v="1"/>
    <n v="8"/>
    <m/>
    <x v="4"/>
    <n v="26"/>
    <m/>
    <m/>
    <m/>
    <m/>
    <m/>
    <n v="255"/>
    <n v="150"/>
    <n v="2.1920000000000002"/>
    <n v="1.2010000000000001"/>
    <n v="0.9910000000000001"/>
    <n v="3.0840000000000001"/>
    <n v="5.8999999999999997E-2"/>
    <s v="F"/>
    <n v="5.8999999999999997E-2"/>
    <n v="5.8000000000000003E-2"/>
    <n v="20.3931"/>
    <m/>
    <m/>
    <m/>
    <m/>
    <m/>
  </r>
  <r>
    <s v="J092315_S5_Cod_13"/>
    <s v="S5"/>
    <d v="2015-09-23T00:00:00"/>
    <n v="9"/>
    <x v="1"/>
    <n v="8"/>
    <d v="1899-12-30T10:45:00"/>
    <x v="3"/>
    <n v="43"/>
    <m/>
    <m/>
    <m/>
    <m/>
    <m/>
    <n v="426"/>
    <n v="800"/>
    <n v="39.700000000000003"/>
    <n v="14.752000000000001"/>
    <n v="24.948"/>
    <n v="21.303999999999998"/>
    <n v="1.8420000000000001"/>
    <s v="F"/>
    <n v="0.20699999999999999"/>
    <n v="0.20300000000000001"/>
    <n v="17.894200000000001"/>
    <m/>
    <m/>
    <m/>
    <m/>
    <s v="78'"/>
  </r>
  <r>
    <s v="J092315_S4_Cod_14"/>
    <s v="S4"/>
    <d v="2015-09-23T00:00:00"/>
    <n v="9"/>
    <x v="1"/>
    <n v="8"/>
    <d v="1899-12-30T11:15:00"/>
    <x v="3"/>
    <n v="37"/>
    <m/>
    <m/>
    <m/>
    <m/>
    <m/>
    <n v="375"/>
    <n v="522"/>
    <n v="23.459"/>
    <n v="9.4499999999999993"/>
    <n v="14.009"/>
    <n v="7.0010000000000003"/>
    <n v="0.34300000000000003"/>
    <s v="M"/>
    <n v="0.16"/>
    <n v="0.16300000000000001"/>
    <n v="17.781549999999999"/>
    <m/>
    <m/>
    <m/>
    <m/>
    <s v="75'"/>
  </r>
  <r>
    <s v="J092315_S4_Pollock_15"/>
    <s v="S4"/>
    <d v="2015-09-23T00:00:00"/>
    <n v="9"/>
    <x v="1"/>
    <n v="8"/>
    <m/>
    <x v="4"/>
    <n v="21"/>
    <m/>
    <m/>
    <m/>
    <m/>
    <m/>
    <n v="220"/>
    <n v="86"/>
    <n v="1.7529999999999999"/>
    <n v="0.63500000000000001"/>
    <n v="1.1179999999999999"/>
    <n v="1.0620000000000001"/>
    <n v="6.9000000000000006E-2"/>
    <s v="F"/>
    <n v="5.5E-2"/>
    <n v="5.3999999999999999E-2"/>
    <n v="18.886900000000001"/>
    <m/>
    <m/>
    <m/>
    <m/>
    <s v="68'"/>
  </r>
  <r>
    <s v="J092315_S4_Pollock_16"/>
    <s v="S4"/>
    <d v="2015-09-23T00:00:00"/>
    <n v="9"/>
    <x v="1"/>
    <n v="8"/>
    <m/>
    <x v="4"/>
    <n v="27"/>
    <m/>
    <m/>
    <m/>
    <m/>
    <m/>
    <n v="263"/>
    <n v="162"/>
    <n v="4.37"/>
    <n v="1.9330000000000001"/>
    <n v="2.4370000000000003"/>
    <n v="5.157"/>
    <n v="8.6999999999999994E-2"/>
    <s v="M"/>
    <n v="7.3999999999999996E-2"/>
    <n v="7.2999999999999995E-2"/>
    <n v="20.832899999999999"/>
    <m/>
    <m/>
    <m/>
    <m/>
    <m/>
  </r>
  <r>
    <s v="J092315_S4_Pollock_17"/>
    <s v="S4"/>
    <d v="2015-09-23T00:00:00"/>
    <n v="9"/>
    <x v="1"/>
    <n v="8"/>
    <m/>
    <x v="4"/>
    <n v="24"/>
    <m/>
    <m/>
    <m/>
    <m/>
    <m/>
    <n v="238"/>
    <n v="116"/>
    <n v="5.3220000000000001"/>
    <n v="1.45"/>
    <n v="3.8719999999999999"/>
    <n v="1.67"/>
    <n v="0.151"/>
    <s v="M"/>
    <n v="6.5000000000000002E-2"/>
    <n v="6.6000000000000003E-2"/>
    <n v="20.11225"/>
    <m/>
    <m/>
    <m/>
    <m/>
    <s v="40'"/>
  </r>
  <r>
    <s v="J092315_S4_Pollock_18"/>
    <s v="S4"/>
    <d v="2015-09-23T00:00:00"/>
    <n v="9"/>
    <x v="1"/>
    <n v="8"/>
    <m/>
    <x v="4"/>
    <n v="25"/>
    <m/>
    <m/>
    <m/>
    <m/>
    <m/>
    <n v="252"/>
    <n v="132"/>
    <n v="2.4260000000000002"/>
    <n v="1.3720000000000001"/>
    <n v="1.054"/>
    <n v="1.913"/>
    <n v="5.8000000000000003E-2"/>
    <s v="M"/>
    <n v="6.5000000000000002E-2"/>
    <n v="6.4000000000000001E-2"/>
    <n v="19.501799999999999"/>
    <m/>
    <m/>
    <m/>
    <m/>
    <s v="40'"/>
  </r>
  <r>
    <s v="J092315_R3_Cod_19"/>
    <s v="R3"/>
    <d v="2015-09-23T00:00:00"/>
    <n v="9"/>
    <x v="1"/>
    <n v="8"/>
    <d v="1899-12-30T11:47:00"/>
    <x v="3"/>
    <n v="34"/>
    <m/>
    <m/>
    <m/>
    <m/>
    <m/>
    <n v="335"/>
    <n v="365"/>
    <n v="22.695"/>
    <n v="8.6980000000000004"/>
    <n v="13.997"/>
    <n v="4.5330000000000004"/>
    <n v="0.873"/>
    <s v="F"/>
    <n v="0.159"/>
    <n v="0.161"/>
    <n v="20.16405"/>
    <m/>
    <m/>
    <m/>
    <m/>
    <s v=" "/>
  </r>
  <r>
    <s v="J092315_R3_Cod_20"/>
    <s v="R3"/>
    <d v="2015-09-23T00:00:00"/>
    <n v="9"/>
    <x v="1"/>
    <n v="8"/>
    <m/>
    <x v="3"/>
    <n v="25"/>
    <m/>
    <m/>
    <m/>
    <m/>
    <m/>
    <n v="250"/>
    <n v="134"/>
    <n v="4.0359999999999996"/>
    <n v="2.6389999999999998"/>
    <n v="1.3969999999999998"/>
    <n v="2.173"/>
    <s v=" "/>
    <m/>
    <n v="8.1000000000000003E-2"/>
    <n v="7.9000000000000001E-2"/>
    <n v="18.7502"/>
    <m/>
    <m/>
    <m/>
    <m/>
    <s v="135'"/>
  </r>
  <r>
    <s v="J092315_R3_Mackerel_21"/>
    <s v="R3"/>
    <d v="2015-09-23T00:00:00"/>
    <n v="9"/>
    <x v="1"/>
    <n v="8"/>
    <m/>
    <x v="1"/>
    <n v="29"/>
    <m/>
    <m/>
    <m/>
    <m/>
    <m/>
    <n v="293"/>
    <n v="191"/>
    <n v="4.8689999999999998"/>
    <n v="2.411"/>
    <n v="2.4579999999999997"/>
    <n v="3.012"/>
    <n v="0.67800000000000005"/>
    <s v="F"/>
    <n v="1E-3"/>
    <m/>
    <n v="24.442450000000001"/>
    <m/>
    <m/>
    <m/>
    <m/>
    <s v="140'"/>
  </r>
  <r>
    <s v="J062216_R1_Redfish_1"/>
    <s v="R1"/>
    <d v="2016-06-22T00:00:00"/>
    <n v="6"/>
    <x v="2"/>
    <n v="1"/>
    <n v="602"/>
    <x v="5"/>
    <n v="17"/>
    <n v="1"/>
    <m/>
    <m/>
    <m/>
    <m/>
    <n v="167"/>
    <n v="62"/>
    <n v="0.56110000000000004"/>
    <n v="0.56110000000000004"/>
    <n v="0"/>
    <n v="0.71819999999999995"/>
    <n v="0.1215"/>
    <s v="F"/>
    <n v="7.4800000000000005E-2"/>
    <n v="7.2599999999999998E-2"/>
    <m/>
    <m/>
    <m/>
    <m/>
    <m/>
    <m/>
  </r>
  <r>
    <m/>
    <s v="R8"/>
    <d v="2016-06-22T00:00:00"/>
    <n v="6"/>
    <x v="2"/>
    <n v="1"/>
    <n v="633"/>
    <x v="12"/>
    <m/>
    <m/>
    <m/>
    <m/>
    <m/>
    <m/>
    <m/>
    <m/>
    <m/>
    <m/>
    <n v="0"/>
    <m/>
    <m/>
    <m/>
    <m/>
    <m/>
    <m/>
    <m/>
    <m/>
    <m/>
    <m/>
    <s v="No Fish"/>
  </r>
  <r>
    <s v="J062216_S9_Haddock_2"/>
    <s v="S9"/>
    <d v="2016-06-22T00:00:00"/>
    <n v="6"/>
    <x v="2"/>
    <n v="1"/>
    <n v="657"/>
    <x v="15"/>
    <n v="41"/>
    <n v="1"/>
    <m/>
    <m/>
    <m/>
    <m/>
    <n v="410"/>
    <n v="632"/>
    <n v="7.0881999999999996"/>
    <n v="5.1813000000000002"/>
    <n v="1.9068999999999994"/>
    <n v="27.631699999999999"/>
    <n v="4.6062000000000003"/>
    <s v="F"/>
    <n v="0.30630000000000002"/>
    <n v="0.30980000000000002"/>
    <m/>
    <m/>
    <m/>
    <m/>
    <m/>
    <m/>
  </r>
  <r>
    <s v="J062216_S9_Haddock_3"/>
    <s v="S9"/>
    <d v="2016-06-22T00:00:00"/>
    <n v="6"/>
    <x v="2"/>
    <n v="1"/>
    <n v="718"/>
    <x v="15"/>
    <n v="37"/>
    <n v="2"/>
    <m/>
    <m/>
    <m/>
    <m/>
    <n v="370"/>
    <n v="399"/>
    <n v="6.3642000000000003"/>
    <n v="4.0773999999999999"/>
    <n v="2.2868000000000004"/>
    <n v="6.6673999999999998"/>
    <n v="1.9648000000000001"/>
    <s v="F"/>
    <n v="0.23039999999999999"/>
    <n v="0.23400000000000001"/>
    <m/>
    <m/>
    <m/>
    <m/>
    <m/>
    <m/>
  </r>
  <r>
    <s v="J062216_R10_Sculpin_4"/>
    <s v="R10"/>
    <d v="2016-06-22T00:00:00"/>
    <n v="6"/>
    <x v="2"/>
    <n v="1"/>
    <n v="723"/>
    <x v="16"/>
    <n v="30"/>
    <n v="1"/>
    <m/>
    <m/>
    <m/>
    <m/>
    <n v="293"/>
    <n v="271"/>
    <n v="19.8339"/>
    <n v="10.1135"/>
    <n v="9.7203999999999997"/>
    <n v="9.0785"/>
    <n v="0.55120000000000002"/>
    <s v="M"/>
    <n v="6.93E-2"/>
    <n v="6.5199999999999994E-2"/>
    <m/>
    <m/>
    <m/>
    <m/>
    <m/>
    <m/>
  </r>
  <r>
    <s v="J062216_R2_Cod_5"/>
    <s v="R2"/>
    <d v="2016-06-22T00:00:00"/>
    <n v="6"/>
    <x v="2"/>
    <n v="1"/>
    <n v="751"/>
    <x v="3"/>
    <n v="34"/>
    <n v="1"/>
    <m/>
    <m/>
    <m/>
    <m/>
    <n v="343"/>
    <n v="341"/>
    <n v="9.6495999999999995"/>
    <n v="4.9720000000000004"/>
    <n v="4.6775999999999991"/>
    <n v="3.7612999999999999"/>
    <n v="0.13639999999999999"/>
    <s v="M"/>
    <n v="0.157"/>
    <n v="0.161"/>
    <m/>
    <m/>
    <n v="1.0978000000000001"/>
    <s v="O"/>
    <m/>
    <m/>
  </r>
  <r>
    <s v="J062216_S10_Pollock_6"/>
    <s v="S10"/>
    <d v="2016-06-22T00:00:00"/>
    <n v="6"/>
    <x v="2"/>
    <n v="1"/>
    <n v="814"/>
    <x v="4"/>
    <n v="21.5"/>
    <n v="1"/>
    <m/>
    <m/>
    <m/>
    <m/>
    <n v="212"/>
    <n v="82"/>
    <n v="1.7756000000000001"/>
    <n v="1.0833999999999999"/>
    <n v="0.69220000000000015"/>
    <n v="1.2305999999999999"/>
    <n v="6.0100000000000001E-2"/>
    <s v="F"/>
    <n v="4.6100000000000002E-2"/>
    <n v="4.5100000000000001E-2"/>
    <m/>
    <m/>
    <m/>
    <m/>
    <m/>
    <m/>
  </r>
  <r>
    <s v="J062216_S5_WhiteHake_7"/>
    <s v="S5"/>
    <d v="2016-06-22T00:00:00"/>
    <n v="6"/>
    <x v="2"/>
    <n v="1"/>
    <n v="846"/>
    <x v="17"/>
    <n v="29"/>
    <n v="1"/>
    <m/>
    <m/>
    <m/>
    <m/>
    <n v="295"/>
    <n v="154"/>
    <n v="2.4156"/>
    <n v="2.4156"/>
    <n v="0"/>
    <n v="5.3437000000000001"/>
    <n v="5.8834999999999997"/>
    <s v="F"/>
    <n v="8.1799999999999998E-2"/>
    <n v="8.7099999999999997E-2"/>
    <m/>
    <m/>
    <m/>
    <m/>
    <m/>
    <m/>
  </r>
  <r>
    <s v="J062216_S5_Pollock_8"/>
    <s v="S5"/>
    <d v="2016-06-22T00:00:00"/>
    <n v="6"/>
    <x v="2"/>
    <n v="1"/>
    <n v="902"/>
    <x v="4"/>
    <n v="22"/>
    <n v="2"/>
    <m/>
    <m/>
    <m/>
    <m/>
    <n v="216"/>
    <n v="78"/>
    <n v="2.1120999999999999"/>
    <n v="0.95130000000000003"/>
    <n v="1.1607999999999998"/>
    <n v="1.0250999999999999"/>
    <n v="7.6200000000000004E-2"/>
    <s v="F"/>
    <n v="5.7500000000000002E-2"/>
    <n v="5.7000000000000002E-2"/>
    <m/>
    <m/>
    <m/>
    <m/>
    <m/>
    <m/>
  </r>
  <r>
    <s v="J062216_S5_Pollock_9"/>
    <s v="S5"/>
    <d v="2016-06-22T00:00:00"/>
    <n v="6"/>
    <x v="2"/>
    <n v="1"/>
    <n v="904"/>
    <x v="4"/>
    <n v="23"/>
    <n v="3"/>
    <m/>
    <m/>
    <m/>
    <m/>
    <n v="225"/>
    <n v="92"/>
    <n v="1.9884999999999999"/>
    <n v="1.0833999999999999"/>
    <n v="0.90510000000000002"/>
    <n v="1.0697000000000001"/>
    <m/>
    <m/>
    <n v="4.9200000000000001E-2"/>
    <n v="4.9700000000000001E-2"/>
    <m/>
    <m/>
    <m/>
    <m/>
    <m/>
    <m/>
  </r>
  <r>
    <s v="J062216_S5_Pollock_15"/>
    <s v="S5"/>
    <d v="2016-06-22T00:00:00"/>
    <n v="6"/>
    <x v="2"/>
    <n v="1"/>
    <n v="906"/>
    <x v="4"/>
    <n v="21.5"/>
    <n v="4"/>
    <m/>
    <m/>
    <m/>
    <m/>
    <n v="219"/>
    <n v="90"/>
    <n v="1.752"/>
    <n v="1.2278"/>
    <n v="0.5242"/>
    <n v="1.6306"/>
    <n v="6.3299999999999995E-2"/>
    <s v="F"/>
    <n v="4.4200000000000003E-2"/>
    <n v="4.4900000000000002E-2"/>
    <m/>
    <m/>
    <m/>
    <m/>
    <m/>
    <m/>
  </r>
  <r>
    <s v="J062216_R7_Haddock_10"/>
    <s v="R7"/>
    <d v="2016-06-22T00:00:00"/>
    <n v="6"/>
    <x v="2"/>
    <n v="1"/>
    <n v="911"/>
    <x v="15"/>
    <n v="35.5"/>
    <n v="3"/>
    <m/>
    <m/>
    <m/>
    <m/>
    <n v="385"/>
    <n v="533"/>
    <n v="8.6944999999999997"/>
    <n v="5.5079000000000002"/>
    <n v="3.1865999999999994"/>
    <n v="8.0797000000000008"/>
    <n v="3.1036999999999999"/>
    <s v="F"/>
    <n v="0.26950000000000002"/>
    <n v="0.26989999999999997"/>
    <m/>
    <m/>
    <m/>
    <m/>
    <m/>
    <m/>
  </r>
  <r>
    <s v="J062216_R7_Haddock_11"/>
    <s v="R7"/>
    <d v="2016-06-22T00:00:00"/>
    <n v="6"/>
    <x v="2"/>
    <n v="1"/>
    <n v="931"/>
    <x v="15"/>
    <n v="30.5"/>
    <n v="4"/>
    <m/>
    <m/>
    <m/>
    <m/>
    <n v="350"/>
    <n v="407"/>
    <n v="8.1401000000000003"/>
    <n v="3.9335"/>
    <n v="4.2065999999999999"/>
    <n v="8.4342000000000006"/>
    <n v="4.4257999999999997"/>
    <s v="F"/>
    <n v="0.2238"/>
    <n v="0.23119999999999999"/>
    <m/>
    <m/>
    <m/>
    <m/>
    <m/>
    <m/>
  </r>
  <r>
    <m/>
    <s v="R4"/>
    <d v="2016-06-22T00:00:00"/>
    <n v="6"/>
    <x v="2"/>
    <n v="1"/>
    <n v="938"/>
    <x v="12"/>
    <m/>
    <m/>
    <m/>
    <m/>
    <m/>
    <m/>
    <m/>
    <m/>
    <m/>
    <m/>
    <n v="0"/>
    <m/>
    <m/>
    <m/>
    <m/>
    <m/>
    <m/>
    <m/>
    <m/>
    <m/>
    <m/>
    <s v="No Fish"/>
  </r>
  <r>
    <m/>
    <s v="R3"/>
    <d v="2016-06-22T00:00:00"/>
    <n v="6"/>
    <x v="2"/>
    <n v="1"/>
    <n v="1003"/>
    <x v="12"/>
    <m/>
    <m/>
    <m/>
    <m/>
    <m/>
    <m/>
    <m/>
    <m/>
    <m/>
    <m/>
    <n v="0"/>
    <m/>
    <m/>
    <m/>
    <m/>
    <m/>
    <m/>
    <m/>
    <m/>
    <m/>
    <m/>
    <s v="No Fish"/>
  </r>
  <r>
    <m/>
    <s v="S4"/>
    <d v="2016-06-22T00:00:00"/>
    <n v="6"/>
    <x v="2"/>
    <n v="1"/>
    <n v="1028"/>
    <x v="12"/>
    <m/>
    <m/>
    <m/>
    <m/>
    <m/>
    <m/>
    <m/>
    <m/>
    <m/>
    <m/>
    <n v="0"/>
    <m/>
    <m/>
    <m/>
    <m/>
    <m/>
    <m/>
    <m/>
    <m/>
    <m/>
    <m/>
    <s v="No Fish"/>
  </r>
  <r>
    <m/>
    <s v="S3"/>
    <d v="2016-06-22T00:00:00"/>
    <n v="6"/>
    <x v="2"/>
    <n v="1"/>
    <n v="1059"/>
    <x v="12"/>
    <m/>
    <m/>
    <m/>
    <m/>
    <m/>
    <m/>
    <m/>
    <m/>
    <m/>
    <m/>
    <n v="0"/>
    <m/>
    <m/>
    <m/>
    <m/>
    <m/>
    <m/>
    <m/>
    <m/>
    <m/>
    <m/>
    <s v="No Fish"/>
  </r>
  <r>
    <m/>
    <s v="S2"/>
    <d v="2016-06-22T00:00:00"/>
    <n v="6"/>
    <x v="2"/>
    <n v="1"/>
    <n v="1129"/>
    <x v="12"/>
    <m/>
    <m/>
    <m/>
    <m/>
    <m/>
    <m/>
    <m/>
    <m/>
    <m/>
    <m/>
    <n v="0"/>
    <m/>
    <m/>
    <m/>
    <m/>
    <m/>
    <m/>
    <m/>
    <m/>
    <m/>
    <m/>
    <s v="No Fish"/>
  </r>
  <r>
    <s v="J062216_S1_Pollock_12"/>
    <s v="S1 "/>
    <d v="2016-06-22T00:00:00"/>
    <n v="6"/>
    <x v="2"/>
    <n v="1"/>
    <n v="1156"/>
    <x v="4"/>
    <n v="33"/>
    <n v="4"/>
    <m/>
    <m/>
    <m/>
    <m/>
    <n v="334"/>
    <n v="252"/>
    <n v="4.4603000000000002"/>
    <n v="2.7963"/>
    <n v="1.6640000000000001"/>
    <n v="3.0377999999999998"/>
    <n v="0.22459999999999999"/>
    <s v="F"/>
    <n v="0.1123"/>
    <n v="0.1142"/>
    <m/>
    <m/>
    <m/>
    <m/>
    <m/>
    <m/>
  </r>
  <r>
    <s v="J062216_S6_Pollock_13"/>
    <s v="S6"/>
    <d v="2016-06-22T00:00:00"/>
    <n v="6"/>
    <x v="2"/>
    <n v="1"/>
    <n v="1222"/>
    <x v="4"/>
    <n v="26"/>
    <n v="5"/>
    <m/>
    <m/>
    <m/>
    <m/>
    <n v="234"/>
    <n v="116"/>
    <n v="5.1660000000000004"/>
    <n v="1.5509999999999999"/>
    <n v="3.6150000000000002"/>
    <n v="14.817"/>
    <n v="5.2999999999999999E-2"/>
    <s v="M"/>
    <n v="5.9299999999999999E-2"/>
    <n v="5.8599999999999999E-2"/>
    <m/>
    <m/>
    <m/>
    <m/>
    <m/>
    <m/>
  </r>
  <r>
    <s v="J062216_S6_Cunner_14"/>
    <s v="S6"/>
    <d v="2016-06-22T00:00:00"/>
    <n v="6"/>
    <x v="2"/>
    <n v="1"/>
    <n v="1242"/>
    <x v="11"/>
    <n v="40"/>
    <n v="1"/>
    <m/>
    <m/>
    <m/>
    <m/>
    <n v="388"/>
    <n v="961"/>
    <m/>
    <m/>
    <n v="0"/>
    <n v="14.173"/>
    <n v="10.1297"/>
    <s v="M"/>
    <n v="1.26E-2"/>
    <n v="1.2800000000000001E-2"/>
    <m/>
    <m/>
    <m/>
    <m/>
    <m/>
    <m/>
  </r>
  <r>
    <s v="J070616_R1_Mackerel_1"/>
    <s v="R1"/>
    <d v="2016-07-06T00:00:00"/>
    <n v="7"/>
    <x v="2"/>
    <n v="2"/>
    <n v="528"/>
    <x v="1"/>
    <n v="19.100000000000001"/>
    <n v="1"/>
    <m/>
    <m/>
    <m/>
    <m/>
    <n v="192"/>
    <n v="49"/>
    <n v="0.93620000000000003"/>
    <n v="0.48270000000000002"/>
    <n v="0.45350000000000001"/>
    <n v="0.79990000000000006"/>
    <n v="4.0099999999999997E-2"/>
    <m/>
    <n v="8.9999999999999998E-4"/>
    <n v="1.2999999999999999E-3"/>
    <m/>
    <m/>
    <m/>
    <m/>
    <m/>
    <m/>
  </r>
  <r>
    <s v="J070616_R1_WhiteHake_2"/>
    <s v="R1"/>
    <d v="2016-07-06T00:00:00"/>
    <n v="7"/>
    <x v="2"/>
    <n v="2"/>
    <n v="549"/>
    <x v="17"/>
    <n v="16"/>
    <n v="1"/>
    <m/>
    <m/>
    <m/>
    <m/>
    <n v="158"/>
    <n v="20"/>
    <n v="0.65080000000000005"/>
    <n v="0.18229999999999999"/>
    <n v="0.46850000000000003"/>
    <n v="0.28760000000000002"/>
    <n v="0.627"/>
    <s v="F"/>
    <n v="2.1100000000000001E-2"/>
    <n v="2.0199999999999999E-2"/>
    <m/>
    <m/>
    <m/>
    <m/>
    <m/>
    <m/>
  </r>
  <r>
    <s v="J070616_R8_Cod_3"/>
    <s v="R8"/>
    <d v="2016-07-06T00:00:00"/>
    <n v="7"/>
    <x v="2"/>
    <n v="2"/>
    <n v="559"/>
    <x v="3"/>
    <n v="24.5"/>
    <n v="1"/>
    <m/>
    <m/>
    <m/>
    <m/>
    <n v="246"/>
    <n v="132"/>
    <n v="5.4774000000000003"/>
    <n v="2.0507"/>
    <n v="3.4267000000000003"/>
    <n v="2.5968"/>
    <n v="0.1221"/>
    <s v="F"/>
    <n v="7.17E-2"/>
    <n v="7.3099999999999998E-2"/>
    <m/>
    <m/>
    <n v="1.2487999999999999"/>
    <s v="U"/>
    <m/>
    <m/>
  </r>
  <r>
    <s v="J070616_R8_Cod_4"/>
    <s v="R8"/>
    <d v="2016-07-06T00:00:00"/>
    <n v="7"/>
    <x v="2"/>
    <n v="2"/>
    <n v="608"/>
    <x v="3"/>
    <n v="21.5"/>
    <n v="2"/>
    <m/>
    <m/>
    <m/>
    <m/>
    <n v="220"/>
    <n v="87"/>
    <n v="2.0055999999999998"/>
    <n v="1.2362"/>
    <n v="0.76939999999999986"/>
    <n v="1.212"/>
    <n v="0.12889999999999999"/>
    <s v="F"/>
    <n v="6.4500000000000002E-2"/>
    <n v="6.5299999999999997E-2"/>
    <m/>
    <m/>
    <n v="1.1857"/>
    <s v="O"/>
    <m/>
    <m/>
  </r>
  <r>
    <s v="J070616_R8_Cod_5"/>
    <s v="R8"/>
    <d v="2016-07-06T00:00:00"/>
    <n v="7"/>
    <x v="2"/>
    <n v="2"/>
    <n v="609"/>
    <x v="3"/>
    <n v="43.5"/>
    <n v="3"/>
    <m/>
    <m/>
    <m/>
    <m/>
    <n v="435"/>
    <n v="792"/>
    <n v="21.125499999999999"/>
    <n v="12.595800000000001"/>
    <n v="8.5296999999999983"/>
    <n v="12.782"/>
    <n v="0.97399999999999998"/>
    <s v="M"/>
    <n v="0.22140000000000001"/>
    <n v="0.2155"/>
    <m/>
    <m/>
    <n v="1.2413000000000001"/>
    <s v="U"/>
    <m/>
    <m/>
  </r>
  <r>
    <s v="J070616_R8_Cod_6"/>
    <s v="R8"/>
    <d v="2016-07-06T00:00:00"/>
    <n v="7"/>
    <x v="2"/>
    <n v="2"/>
    <n v="610"/>
    <x v="3"/>
    <n v="49"/>
    <n v="4"/>
    <m/>
    <m/>
    <m/>
    <m/>
    <n v="485"/>
    <n v="1140"/>
    <n v="23.2865"/>
    <n v="13.8574"/>
    <n v="9.4291"/>
    <n v="15.327400000000001"/>
    <n v="1.9619"/>
    <s v="M"/>
    <n v="0.34"/>
    <n v="0.35120000000000001"/>
    <m/>
    <m/>
    <n v="1.1216999999999999"/>
    <s v="O"/>
    <m/>
    <m/>
  </r>
  <r>
    <s v="J070616_R8_Cod_7"/>
    <s v="R8"/>
    <d v="2016-07-06T00:00:00"/>
    <n v="7"/>
    <x v="2"/>
    <n v="2"/>
    <n v="610"/>
    <x v="3"/>
    <n v="29.25"/>
    <n v="5"/>
    <m/>
    <m/>
    <m/>
    <m/>
    <n v="290"/>
    <n v="249"/>
    <n v="9.1568000000000005"/>
    <n v="4.6348000000000003"/>
    <n v="4.5220000000000002"/>
    <n v="3.0933000000000002"/>
    <n v="0.1046"/>
    <s v="M"/>
    <n v="0.13100000000000001"/>
    <n v="0.13"/>
    <m/>
    <m/>
    <n v="1.1866000000000001"/>
    <s v="O"/>
    <m/>
    <m/>
  </r>
  <r>
    <s v="J070616_S9_Cod_8"/>
    <s v="S9"/>
    <d v="2016-07-06T00:00:00"/>
    <n v="7"/>
    <x v="2"/>
    <n v="2"/>
    <n v="631"/>
    <x v="3"/>
    <n v="16.5"/>
    <n v="6"/>
    <m/>
    <m/>
    <m/>
    <m/>
    <n v="410"/>
    <n v="634"/>
    <n v="20.062200000000001"/>
    <n v="11.542999999999999"/>
    <n v="8.5192000000000014"/>
    <n v="6.9953000000000003"/>
    <n v="1.569"/>
    <s v="F"/>
    <n v="0.21049999999999999"/>
    <n v="0.21210000000000001"/>
    <m/>
    <m/>
    <n v="1.1133999999999999"/>
    <s v="O"/>
    <m/>
    <m/>
  </r>
  <r>
    <s v="J070616_S9_Redfish_9"/>
    <s v="S9"/>
    <d v="2016-07-06T00:00:00"/>
    <n v="7"/>
    <x v="2"/>
    <n v="2"/>
    <n v="633"/>
    <x v="5"/>
    <n v="17.5"/>
    <n v="1"/>
    <m/>
    <m/>
    <m/>
    <m/>
    <n v="181"/>
    <n v="83"/>
    <n v="0.78859999999999997"/>
    <n v="0.66620000000000001"/>
    <n v="0.12239999999999995"/>
    <n v="1.0953999999999999"/>
    <n v="0.34410000000000002"/>
    <s v="F"/>
    <n v="9.5299999999999996E-2"/>
    <n v="9.8100000000000007E-2"/>
    <m/>
    <m/>
    <m/>
    <m/>
    <m/>
    <m/>
  </r>
  <r>
    <s v="J070616_R10_Cod_10"/>
    <s v="R10"/>
    <d v="2016-07-06T00:00:00"/>
    <n v="7"/>
    <x v="2"/>
    <n v="2"/>
    <n v="647"/>
    <x v="3"/>
    <n v="60"/>
    <n v="7"/>
    <m/>
    <m/>
    <m/>
    <m/>
    <n v="590"/>
    <n v="1884"/>
    <n v="44.945999999999998"/>
    <n v="26.058700000000002"/>
    <n v="18.887299999999996"/>
    <n v="32.908200000000001"/>
    <n v="2.7930999999999999"/>
    <s v="M"/>
    <n v="0.4007"/>
    <n v="0.40050000000000002"/>
    <m/>
    <m/>
    <n v="1.55"/>
    <s v="R"/>
    <m/>
    <m/>
  </r>
  <r>
    <s v="J070616_R10_Cod_11"/>
    <s v="R10"/>
    <d v="2016-07-06T00:00:00"/>
    <n v="7"/>
    <x v="2"/>
    <n v="2"/>
    <n v="650"/>
    <x v="3"/>
    <n v="32.5"/>
    <n v="8"/>
    <m/>
    <m/>
    <m/>
    <m/>
    <n v="322"/>
    <n v="338"/>
    <n v="10.7173"/>
    <n v="4.9377000000000004"/>
    <n v="5.7795999999999994"/>
    <n v="7.2622"/>
    <n v="0.1724"/>
    <s v="M"/>
    <n v="0.13919999999999999"/>
    <n v="0.13739999999999999"/>
    <m/>
    <m/>
    <n v="1.3654999999999999"/>
    <s v="R"/>
    <m/>
    <m/>
  </r>
  <r>
    <s v="J070616_R10_Cod_12"/>
    <s v="R10"/>
    <d v="2016-07-06T00:00:00"/>
    <n v="7"/>
    <x v="2"/>
    <n v="2"/>
    <n v="655"/>
    <x v="3"/>
    <n v="37"/>
    <n v="9"/>
    <m/>
    <m/>
    <m/>
    <m/>
    <n v="367"/>
    <n v="462"/>
    <n v="14.7461"/>
    <n v="8.9193999999999996"/>
    <n v="5.8267000000000007"/>
    <n v="9.3240999999999996"/>
    <n v="1.3462000000000001"/>
    <s v="F"/>
    <n v="0.16689999999999999"/>
    <n v="0.1671"/>
    <m/>
    <m/>
    <n v="1.4031"/>
    <s v="R"/>
    <m/>
    <m/>
  </r>
  <r>
    <s v="J070616_R2_Cunner_13"/>
    <s v="R2"/>
    <d v="2016-07-06T00:00:00"/>
    <n v="7"/>
    <x v="2"/>
    <n v="2"/>
    <n v="715"/>
    <x v="11"/>
    <n v="20"/>
    <n v="1"/>
    <m/>
    <m/>
    <m/>
    <m/>
    <n v="190"/>
    <n v="92"/>
    <m/>
    <m/>
    <n v="0"/>
    <n v="0.99509999999999998"/>
    <n v="1.026"/>
    <s v="M"/>
    <n v="3.5000000000000001E-3"/>
    <n v="4.4000000000000003E-3"/>
    <m/>
    <m/>
    <s v=" "/>
    <m/>
    <m/>
    <m/>
  </r>
  <r>
    <s v="J070616_S10_Cod_14"/>
    <s v="S10"/>
    <d v="2016-07-06T00:00:00"/>
    <n v="7"/>
    <x v="2"/>
    <n v="2"/>
    <n v="748"/>
    <x v="3"/>
    <n v="53"/>
    <n v="10"/>
    <m/>
    <m/>
    <m/>
    <m/>
    <n v="520"/>
    <n v="1463"/>
    <n v="48.580800000000004"/>
    <n v="24.036899999999999"/>
    <n v="24.543900000000004"/>
    <n v="36.386600000000001"/>
    <n v="4.9419000000000004"/>
    <s v="F"/>
    <n v="0.30740000000000001"/>
    <n v="0.31259999999999999"/>
    <m/>
    <m/>
    <n v="1.8184"/>
    <s v="R"/>
    <m/>
    <m/>
  </r>
  <r>
    <s v="J070616_S10_Cod_15"/>
    <s v="S10"/>
    <d v="2016-07-06T00:00:00"/>
    <n v="7"/>
    <x v="2"/>
    <n v="2"/>
    <n v="800"/>
    <x v="3"/>
    <n v="56"/>
    <n v="11"/>
    <m/>
    <m/>
    <m/>
    <m/>
    <n v="555"/>
    <n v="1521"/>
    <n v="36.4148"/>
    <n v="27.361699999999999"/>
    <n v="9.0531000000000006"/>
    <n v="23.618300000000001"/>
    <n v="10.1127"/>
    <s v="F"/>
    <n v="0.34889999999999999"/>
    <n v="0.34449999999999997"/>
    <m/>
    <m/>
    <n v="1.9263999999999999"/>
    <s v="R"/>
    <m/>
    <m/>
  </r>
  <r>
    <s v="J070616_S5_Cod_16"/>
    <s v="S5"/>
    <d v="2016-07-06T00:00:00"/>
    <n v="7"/>
    <x v="2"/>
    <n v="2"/>
    <n v="807"/>
    <x v="3"/>
    <n v="39"/>
    <n v="12"/>
    <m/>
    <m/>
    <m/>
    <m/>
    <n v="390"/>
    <n v="618"/>
    <n v="30.882300000000001"/>
    <n v="9.3664000000000005"/>
    <n v="21.515900000000002"/>
    <n v="13.044"/>
    <n v="0.96289999999999998"/>
    <s v="F"/>
    <n v="0.19020000000000001"/>
    <n v="0.19420000000000001"/>
    <m/>
    <m/>
    <n v="2.4668000000000001"/>
    <s v="R"/>
    <m/>
    <m/>
  </r>
  <r>
    <s v="J070616_S5_Cunner_17"/>
    <s v="S5"/>
    <d v="2016-07-06T00:00:00"/>
    <n v="7"/>
    <x v="2"/>
    <n v="2"/>
    <n v="818"/>
    <x v="11"/>
    <n v="27"/>
    <n v="2"/>
    <m/>
    <m/>
    <m/>
    <m/>
    <n v="255"/>
    <n v="304"/>
    <m/>
    <m/>
    <n v="0"/>
    <n v="4.4804000000000004"/>
    <n v="16.314900000000002"/>
    <s v="M"/>
    <n v="5.4999999999999997E-3"/>
    <n v="5.5999999999999999E-3"/>
    <m/>
    <m/>
    <m/>
    <m/>
    <m/>
    <m/>
  </r>
  <r>
    <s v="J070616_R7_Mackerel_18"/>
    <s v="R7"/>
    <d v="2016-07-06T00:00:00"/>
    <n v="7"/>
    <x v="2"/>
    <n v="2"/>
    <n v="824"/>
    <x v="1"/>
    <n v="30.5"/>
    <n v="2"/>
    <m/>
    <m/>
    <m/>
    <m/>
    <n v="305"/>
    <n v="230"/>
    <n v="4.9863"/>
    <n v="2.1048"/>
    <n v="2.8815"/>
    <n v="3.2665000000000002"/>
    <n v="0.31069999999999998"/>
    <s v="M"/>
    <n v="2.3E-3"/>
    <n v="2.0999999999999999E-3"/>
    <m/>
    <m/>
    <m/>
    <m/>
    <m/>
    <m/>
  </r>
  <r>
    <s v=""/>
    <s v="R4"/>
    <d v="2016-07-06T00:00:00"/>
    <n v="7"/>
    <x v="2"/>
    <n v="2"/>
    <n v="864"/>
    <x v="12"/>
    <m/>
    <m/>
    <m/>
    <m/>
    <m/>
    <m/>
    <m/>
    <m/>
    <m/>
    <m/>
    <m/>
    <m/>
    <m/>
    <m/>
    <m/>
    <m/>
    <m/>
    <m/>
    <m/>
    <m/>
    <m/>
    <m/>
  </r>
  <r>
    <s v=""/>
    <s v="R3"/>
    <d v="2016-07-06T00:00:00"/>
    <n v="7"/>
    <x v="2"/>
    <n v="2"/>
    <n v="908"/>
    <x v="12"/>
    <m/>
    <m/>
    <m/>
    <m/>
    <m/>
    <m/>
    <m/>
    <m/>
    <m/>
    <m/>
    <m/>
    <m/>
    <m/>
    <m/>
    <m/>
    <m/>
    <m/>
    <m/>
    <m/>
    <m/>
    <m/>
    <m/>
  </r>
  <r>
    <s v="J070616_S4_Cod_19"/>
    <s v="S4"/>
    <d v="2016-07-06T00:00:00"/>
    <n v="7"/>
    <x v="2"/>
    <n v="2"/>
    <n v="935"/>
    <x v="3"/>
    <n v="37"/>
    <n v="12"/>
    <m/>
    <m/>
    <m/>
    <m/>
    <n v="370"/>
    <n v="509"/>
    <n v="18.463699999999999"/>
    <n v="7.7945000000000002"/>
    <n v="10.6692"/>
    <n v="7.4999000000000002"/>
    <n v="6.8000000000000005E-2"/>
    <s v="M"/>
    <n v="0.14430000000000001"/>
    <n v="0.14249999999999999"/>
    <m/>
    <m/>
    <n v="1.4233"/>
    <s v="R"/>
    <m/>
    <m/>
  </r>
  <r>
    <s v="J070616_S4_Cod_20"/>
    <s v="S4"/>
    <d v="2016-07-06T00:00:00"/>
    <n v="7"/>
    <x v="2"/>
    <n v="2"/>
    <n v="936"/>
    <x v="3"/>
    <n v="42"/>
    <n v="13"/>
    <m/>
    <m/>
    <m/>
    <m/>
    <n v="418"/>
    <n v="789"/>
    <n v="27.706199999999999"/>
    <n v="12.5726"/>
    <n v="15.133599999999999"/>
    <n v="30.8673"/>
    <n v="0.47970000000000002"/>
    <s v="M"/>
    <n v="0.20519999999999999"/>
    <n v="0.20799999999999999"/>
    <m/>
    <m/>
    <n v="1.5569"/>
    <s v="R"/>
    <m/>
    <m/>
  </r>
  <r>
    <s v="J070616_S4_Cod_21"/>
    <s v="S4"/>
    <d v="2016-07-06T00:00:00"/>
    <n v="7"/>
    <x v="2"/>
    <n v="2"/>
    <n v="942"/>
    <x v="3"/>
    <n v="52"/>
    <n v="14"/>
    <m/>
    <m/>
    <m/>
    <m/>
    <n v="528"/>
    <n v="1376"/>
    <n v="46.199100000000001"/>
    <n v="27.395900000000001"/>
    <n v="18.8032"/>
    <n v="17.449100000000001"/>
    <n v="0.90559999999999996"/>
    <s v="M"/>
    <n v="0.42120000000000002"/>
    <n v="0.40039999999999998"/>
    <m/>
    <m/>
    <n v="1.4987999999999999"/>
    <s v="R"/>
    <m/>
    <m/>
  </r>
  <r>
    <s v="J070616_S4_Cod_22"/>
    <s v="S4"/>
    <d v="2016-07-06T00:00:00"/>
    <n v="7"/>
    <x v="2"/>
    <n v="2"/>
    <n v="944"/>
    <x v="3"/>
    <n v="39"/>
    <n v="15"/>
    <m/>
    <m/>
    <m/>
    <m/>
    <n v="387"/>
    <n v="628"/>
    <n v="25.561"/>
    <n v="10.69"/>
    <n v="14.871"/>
    <n v="16.841699999999999"/>
    <n v="1.0510999999999999"/>
    <s v="F"/>
    <n v="0.17530000000000001"/>
    <n v="0.1777"/>
    <m/>
    <m/>
    <n v="2.3754"/>
    <s v="R"/>
    <m/>
    <m/>
  </r>
  <r>
    <s v="J070616_S4_Cod_23"/>
    <s v="S4"/>
    <d v="2016-07-06T00:00:00"/>
    <n v="7"/>
    <x v="2"/>
    <n v="2"/>
    <n v="946"/>
    <x v="3"/>
    <n v="36"/>
    <n v="16"/>
    <m/>
    <m/>
    <m/>
    <m/>
    <n v="366"/>
    <n v="426"/>
    <n v="14.625400000000001"/>
    <n v="6.7742000000000004"/>
    <n v="7.8512000000000004"/>
    <n v="4.4055999999999997"/>
    <n v="0.26790000000000003"/>
    <s v="M"/>
    <n v="0.16139999999999999"/>
    <n v="0.1618"/>
    <m/>
    <m/>
    <n v="1.8245"/>
    <s v="R"/>
    <m/>
    <m/>
  </r>
  <r>
    <s v="J070616_S4_Cod_24"/>
    <s v="S4"/>
    <d v="2016-07-06T00:00:00"/>
    <n v="7"/>
    <x v="2"/>
    <n v="2"/>
    <n v="953"/>
    <x v="3"/>
    <n v="24"/>
    <n v="17"/>
    <m/>
    <m/>
    <m/>
    <m/>
    <n v="242"/>
    <n v="121"/>
    <n v="3.9912000000000001"/>
    <n v="1.5851"/>
    <n v="2.4061000000000003"/>
    <n v="1.1852"/>
    <m/>
    <m/>
    <n v="6.0900000000000003E-2"/>
    <n v="6.1699999999999998E-2"/>
    <m/>
    <m/>
    <n v="1.4615"/>
    <s v="R"/>
    <m/>
    <m/>
  </r>
  <r>
    <s v="J070616_S3_Cod_25"/>
    <s v="S3"/>
    <d v="2016-07-06T00:00:00"/>
    <n v="7"/>
    <x v="2"/>
    <n v="2"/>
    <n v="1000"/>
    <x v="3"/>
    <n v="42"/>
    <n v="18"/>
    <m/>
    <m/>
    <m/>
    <m/>
    <n v="410"/>
    <n v="765"/>
    <n v="23.648499999999999"/>
    <n v="11.7623"/>
    <n v="11.886199999999999"/>
    <n v="17.816500000000001"/>
    <n v="0.4501"/>
    <s v="M"/>
    <n v="0.18240000000000001"/>
    <n v="0.18099999999999999"/>
    <m/>
    <m/>
    <n v="1.8938999999999999"/>
    <s v="R"/>
    <m/>
    <m/>
  </r>
  <r>
    <s v="J070616_S2_Cod_26"/>
    <s v="S2"/>
    <d v="2016-07-06T00:00:00"/>
    <n v="7"/>
    <x v="2"/>
    <n v="2"/>
    <n v="1030"/>
    <x v="3"/>
    <n v="53"/>
    <n v="19"/>
    <m/>
    <m/>
    <m/>
    <m/>
    <n v="525"/>
    <n v="1546"/>
    <n v="39.419899999999998"/>
    <n v="31.6128"/>
    <n v="7.8070999999999984"/>
    <n v="37.385100000000001"/>
    <n v="1.3528"/>
    <s v="M"/>
    <n v="0.36559999999999998"/>
    <n v="0.37269999999999998"/>
    <m/>
    <m/>
    <n v="2.0445000000000002"/>
    <s v="R"/>
    <m/>
    <m/>
  </r>
  <r>
    <s v=""/>
    <s v="S1"/>
    <d v="2016-07-06T00:00:00"/>
    <n v="7"/>
    <x v="2"/>
    <n v="2"/>
    <n v="1051"/>
    <x v="12"/>
    <m/>
    <m/>
    <m/>
    <m/>
    <m/>
    <m/>
    <m/>
    <m/>
    <m/>
    <m/>
    <n v="0"/>
    <m/>
    <m/>
    <m/>
    <m/>
    <m/>
    <m/>
    <m/>
    <m/>
    <m/>
    <m/>
    <m/>
  </r>
  <r>
    <s v=""/>
    <s v="S6"/>
    <d v="2016-07-06T00:00:00"/>
    <n v="7"/>
    <x v="2"/>
    <n v="2"/>
    <n v="1118"/>
    <x v="12"/>
    <m/>
    <m/>
    <m/>
    <m/>
    <m/>
    <m/>
    <m/>
    <m/>
    <m/>
    <m/>
    <n v="0"/>
    <m/>
    <m/>
    <m/>
    <m/>
    <m/>
    <m/>
    <m/>
    <m/>
    <m/>
    <m/>
    <m/>
  </r>
  <r>
    <s v=""/>
    <s v="S7"/>
    <d v="2016-07-06T00:00:00"/>
    <n v="7"/>
    <x v="2"/>
    <n v="2"/>
    <n v="1141"/>
    <x v="12"/>
    <m/>
    <m/>
    <m/>
    <m/>
    <m/>
    <m/>
    <m/>
    <m/>
    <m/>
    <m/>
    <n v="0"/>
    <m/>
    <m/>
    <m/>
    <m/>
    <m/>
    <m/>
    <m/>
    <m/>
    <m/>
    <m/>
    <m/>
  </r>
  <r>
    <s v="J070616_R5_Cod_27"/>
    <s v="R5"/>
    <d v="2016-07-06T00:00:00"/>
    <n v="7"/>
    <x v="2"/>
    <n v="2"/>
    <n v="1219"/>
    <x v="3"/>
    <n v="23.5"/>
    <n v="20"/>
    <m/>
    <m/>
    <m/>
    <m/>
    <n v="235"/>
    <n v="125"/>
    <n v="4.1074999999999999"/>
    <n v="2.2877000000000001"/>
    <n v="1.8197999999999999"/>
    <n v="1.7434000000000001"/>
    <n v="0.17050000000000001"/>
    <s v="F"/>
    <n v="6.6799999999999998E-2"/>
    <n v="6.6100000000000006E-2"/>
    <m/>
    <m/>
    <n v="1.2951999999999999"/>
    <s v="U"/>
    <m/>
    <m/>
  </r>
  <r>
    <s v=""/>
    <s v="R6"/>
    <d v="2016-07-06T00:00:00"/>
    <n v="7"/>
    <x v="2"/>
    <n v="2"/>
    <n v="1228"/>
    <x v="12"/>
    <m/>
    <m/>
    <m/>
    <m/>
    <m/>
    <m/>
    <m/>
    <m/>
    <m/>
    <m/>
    <n v="0"/>
    <m/>
    <m/>
    <m/>
    <m/>
    <m/>
    <m/>
    <m/>
    <m/>
    <m/>
    <m/>
    <m/>
  </r>
  <r>
    <s v="J070616_S8_Pollock_28"/>
    <s v="S8"/>
    <d v="2016-07-06T00:00:00"/>
    <n v="7"/>
    <x v="2"/>
    <n v="2"/>
    <n v="1255"/>
    <x v="4"/>
    <n v="22.5"/>
    <n v="1"/>
    <m/>
    <m/>
    <m/>
    <m/>
    <n v="227"/>
    <n v="107"/>
    <n v="4.6456999999999997"/>
    <n v="1.4241999999999999"/>
    <n v="3.2214999999999998"/>
    <n v="1.5483"/>
    <n v="9.6000000000000002E-2"/>
    <s v=" "/>
    <n v="5.6099999999999997E-2"/>
    <n v="5.4899999999999997E-2"/>
    <m/>
    <m/>
    <m/>
    <m/>
    <m/>
    <m/>
  </r>
  <r>
    <s v="J070616_S8_Pollock_29"/>
    <s v="S8"/>
    <d v="2016-07-06T00:00:00"/>
    <n v="7"/>
    <x v="2"/>
    <n v="2"/>
    <m/>
    <x v="4"/>
    <n v="24.5"/>
    <n v="2"/>
    <m/>
    <m/>
    <m/>
    <m/>
    <n v="245"/>
    <n v="135"/>
    <n v="2.3719000000000001"/>
    <n v="1.1950000000000001"/>
    <n v="1.1769000000000001"/>
    <n v="3.7059000000000002"/>
    <n v="0.14660000000000001"/>
    <s v=" "/>
    <n v="5.8299999999999998E-2"/>
    <n v="5.6899999999999999E-2"/>
    <m/>
    <m/>
    <m/>
    <m/>
    <m/>
    <m/>
  </r>
  <r>
    <s v=""/>
    <s v="R9"/>
    <d v="2016-07-06T00:00:00"/>
    <n v="7"/>
    <x v="2"/>
    <n v="2"/>
    <n v="1319"/>
    <x v="12"/>
    <m/>
    <m/>
    <m/>
    <m/>
    <m/>
    <m/>
    <m/>
    <m/>
    <m/>
    <m/>
    <n v="0"/>
    <m/>
    <m/>
    <m/>
    <m/>
    <m/>
    <m/>
    <m/>
    <m/>
    <m/>
    <m/>
    <m/>
  </r>
  <r>
    <m/>
    <s v="R1"/>
    <d v="2016-07-20T00:00:00"/>
    <n v="7"/>
    <x v="2"/>
    <n v="3"/>
    <n v="545"/>
    <x v="12"/>
    <m/>
    <m/>
    <m/>
    <m/>
    <m/>
    <m/>
    <m/>
    <m/>
    <m/>
    <m/>
    <n v="0"/>
    <m/>
    <m/>
    <m/>
    <m/>
    <m/>
    <m/>
    <m/>
    <m/>
    <m/>
    <m/>
    <s v="No Fish"/>
  </r>
  <r>
    <m/>
    <s v="R8"/>
    <d v="2016-07-20T00:00:00"/>
    <n v="7"/>
    <x v="2"/>
    <n v="3"/>
    <n v="615"/>
    <x v="12"/>
    <m/>
    <m/>
    <m/>
    <m/>
    <m/>
    <m/>
    <m/>
    <m/>
    <m/>
    <m/>
    <n v="0"/>
    <m/>
    <m/>
    <m/>
    <m/>
    <m/>
    <m/>
    <m/>
    <m/>
    <m/>
    <m/>
    <s v="No Fish"/>
  </r>
  <r>
    <m/>
    <s v="S9"/>
    <d v="2016-07-20T00:00:00"/>
    <n v="7"/>
    <x v="2"/>
    <n v="3"/>
    <n v="645"/>
    <x v="12"/>
    <m/>
    <m/>
    <m/>
    <m/>
    <m/>
    <m/>
    <m/>
    <m/>
    <m/>
    <m/>
    <n v="0"/>
    <m/>
    <m/>
    <m/>
    <m/>
    <m/>
    <m/>
    <m/>
    <m/>
    <m/>
    <m/>
    <s v="No Fish"/>
  </r>
  <r>
    <s v="J072016_R10_Cod_1"/>
    <s v="R10"/>
    <d v="2016-07-20T00:00:00"/>
    <n v="7"/>
    <x v="2"/>
    <n v="3"/>
    <n v="710"/>
    <x v="3"/>
    <n v="58.5"/>
    <n v="1"/>
    <m/>
    <m/>
    <m/>
    <m/>
    <n v="580"/>
    <n v="2094"/>
    <n v="94"/>
    <n v="31"/>
    <n v="63"/>
    <n v="53"/>
    <n v="15.485300000000001"/>
    <s v="F"/>
    <n v="0.37490000000000001"/>
    <n v="0.37880000000000003"/>
    <m/>
    <m/>
    <n v="1.3137000000000001"/>
    <s v="R"/>
    <m/>
    <m/>
  </r>
  <r>
    <s v="J072016_R10_SHSculpin_2"/>
    <s v="R10"/>
    <d v="2016-07-20T00:00:00"/>
    <n v="7"/>
    <x v="2"/>
    <n v="3"/>
    <n v="720"/>
    <x v="7"/>
    <n v="32.5"/>
    <n v="2"/>
    <m/>
    <m/>
    <m/>
    <m/>
    <n v="318"/>
    <n v="381"/>
    <n v="26.3856"/>
    <n v="10.3028"/>
    <n v="16.082799999999999"/>
    <n v="13.7713"/>
    <n v="2.8206000000000002"/>
    <s v="F"/>
    <n v="5.5300000000000002E-2"/>
    <n v="5.7200000000000001E-2"/>
    <m/>
    <m/>
    <m/>
    <m/>
    <m/>
    <m/>
  </r>
  <r>
    <s v="J072016_R10_Cunner_3"/>
    <s v="R10"/>
    <d v="2016-07-20T00:00:00"/>
    <n v="7"/>
    <x v="2"/>
    <n v="3"/>
    <n v="727"/>
    <x v="11"/>
    <n v="22.5"/>
    <n v="3"/>
    <m/>
    <m/>
    <m/>
    <m/>
    <n v="220"/>
    <n v="172"/>
    <m/>
    <m/>
    <n v="0"/>
    <n v="2.6777000000000002"/>
    <n v="1.3119000000000001"/>
    <s v="M"/>
    <m/>
    <n v="3.7000000000000002E-3"/>
    <m/>
    <m/>
    <m/>
    <m/>
    <m/>
    <m/>
  </r>
  <r>
    <s v="J072016_R2_Cod_4"/>
    <s v="R2"/>
    <d v="2016-07-20T00:00:00"/>
    <n v="7"/>
    <x v="2"/>
    <n v="3"/>
    <n v="737"/>
    <x v="3"/>
    <n v="37"/>
    <n v="2"/>
    <m/>
    <m/>
    <m/>
    <m/>
    <n v="385"/>
    <n v="532"/>
    <n v="18.295200000000001"/>
    <n v="11.896699999999999"/>
    <n v="6.3985000000000021"/>
    <n v="5.0739999999999998"/>
    <n v="1.6507000000000001"/>
    <s v="F"/>
    <n v="0.23150000000000001"/>
    <n v="0.23719999999999999"/>
    <m/>
    <m/>
    <n v="1.5105999999999999"/>
    <s v="R"/>
    <m/>
    <m/>
  </r>
  <r>
    <s v="J072016_S10_Pollock_5"/>
    <s v="S10"/>
    <d v="2016-07-20T00:00:00"/>
    <n v="7"/>
    <x v="2"/>
    <n v="3"/>
    <n v="804"/>
    <x v="4"/>
    <n v="23.5"/>
    <n v="1"/>
    <m/>
    <m/>
    <m/>
    <m/>
    <n v="238"/>
    <n v="123"/>
    <n v="4.1475999999999997"/>
    <n v="1.4314"/>
    <n v="2.7161999999999997"/>
    <n v="1.9149"/>
    <n v="5.0200000000000002E-2"/>
    <s v="M"/>
    <n v="6.0400000000000002E-2"/>
    <n v="5.9900000000000002E-2"/>
    <m/>
    <m/>
    <m/>
    <m/>
    <m/>
    <m/>
  </r>
  <r>
    <s v="J072016_S10_Pollock_6"/>
    <s v="S10"/>
    <d v="2016-07-20T00:00:00"/>
    <n v="7"/>
    <x v="2"/>
    <n v="3"/>
    <n v="820"/>
    <x v="4"/>
    <n v="21.5"/>
    <n v="2"/>
    <m/>
    <m/>
    <m/>
    <m/>
    <n v="226"/>
    <n v="93"/>
    <n v="3.1720999999999999"/>
    <n v="1.1653"/>
    <n v="2.0068000000000001"/>
    <n v="1.1437999999999999"/>
    <n v="5.62E-2"/>
    <s v="F"/>
    <n v="5.6899999999999999E-2"/>
    <n v="5.62E-2"/>
    <m/>
    <m/>
    <m/>
    <m/>
    <m/>
    <m/>
  </r>
  <r>
    <s v="J072016_S10_Cod_7"/>
    <s v="S10"/>
    <d v="2016-07-20T00:00:00"/>
    <n v="7"/>
    <x v="2"/>
    <n v="3"/>
    <n v="825"/>
    <x v="3"/>
    <n v="62"/>
    <n v="3"/>
    <m/>
    <m/>
    <m/>
    <m/>
    <n v="625"/>
    <n v="2590"/>
    <n v="94"/>
    <n v="52"/>
    <n v="42"/>
    <n v="94"/>
    <n v="18.746300000000002"/>
    <s v="F"/>
    <n v="0.41160000000000002"/>
    <n v="0.39479999999999998"/>
    <m/>
    <m/>
    <n v="1.3168"/>
    <s v="R"/>
    <m/>
    <m/>
  </r>
  <r>
    <s v="J072016_S5_Cod_8"/>
    <s v="S5"/>
    <d v="2016-07-20T00:00:00"/>
    <n v="7"/>
    <x v="2"/>
    <n v="3"/>
    <n v="835"/>
    <x v="3"/>
    <n v="50"/>
    <n v="4"/>
    <m/>
    <m/>
    <m/>
    <m/>
    <n v="512"/>
    <n v="1223"/>
    <n v="44"/>
    <n v="23"/>
    <n v="21"/>
    <n v="16.293399999999998"/>
    <n v="7.2480000000000002"/>
    <s v="F"/>
    <n v="0.31879999999999997"/>
    <n v="0.31950000000000001"/>
    <m/>
    <m/>
    <n v="1.8261000000000001"/>
    <s v="R"/>
    <m/>
    <m/>
  </r>
  <r>
    <s v="J072016_S5_Cod_9"/>
    <s v="S5"/>
    <d v="2016-07-20T00:00:00"/>
    <n v="7"/>
    <x v="2"/>
    <n v="3"/>
    <n v="840"/>
    <x v="3"/>
    <n v="37.5"/>
    <n v="5"/>
    <m/>
    <m/>
    <m/>
    <m/>
    <n v="404"/>
    <n v="644"/>
    <n v="20.9009"/>
    <n v="11.9306"/>
    <n v="8.9702999999999999"/>
    <n v="9.4638000000000009"/>
    <n v="0.27600000000000002"/>
    <s v="M"/>
    <n v="0.18509999999999999"/>
    <n v="0.19070000000000001"/>
    <m/>
    <m/>
    <n v="2.7018"/>
    <s v="R"/>
    <m/>
    <m/>
  </r>
  <r>
    <s v="J072016_S5_Cod_10"/>
    <s v="S5"/>
    <d v="2016-07-20T00:00:00"/>
    <n v="7"/>
    <x v="2"/>
    <n v="3"/>
    <n v="848"/>
    <x v="3"/>
    <n v="55.5"/>
    <n v="6"/>
    <m/>
    <m/>
    <m/>
    <m/>
    <n v="532"/>
    <n v="1606"/>
    <n v="82"/>
    <n v="25"/>
    <n v="57"/>
    <n v="66"/>
    <n v="1.6460999999999999"/>
    <s v="M"/>
    <n v="0.36720000000000003"/>
    <n v="0.35949999999999999"/>
    <m/>
    <m/>
    <n v="2.6646999999999998"/>
    <s v="R"/>
    <m/>
    <m/>
  </r>
  <r>
    <s v="J072016_S5_Cod_11"/>
    <s v="S5"/>
    <d v="2016-07-20T00:00:00"/>
    <n v="7"/>
    <x v="2"/>
    <n v="3"/>
    <n v="850"/>
    <x v="3"/>
    <n v="53"/>
    <n v="7"/>
    <m/>
    <m/>
    <m/>
    <m/>
    <n v="553"/>
    <n v="1735"/>
    <n v="124"/>
    <n v="31"/>
    <n v="93"/>
    <n v="30"/>
    <n v="5.9547999999999996"/>
    <s v="F"/>
    <n v="0.36209999999999998"/>
    <n v="0.36130000000000001"/>
    <m/>
    <m/>
    <n v="5.0891999999999999"/>
    <s v="R"/>
    <m/>
    <m/>
  </r>
  <r>
    <s v="J072016_S5_Cod_12"/>
    <s v="S5"/>
    <d v="2016-07-20T00:00:00"/>
    <n v="7"/>
    <x v="2"/>
    <n v="3"/>
    <n v="855"/>
    <x v="3"/>
    <n v="45"/>
    <n v="8"/>
    <m/>
    <m/>
    <m/>
    <m/>
    <n v="455"/>
    <n v="844"/>
    <n v="24.944600000000001"/>
    <n v="14.614699999999999"/>
    <n v="10.329900000000002"/>
    <n v="13.827199999999999"/>
    <n v="0.68540000000000001"/>
    <s v="M"/>
    <n v="0.28899999999999998"/>
    <n v="0.29120000000000001"/>
    <m/>
    <m/>
    <n v="4.7732000000000001"/>
    <s v="R"/>
    <m/>
    <m/>
  </r>
  <r>
    <s v="J072016_R7_Cod_13"/>
    <s v="R7"/>
    <d v="2016-07-20T00:00:00"/>
    <n v="7"/>
    <x v="2"/>
    <n v="3"/>
    <n v="901"/>
    <x v="3"/>
    <n v="33"/>
    <n v="9"/>
    <m/>
    <m/>
    <m/>
    <m/>
    <n v="330"/>
    <n v="309"/>
    <n v="12.632300000000001"/>
    <n v="5.5929000000000002"/>
    <n v="7.0394000000000005"/>
    <n v="4.3056999999999999"/>
    <n v="0.23419999999999999"/>
    <s v="M"/>
    <n v="0.1366"/>
    <n v="0.14000000000000001"/>
    <m/>
    <m/>
    <n v="1.3013999999999999"/>
    <s v="R"/>
    <m/>
    <m/>
  </r>
  <r>
    <s v="J072016_R7_Cod_14"/>
    <s v="R7"/>
    <d v="2016-07-20T00:00:00"/>
    <n v="7"/>
    <x v="2"/>
    <n v="3"/>
    <n v="910"/>
    <x v="3"/>
    <n v="38"/>
    <n v="10"/>
    <m/>
    <m/>
    <m/>
    <m/>
    <n v="380"/>
    <n v="465"/>
    <n v="11.8651"/>
    <n v="8.6957000000000004"/>
    <n v="3.1693999999999996"/>
    <n v="3.6953999999999998"/>
    <n v="1.3745000000000001"/>
    <s v="F"/>
    <n v="0.16089999999999999"/>
    <n v="0.1603"/>
    <m/>
    <m/>
    <n v="1.4166000000000001"/>
    <s v="R"/>
    <m/>
    <m/>
  </r>
  <r>
    <s v=" "/>
    <s v="R4"/>
    <d v="2016-07-20T00:00:00"/>
    <n v="7"/>
    <x v="2"/>
    <n v="3"/>
    <n v="924"/>
    <x v="12"/>
    <m/>
    <m/>
    <m/>
    <m/>
    <m/>
    <m/>
    <m/>
    <m/>
    <m/>
    <m/>
    <n v="0"/>
    <m/>
    <m/>
    <m/>
    <m/>
    <m/>
    <m/>
    <m/>
    <m/>
    <m/>
    <m/>
    <s v="No Fish"/>
  </r>
  <r>
    <s v=" "/>
    <s v="R3"/>
    <d v="2016-07-20T00:00:00"/>
    <n v="7"/>
    <x v="2"/>
    <n v="3"/>
    <n v="948"/>
    <x v="12"/>
    <m/>
    <m/>
    <m/>
    <m/>
    <m/>
    <m/>
    <m/>
    <m/>
    <m/>
    <m/>
    <n v="0"/>
    <m/>
    <m/>
    <m/>
    <m/>
    <m/>
    <m/>
    <m/>
    <m/>
    <m/>
    <m/>
    <s v="No Fish"/>
  </r>
  <r>
    <s v="J072016_S4_Cod_15"/>
    <s v="S4"/>
    <d v="2016-07-20T00:00:00"/>
    <n v="7"/>
    <x v="2"/>
    <n v="3"/>
    <n v="1013"/>
    <x v="3"/>
    <n v="23"/>
    <n v="11"/>
    <m/>
    <m/>
    <m/>
    <m/>
    <n v="246"/>
    <n v="123"/>
    <n v="4.5099"/>
    <n v="2.0495000000000001"/>
    <n v="2.4603999999999999"/>
    <n v="1.1758"/>
    <m/>
    <m/>
    <n v="7.8399999999999997E-2"/>
    <n v="7.85E-2"/>
    <m/>
    <m/>
    <n v="1.6594"/>
    <s v="R"/>
    <m/>
    <m/>
  </r>
  <r>
    <s v="J072016_S4_SeaRaven_16"/>
    <s v="S4"/>
    <d v="2016-07-20T00:00:00"/>
    <n v="7"/>
    <x v="2"/>
    <n v="3"/>
    <n v="1029"/>
    <x v="10"/>
    <n v="34"/>
    <n v="1"/>
    <m/>
    <m/>
    <m/>
    <m/>
    <n v="345"/>
    <n v="648"/>
    <n v="23.266300000000001"/>
    <n v="23.266300000000001"/>
    <n v="0"/>
    <n v="12.6424"/>
    <n v="18.517099999999999"/>
    <s v="F"/>
    <n v="1.6500000000000001E-2"/>
    <n v="1.5800000000000002E-2"/>
    <m/>
    <m/>
    <m/>
    <m/>
    <m/>
    <m/>
  </r>
  <r>
    <s v="J072016_S3_Cod_17"/>
    <s v="S3"/>
    <d v="2016-07-20T00:00:00"/>
    <n v="7"/>
    <x v="2"/>
    <n v="3"/>
    <n v="1046"/>
    <x v="3"/>
    <n v="32"/>
    <n v="12"/>
    <m/>
    <m/>
    <m/>
    <m/>
    <n v="325"/>
    <n v="333"/>
    <n v="7.7131999999999996"/>
    <n v="4.6997999999999998"/>
    <n v="3.0133999999999999"/>
    <n v="3.6194999999999999"/>
    <n v="0.50190000000000001"/>
    <s v="F"/>
    <n v="0.1234"/>
    <n v="0.1226"/>
    <m/>
    <m/>
    <n v="2.1242000000000001"/>
    <s v="R"/>
    <m/>
    <m/>
  </r>
  <r>
    <s v="J072016_S3_Cod_18"/>
    <s v="S3"/>
    <d v="2016-07-20T00:00:00"/>
    <n v="7"/>
    <x v="2"/>
    <n v="3"/>
    <n v="1051"/>
    <x v="3"/>
    <n v="28.5"/>
    <n v="13"/>
    <m/>
    <m/>
    <m/>
    <m/>
    <n v="286"/>
    <n v="220"/>
    <n v="5.6547999999999998"/>
    <n v="2.3801000000000001"/>
    <n v="3.2746999999999997"/>
    <n v="2.806"/>
    <n v="0.1507"/>
    <s v="F"/>
    <n v="8.9200000000000002E-2"/>
    <n v="8.6900000000000005E-2"/>
    <m/>
    <m/>
    <n v="2.0878000000000001"/>
    <s v="R"/>
    <m/>
    <m/>
  </r>
  <r>
    <s v="J072016_S3_Cod_19"/>
    <s v="S3"/>
    <d v="2016-07-20T00:00:00"/>
    <n v="7"/>
    <x v="2"/>
    <n v="3"/>
    <n v="1053"/>
    <x v="3"/>
    <n v="28.5"/>
    <n v="14"/>
    <m/>
    <m/>
    <m/>
    <m/>
    <n v="285"/>
    <n v="215"/>
    <n v="4.992"/>
    <n v="3.0152000000000001"/>
    <n v="1.9767999999999999"/>
    <n v="2.3308"/>
    <n v="0.3145"/>
    <s v="F"/>
    <n v="9.1300000000000006E-2"/>
    <n v="9.1899999999999996E-2"/>
    <m/>
    <m/>
    <n v="1.766"/>
    <s v="R"/>
    <m/>
    <m/>
  </r>
  <r>
    <s v="J072016_S3_Cod_20"/>
    <s v="S3"/>
    <d v="2016-07-20T00:00:00"/>
    <n v="7"/>
    <x v="2"/>
    <n v="3"/>
    <n v="1053"/>
    <x v="3"/>
    <n v="41.5"/>
    <n v="15"/>
    <m/>
    <m/>
    <m/>
    <m/>
    <n v="411"/>
    <n v="700"/>
    <n v="18.684200000000001"/>
    <n v="9.7372999999999994"/>
    <n v="8.9469000000000012"/>
    <n v="16.6233"/>
    <n v="0.4103"/>
    <s v="M"/>
    <n v="0.2034"/>
    <n v="0.20519999999999999"/>
    <m/>
    <m/>
    <n v="1.8078000000000001"/>
    <s v="R"/>
    <m/>
    <m/>
  </r>
  <r>
    <s v="J072016_S3_Cod_21"/>
    <s v="S3"/>
    <d v="2016-07-20T00:00:00"/>
    <n v="7"/>
    <x v="2"/>
    <n v="3"/>
    <n v="1054"/>
    <x v="3"/>
    <n v="43.5"/>
    <n v="16"/>
    <m/>
    <m/>
    <m/>
    <m/>
    <n v="425"/>
    <n v="807"/>
    <n v="24.117000000000001"/>
    <n v="11.9655"/>
    <n v="12.1515"/>
    <n v="13.0238"/>
    <n v="1.6913"/>
    <s v="F"/>
    <n v="0.21440000000000001"/>
    <n v="0.2051"/>
    <m/>
    <m/>
    <n v="1.9187000000000001"/>
    <s v="R"/>
    <m/>
    <m/>
  </r>
  <r>
    <s v="J072016_S3_Cod_22"/>
    <s v="S3"/>
    <d v="2016-07-20T00:00:00"/>
    <n v="7"/>
    <x v="2"/>
    <n v="3"/>
    <n v="1055"/>
    <x v="3"/>
    <n v="45"/>
    <n v="17"/>
    <m/>
    <m/>
    <m/>
    <m/>
    <n v="425"/>
    <n v="764"/>
    <n v="23.331600000000002"/>
    <n v="13.357900000000001"/>
    <n v="9.9737000000000009"/>
    <n v="10.7012"/>
    <n v="15.88"/>
    <s v="F"/>
    <n v="0.1883"/>
    <n v="0.18629999999999999"/>
    <m/>
    <m/>
    <n v="1.3203"/>
    <s v="R"/>
    <m/>
    <m/>
  </r>
  <r>
    <s v="J072016_S2_Pollock_23"/>
    <s v="S2"/>
    <d v="2016-07-20T00:00:00"/>
    <n v="7"/>
    <x v="2"/>
    <n v="3"/>
    <n v="1111"/>
    <x v="4"/>
    <n v="23.5"/>
    <n v="3"/>
    <m/>
    <m/>
    <m/>
    <m/>
    <n v="239"/>
    <n v="107"/>
    <n v="1.5915999999999999"/>
    <n v="1.0134000000000001"/>
    <n v="0.57819999999999983"/>
    <n v="1.4901"/>
    <n v="6.0400000000000002E-2"/>
    <s v="F"/>
    <n v="5.9299999999999999E-2"/>
    <n v="6.0299999999999999E-2"/>
    <m/>
    <m/>
    <m/>
    <m/>
    <m/>
    <m/>
  </r>
  <r>
    <s v="J072016_S2_Mackerel_24"/>
    <s v="S2"/>
    <d v="2016-07-20T00:00:00"/>
    <n v="7"/>
    <x v="2"/>
    <n v="3"/>
    <n v="1119"/>
    <x v="1"/>
    <n v="32.5"/>
    <n v="1"/>
    <m/>
    <m/>
    <m/>
    <m/>
    <n v="328"/>
    <n v="252"/>
    <n v="3.8479999999999999"/>
    <n v="3.1878000000000002"/>
    <n v="0.66019999999999968"/>
    <n v="2.9765999999999999"/>
    <n v="1.738"/>
    <s v="F"/>
    <n v="2.3999999999999998E-3"/>
    <n v="2.2000000000000001E-3"/>
    <m/>
    <m/>
    <m/>
    <m/>
    <m/>
    <m/>
  </r>
  <r>
    <s v="J072016_S2_Pollock_25"/>
    <s v="S2"/>
    <d v="2016-07-20T00:00:00"/>
    <n v="7"/>
    <x v="2"/>
    <n v="3"/>
    <n v="1125"/>
    <x v="4"/>
    <n v="23.5"/>
    <n v="4"/>
    <m/>
    <m/>
    <m/>
    <m/>
    <n v="238"/>
    <n v="120"/>
    <n v="4.2624000000000004"/>
    <n v="1.3358000000000001"/>
    <n v="2.9266000000000005"/>
    <n v="1.7213000000000001"/>
    <n v="5.9900000000000002E-2"/>
    <s v="M"/>
    <n v="6.2600000000000003E-2"/>
    <n v="6.08E-2"/>
    <m/>
    <m/>
    <m/>
    <m/>
    <m/>
    <m/>
  </r>
  <r>
    <s v="J072016_S2_Pollock_26"/>
    <s v="S2"/>
    <d v="2016-07-20T00:00:00"/>
    <n v="7"/>
    <x v="2"/>
    <n v="3"/>
    <n v="1128"/>
    <x v="4"/>
    <n v="24"/>
    <n v="5"/>
    <m/>
    <m/>
    <m/>
    <m/>
    <n v="244"/>
    <n v="131"/>
    <n v="6.5351999999999997"/>
    <n v="1.8727"/>
    <n v="4.6624999999999996"/>
    <n v="1.6828000000000001"/>
    <n v="5.7200000000000001E-2"/>
    <s v="M"/>
    <n v="5.7700000000000001E-2"/>
    <n v="5.7200000000000001E-2"/>
    <m/>
    <m/>
    <m/>
    <m/>
    <m/>
    <m/>
  </r>
  <r>
    <s v=" "/>
    <s v="S2"/>
    <d v="2016-07-20T00:00:00"/>
    <n v="7"/>
    <x v="2"/>
    <n v="3"/>
    <n v="1129"/>
    <x v="4"/>
    <n v="31.5"/>
    <n v="6"/>
    <m/>
    <m/>
    <m/>
    <m/>
    <m/>
    <m/>
    <m/>
    <m/>
    <n v="0"/>
    <m/>
    <m/>
    <m/>
    <m/>
    <m/>
    <m/>
    <m/>
    <m/>
    <m/>
    <m/>
    <m/>
  </r>
  <r>
    <s v="J072016_S2_Cod_28"/>
    <s v="S2"/>
    <d v="2016-07-20T00:00:00"/>
    <n v="7"/>
    <x v="2"/>
    <n v="3"/>
    <n v="1130"/>
    <x v="3"/>
    <n v="59.5"/>
    <n v="18"/>
    <m/>
    <m/>
    <m/>
    <m/>
    <n v="590"/>
    <n v="2008"/>
    <n v="56"/>
    <n v="36"/>
    <n v="20"/>
    <n v="47"/>
    <n v="8.6326999999999998"/>
    <s v="F"/>
    <n v="0.4294"/>
    <n v="0.42820000000000003"/>
    <m/>
    <m/>
    <n v="1.36"/>
    <s v="R"/>
    <m/>
    <m/>
  </r>
  <r>
    <s v=" "/>
    <s v="S1"/>
    <d v="2016-07-20T00:00:00"/>
    <n v="7"/>
    <x v="2"/>
    <n v="3"/>
    <n v="1141"/>
    <x v="12"/>
    <m/>
    <m/>
    <m/>
    <m/>
    <m/>
    <m/>
    <m/>
    <m/>
    <m/>
    <m/>
    <n v="0"/>
    <m/>
    <m/>
    <m/>
    <m/>
    <m/>
    <m/>
    <m/>
    <m/>
    <m/>
    <m/>
    <s v="No Fish"/>
  </r>
  <r>
    <s v=" "/>
    <s v="S6"/>
    <d v="2016-07-20T00:00:00"/>
    <n v="7"/>
    <x v="2"/>
    <n v="3"/>
    <n v="1206"/>
    <x v="4"/>
    <n v="26.5"/>
    <n v="7"/>
    <m/>
    <m/>
    <m/>
    <m/>
    <m/>
    <m/>
    <m/>
    <m/>
    <n v="0"/>
    <m/>
    <m/>
    <m/>
    <m/>
    <m/>
    <m/>
    <m/>
    <m/>
    <m/>
    <m/>
    <m/>
  </r>
  <r>
    <s v=" "/>
    <s v="S6"/>
    <d v="2016-07-20T00:00:00"/>
    <n v="7"/>
    <x v="2"/>
    <n v="3"/>
    <n v="1213"/>
    <x v="4"/>
    <n v="25.5"/>
    <n v="8"/>
    <m/>
    <m/>
    <m/>
    <m/>
    <m/>
    <m/>
    <m/>
    <m/>
    <n v="0"/>
    <m/>
    <m/>
    <m/>
    <m/>
    <m/>
    <m/>
    <m/>
    <m/>
    <m/>
    <m/>
    <m/>
  </r>
  <r>
    <s v=" "/>
    <s v="S6"/>
    <d v="2016-07-20T00:00:00"/>
    <n v="7"/>
    <x v="2"/>
    <n v="3"/>
    <n v="1218"/>
    <x v="4"/>
    <n v="33.5"/>
    <n v="9"/>
    <m/>
    <m/>
    <m/>
    <m/>
    <m/>
    <m/>
    <m/>
    <m/>
    <n v="0"/>
    <m/>
    <m/>
    <m/>
    <m/>
    <m/>
    <m/>
    <m/>
    <m/>
    <m/>
    <m/>
    <m/>
  </r>
  <r>
    <s v=" "/>
    <s v="S7"/>
    <d v="2016-07-20T00:00:00"/>
    <n v="7"/>
    <x v="2"/>
    <n v="3"/>
    <n v="1235"/>
    <x v="4"/>
    <n v="26.5"/>
    <n v="10"/>
    <m/>
    <m/>
    <m/>
    <m/>
    <m/>
    <m/>
    <m/>
    <m/>
    <n v="0"/>
    <m/>
    <m/>
    <m/>
    <m/>
    <m/>
    <m/>
    <m/>
    <m/>
    <m/>
    <m/>
    <m/>
  </r>
  <r>
    <s v="J072016_S7_Cod_29"/>
    <s v="S7"/>
    <d v="2016-07-20T00:00:00"/>
    <n v="7"/>
    <x v="2"/>
    <n v="3"/>
    <n v="1245"/>
    <x v="3"/>
    <n v="45.5"/>
    <n v="19"/>
    <m/>
    <m/>
    <m/>
    <m/>
    <n v="440"/>
    <n v="935"/>
    <n v="32.502499999999998"/>
    <n v="15.789400000000001"/>
    <n v="16.713099999999997"/>
    <n v="24.640499999999999"/>
    <n v="2.5118"/>
    <s v="F"/>
    <n v="0.2089"/>
    <n v="0.21279999999999999"/>
    <m/>
    <m/>
    <n v="1.3432999999999999"/>
    <s v="R"/>
    <m/>
    <m/>
  </r>
  <r>
    <s v=" "/>
    <s v="R5"/>
    <d v="2016-07-20T00:00:00"/>
    <n v="7"/>
    <x v="2"/>
    <n v="3"/>
    <n v="1301"/>
    <x v="4"/>
    <n v="24.5"/>
    <n v="10"/>
    <m/>
    <m/>
    <m/>
    <m/>
    <m/>
    <m/>
    <m/>
    <m/>
    <n v="0"/>
    <m/>
    <m/>
    <m/>
    <m/>
    <m/>
    <m/>
    <m/>
    <m/>
    <m/>
    <m/>
    <m/>
  </r>
  <r>
    <s v=" "/>
    <s v="R5"/>
    <d v="2016-07-20T00:00:00"/>
    <n v="7"/>
    <x v="2"/>
    <n v="3"/>
    <n v="1304"/>
    <x v="4"/>
    <n v="24.5"/>
    <n v="11"/>
    <m/>
    <m/>
    <m/>
    <m/>
    <m/>
    <m/>
    <m/>
    <m/>
    <n v="0"/>
    <m/>
    <m/>
    <m/>
    <m/>
    <m/>
    <m/>
    <m/>
    <m/>
    <m/>
    <m/>
    <m/>
  </r>
  <r>
    <s v="J072016_R5_Cod_30"/>
    <s v="R5"/>
    <d v="2016-07-20T00:00:00"/>
    <n v="7"/>
    <x v="2"/>
    <n v="3"/>
    <n v="1306"/>
    <x v="3"/>
    <n v="32"/>
    <n v="20"/>
    <m/>
    <m/>
    <m/>
    <m/>
    <n v="315"/>
    <n v="228"/>
    <n v="9.7385000000000002"/>
    <n v="2.8719000000000001"/>
    <n v="6.8666"/>
    <n v="1.2706"/>
    <n v="0.13739999999999999"/>
    <s v="M"/>
    <n v="0.14230000000000001"/>
    <n v="0.14399999999999999"/>
    <m/>
    <m/>
    <n v="1.1791"/>
    <s v="O"/>
    <m/>
    <m/>
  </r>
  <r>
    <s v=" "/>
    <s v="R6"/>
    <d v="2016-07-20T00:00:00"/>
    <n v="7"/>
    <x v="2"/>
    <n v="3"/>
    <n v="1325"/>
    <x v="12"/>
    <m/>
    <m/>
    <m/>
    <m/>
    <m/>
    <m/>
    <m/>
    <m/>
    <m/>
    <m/>
    <n v="0"/>
    <m/>
    <m/>
    <m/>
    <m/>
    <m/>
    <m/>
    <m/>
    <m/>
    <m/>
    <m/>
    <s v="No Fish"/>
  </r>
  <r>
    <s v="J072016_S8_Cod_31"/>
    <s v="S8"/>
    <d v="2016-07-20T00:00:00"/>
    <n v="7"/>
    <x v="2"/>
    <n v="3"/>
    <n v="1400"/>
    <x v="3"/>
    <n v="64"/>
    <n v="21"/>
    <m/>
    <m/>
    <m/>
    <m/>
    <n v="625"/>
    <n v="2678"/>
    <n v="113"/>
    <n v="52"/>
    <n v="61"/>
    <n v="82"/>
    <n v="23.6343"/>
    <s v="M"/>
    <n v="0.5464"/>
    <n v="0.53410000000000002"/>
    <m/>
    <m/>
    <n v="1.3159000000000001"/>
    <s v="O"/>
    <m/>
    <m/>
  </r>
  <r>
    <s v=" "/>
    <s v="R9"/>
    <d v="2016-07-20T00:00:00"/>
    <n v="7"/>
    <x v="2"/>
    <n v="3"/>
    <n v="1427"/>
    <x v="12"/>
    <m/>
    <m/>
    <m/>
    <m/>
    <m/>
    <m/>
    <m/>
    <m/>
    <m/>
    <m/>
    <n v="0"/>
    <m/>
    <m/>
    <m/>
    <m/>
    <m/>
    <m/>
    <m/>
    <m/>
    <m/>
    <m/>
    <s v="No Fish"/>
  </r>
  <r>
    <s v="J080316_S1_Cod_1"/>
    <s v="S1"/>
    <d v="2016-08-03T00:00:00"/>
    <n v="8"/>
    <x v="2"/>
    <m/>
    <n v="602"/>
    <x v="3"/>
    <n v="40"/>
    <n v="1"/>
    <m/>
    <m/>
    <m/>
    <m/>
    <n v="402"/>
    <n v="677"/>
    <n v="26.306899999999999"/>
    <n v="12.290699999999999"/>
    <n v="14.0162"/>
    <n v="15.2408"/>
    <n v="1.8602000000000001"/>
    <s v="F"/>
    <n v="0.17879999999999999"/>
    <n v="0.18390000000000001"/>
    <m/>
    <m/>
    <n v="1.4258999999999999"/>
    <s v="R"/>
    <m/>
    <m/>
  </r>
  <r>
    <s v="J080316_S1_Pollock_2"/>
    <s v="S1"/>
    <d v="2016-08-03T00:00:00"/>
    <n v="8"/>
    <x v="2"/>
    <m/>
    <n v="604"/>
    <x v="4"/>
    <n v="25"/>
    <n v="1"/>
    <m/>
    <m/>
    <m/>
    <m/>
    <n v="245"/>
    <n v="141"/>
    <n v="2.0451000000000001"/>
    <n v="1.3123"/>
    <n v="0.73280000000000012"/>
    <n v="4.0137"/>
    <n v="9.1300000000000006E-2"/>
    <m/>
    <n v="6.2300000000000001E-2"/>
    <n v="6.2E-2"/>
    <m/>
    <m/>
    <m/>
    <m/>
    <m/>
    <m/>
  </r>
  <r>
    <s v="J080316_S1_Pollock_3"/>
    <s v="S1"/>
    <d v="2016-08-03T00:00:00"/>
    <n v="8"/>
    <x v="2"/>
    <m/>
    <n v="610"/>
    <x v="4"/>
    <n v="27"/>
    <n v="2"/>
    <m/>
    <m/>
    <m/>
    <m/>
    <n v="265"/>
    <n v="196"/>
    <n v="5.4292999999999996"/>
    <n v="2.3687999999999998"/>
    <n v="3.0604999999999998"/>
    <n v="4.6764999999999999"/>
    <n v="0.1479"/>
    <s v="F"/>
    <n v="7.0300000000000001E-2"/>
    <n v="7.2499999999999995E-2"/>
    <m/>
    <m/>
    <m/>
    <m/>
    <m/>
    <m/>
  </r>
  <r>
    <s v="J080316_S1_Cod_4"/>
    <s v="S1"/>
    <d v="2016-08-03T00:00:00"/>
    <n v="8"/>
    <x v="2"/>
    <m/>
    <n v="617"/>
    <x v="3"/>
    <n v="23"/>
    <n v="2"/>
    <m/>
    <m/>
    <m/>
    <m/>
    <n v="236"/>
    <n v="120"/>
    <n v="3.9666999999999999"/>
    <n v="1.5116000000000001"/>
    <n v="2.4550999999999998"/>
    <n v="1.5660000000000001"/>
    <n v="0.15629999999999999"/>
    <s v="F"/>
    <n v="7.1400000000000005E-2"/>
    <n v="5.4300000000000001E-2"/>
    <m/>
    <m/>
    <n v="1.393"/>
    <s v="R"/>
    <m/>
    <s v="Rt oto broke"/>
  </r>
  <r>
    <s v="J080316_S1_Pollock_5"/>
    <s v="S1"/>
    <d v="2016-08-03T00:00:00"/>
    <n v="8"/>
    <x v="2"/>
    <m/>
    <n v="621"/>
    <x v="4"/>
    <n v="21"/>
    <n v="3"/>
    <m/>
    <m/>
    <m/>
    <m/>
    <n v="227"/>
    <n v="101"/>
    <n v="2.6772"/>
    <n v="1.4804999999999999"/>
    <n v="1.1967000000000001"/>
    <n v="1.9651000000000001"/>
    <n v="6.8599999999999994E-2"/>
    <s v="M"/>
    <n v="5.57E-2"/>
    <n v="5.4199999999999998E-2"/>
    <m/>
    <m/>
    <m/>
    <m/>
    <m/>
    <m/>
  </r>
  <r>
    <m/>
    <s v="S2"/>
    <d v="2016-08-03T00:00:00"/>
    <n v="8"/>
    <x v="2"/>
    <m/>
    <n v="630"/>
    <x v="12"/>
    <m/>
    <m/>
    <m/>
    <m/>
    <m/>
    <m/>
    <m/>
    <m/>
    <m/>
    <m/>
    <n v="0"/>
    <m/>
    <m/>
    <m/>
    <m/>
    <m/>
    <m/>
    <m/>
    <m/>
    <m/>
    <m/>
    <m/>
  </r>
  <r>
    <s v="J080316_S2_Pollock_6"/>
    <s v="S2"/>
    <d v="2016-08-03T00:00:00"/>
    <n v="8"/>
    <x v="2"/>
    <m/>
    <n v="646"/>
    <x v="4"/>
    <n v="26"/>
    <n v="4"/>
    <m/>
    <m/>
    <m/>
    <m/>
    <n v="259"/>
    <n v="172"/>
    <n v="9.3952000000000009"/>
    <n v="1.8488"/>
    <n v="7.5464000000000011"/>
    <n v="7.6142000000000003"/>
    <n v="0.12529999999999999"/>
    <m/>
    <n v="6.4899999999999999E-2"/>
    <n v="6.4699999999999994E-2"/>
    <m/>
    <m/>
    <m/>
    <m/>
    <m/>
    <m/>
  </r>
  <r>
    <s v="J080316_S3_LHSculpin_7"/>
    <s v="S3"/>
    <d v="2016-08-03T00:00:00"/>
    <n v="8"/>
    <x v="2"/>
    <m/>
    <n v="707"/>
    <x v="2"/>
    <n v="21"/>
    <n v="1"/>
    <m/>
    <m/>
    <m/>
    <m/>
    <n v="215"/>
    <n v="104"/>
    <n v="5.6672000000000002"/>
    <n v="2.1392000000000002"/>
    <n v="3.528"/>
    <n v="1.6113"/>
    <n v="5.33E-2"/>
    <s v="M"/>
    <n v="2.7799999999999998E-2"/>
    <n v="2.9700000000000001E-2"/>
    <m/>
    <m/>
    <m/>
    <m/>
    <m/>
    <m/>
  </r>
  <r>
    <s v="J080316_S3_Cod_8"/>
    <s v="S3"/>
    <d v="2016-08-03T00:00:00"/>
    <n v="8"/>
    <x v="2"/>
    <m/>
    <n v="721"/>
    <x v="3"/>
    <n v="38"/>
    <n v="3"/>
    <m/>
    <m/>
    <m/>
    <m/>
    <n v="400"/>
    <n v="604"/>
    <n v="20.5442"/>
    <n v="8.0690000000000008"/>
    <n v="12.475199999999999"/>
    <n v="6.3010000000000002"/>
    <m/>
    <m/>
    <n v="0.17680000000000001"/>
    <n v="0.1777"/>
    <m/>
    <m/>
    <n v="1.9091"/>
    <s v="R"/>
    <m/>
    <s v="LIQUIFIED"/>
  </r>
  <r>
    <s v="J080316_S3_Cod_9"/>
    <s v="S3"/>
    <d v="2016-08-03T00:00:00"/>
    <n v="8"/>
    <x v="2"/>
    <m/>
    <n v="723"/>
    <x v="3"/>
    <n v="42"/>
    <n v="4"/>
    <m/>
    <m/>
    <m/>
    <m/>
    <n v="435"/>
    <n v="801"/>
    <n v="35.0749"/>
    <n v="14.6195"/>
    <n v="20.455399999999997"/>
    <n v="5.1550000000000002"/>
    <n v="0.25419999999999998"/>
    <s v="M"/>
    <n v="0.21970000000000001"/>
    <n v="0.21890000000000001"/>
    <m/>
    <m/>
    <n v="1.2897000000000001"/>
    <s v="U"/>
    <m/>
    <m/>
  </r>
  <r>
    <s v="J080316_S3_Cunner_10"/>
    <s v="S3"/>
    <d v="2016-08-03T00:00:00"/>
    <n v="8"/>
    <x v="2"/>
    <m/>
    <n v="727"/>
    <x v="11"/>
    <n v="19"/>
    <n v="1"/>
    <m/>
    <m/>
    <m/>
    <m/>
    <n v="188"/>
    <n v="88"/>
    <m/>
    <m/>
    <n v="0"/>
    <n v="1.2763"/>
    <n v="0.1376"/>
    <s v="M"/>
    <n v="4.1999999999999997E-3"/>
    <n v="4.4999999999999997E-3"/>
    <m/>
    <m/>
    <m/>
    <m/>
    <m/>
    <m/>
  </r>
  <r>
    <s v="J080316_S4_LHSculpin_11"/>
    <s v="S4"/>
    <d v="2016-08-03T00:00:00"/>
    <n v="8"/>
    <x v="2"/>
    <m/>
    <n v="751"/>
    <x v="7"/>
    <n v="39"/>
    <n v="2"/>
    <m/>
    <m/>
    <m/>
    <m/>
    <n v="380"/>
    <n v="752"/>
    <n v="55"/>
    <n v="36"/>
    <n v="19"/>
    <n v="25.707799999999999"/>
    <n v="7.5247999999999999"/>
    <s v="F"/>
    <n v="0.112"/>
    <n v="0.10730000000000001"/>
    <m/>
    <m/>
    <m/>
    <m/>
    <m/>
    <m/>
  </r>
  <r>
    <s v="J080316_S5_Cod_12"/>
    <s v="S5"/>
    <d v="2016-08-03T00:00:00"/>
    <n v="8"/>
    <x v="2"/>
    <m/>
    <n v="812"/>
    <x v="3"/>
    <n v="44"/>
    <n v="5"/>
    <m/>
    <m/>
    <m/>
    <m/>
    <n v="440"/>
    <n v="771"/>
    <n v="28.601199999999999"/>
    <n v="13.9405"/>
    <n v="14.660699999999999"/>
    <n v="6.3025000000000002"/>
    <n v="1.7036"/>
    <s v="F"/>
    <n v="0.25069999999999998"/>
    <n v="0.24790000000000001"/>
    <m/>
    <m/>
    <n v="1.3653999999999999"/>
    <s v="R"/>
    <m/>
    <m/>
  </r>
  <r>
    <s v="J080316_S5_Cod_13"/>
    <s v="S5"/>
    <d v="2016-08-03T00:00:00"/>
    <n v="8"/>
    <x v="2"/>
    <m/>
    <n v="816"/>
    <x v="3"/>
    <n v="39"/>
    <n v="6"/>
    <m/>
    <m/>
    <m/>
    <m/>
    <n v="385"/>
    <n v="529"/>
    <n v="15.786099999999999"/>
    <n v="8.0825999999999993"/>
    <n v="7.7035"/>
    <n v="5.2485999999999997"/>
    <n v="0.28339999999999999"/>
    <s v="M"/>
    <n v="0.19059999999999999"/>
    <n v="0.19350000000000001"/>
    <m/>
    <m/>
    <n v="1.2602"/>
    <s v="U"/>
    <m/>
    <m/>
  </r>
  <r>
    <s v="J080316_S5_Pollock_14"/>
    <s v="S5"/>
    <d v="2016-08-03T00:00:00"/>
    <n v="8"/>
    <x v="2"/>
    <m/>
    <n v="821"/>
    <x v="4"/>
    <n v="32"/>
    <n v="5"/>
    <m/>
    <m/>
    <m/>
    <m/>
    <n v="321"/>
    <n v="252"/>
    <n v="5.0430999999999999"/>
    <n v="3.5083000000000002"/>
    <n v="1.5347999999999997"/>
    <n v="3.4638"/>
    <n v="0.437"/>
    <s v="F"/>
    <n v="0.1056"/>
    <n v="0.1038"/>
    <m/>
    <m/>
    <m/>
    <m/>
    <m/>
    <m/>
  </r>
  <r>
    <m/>
    <s v="R7"/>
    <d v="2016-08-03T00:00:00"/>
    <n v="8"/>
    <x v="2"/>
    <m/>
    <n v="831"/>
    <x v="12"/>
    <m/>
    <m/>
    <m/>
    <m/>
    <m/>
    <m/>
    <m/>
    <m/>
    <m/>
    <m/>
    <n v="0"/>
    <m/>
    <m/>
    <m/>
    <m/>
    <m/>
    <m/>
    <m/>
    <m/>
    <m/>
    <m/>
    <m/>
  </r>
  <r>
    <s v="J080316_R4_Cod_15"/>
    <s v="R4"/>
    <d v="2016-08-03T00:00:00"/>
    <n v="8"/>
    <x v="2"/>
    <m/>
    <n v="856"/>
    <x v="3"/>
    <n v="55"/>
    <n v="7"/>
    <m/>
    <m/>
    <m/>
    <m/>
    <n v="523"/>
    <n v="1379"/>
    <n v="36.707900000000002"/>
    <n v="19.212499999999999"/>
    <n v="17.495400000000004"/>
    <n v="27.839700000000001"/>
    <n v="2.6074000000000002"/>
    <s v="M"/>
    <n v="0.30009999999999998"/>
    <n v="0.30659999999999998"/>
    <m/>
    <m/>
    <n v="1.2696000000000001"/>
    <s v="U"/>
    <m/>
    <m/>
  </r>
  <r>
    <s v="J080316_R3_Cod_16"/>
    <s v="R3"/>
    <d v="2016-08-03T00:00:00"/>
    <n v="8"/>
    <x v="2"/>
    <m/>
    <n v="921"/>
    <x v="3"/>
    <n v="33"/>
    <n v="8"/>
    <m/>
    <m/>
    <m/>
    <m/>
    <n v="343"/>
    <n v="305"/>
    <n v="7.3323"/>
    <n v="4.6477000000000004"/>
    <n v="2.6845999999999997"/>
    <n v="2.7846000000000002"/>
    <n v="0.69120000000000004"/>
    <s v="F"/>
    <n v="0.127"/>
    <n v="0.12659999999999999"/>
    <m/>
    <m/>
    <n v="1.1232"/>
    <s v="O"/>
    <m/>
    <m/>
  </r>
  <r>
    <s v="J080316_R3_Cod_17"/>
    <s v="R3"/>
    <d v="2016-08-03T00:00:00"/>
    <n v="8"/>
    <x v="2"/>
    <m/>
    <n v="935"/>
    <x v="3"/>
    <n v="46"/>
    <n v="9"/>
    <m/>
    <m/>
    <m/>
    <m/>
    <n v="455"/>
    <n v="1004"/>
    <n v="40.7455"/>
    <n v="17.421199999999999"/>
    <n v="23.324300000000001"/>
    <n v="19.982500000000002"/>
    <n v="8.2000000000000003E-2"/>
    <s v="M"/>
    <n v="0.26479999999999998"/>
    <n v="0.25790000000000002"/>
    <m/>
    <m/>
    <n v="1.2350000000000001"/>
    <s v="U"/>
    <m/>
    <m/>
  </r>
  <r>
    <s v="J080316_R3_Cod_18"/>
    <s v="R3"/>
    <d v="2016-08-03T00:00:00"/>
    <n v="8"/>
    <x v="2"/>
    <m/>
    <n v="937"/>
    <x v="3"/>
    <n v="35"/>
    <n v="10"/>
    <m/>
    <m/>
    <m/>
    <m/>
    <n v="350"/>
    <n v="389"/>
    <n v="15.5153"/>
    <n v="7.5305999999999997"/>
    <n v="7.9847000000000001"/>
    <m/>
    <m/>
    <m/>
    <n v="0.17180000000000001"/>
    <n v="0.17119999999999999"/>
    <m/>
    <m/>
    <n v="1.19"/>
    <s v="O"/>
    <m/>
    <s v="LIQUIFIED"/>
  </r>
  <r>
    <s v="J080316_R3_Cod_19"/>
    <s v="R3"/>
    <d v="2016-08-03T00:00:00"/>
    <n v="8"/>
    <x v="2"/>
    <m/>
    <n v="938"/>
    <x v="3"/>
    <n v="25"/>
    <n v="11"/>
    <m/>
    <m/>
    <m/>
    <m/>
    <n v="255"/>
    <n v="137"/>
    <n v="3.9176000000000002"/>
    <n v="2.1429"/>
    <n v="1.7747000000000002"/>
    <n v="1.0851999999999999"/>
    <m/>
    <m/>
    <n v="7.6499999999999999E-2"/>
    <n v="7.8299999999999995E-2"/>
    <m/>
    <m/>
    <n v="1.1872"/>
    <s v="O"/>
    <m/>
    <m/>
  </r>
  <r>
    <m/>
    <s v="S10"/>
    <d v="2016-08-03T00:00:00"/>
    <n v="8"/>
    <x v="2"/>
    <m/>
    <n v="952"/>
    <x v="4"/>
    <n v="24"/>
    <m/>
    <m/>
    <m/>
    <m/>
    <m/>
    <m/>
    <m/>
    <m/>
    <m/>
    <n v="0"/>
    <m/>
    <m/>
    <m/>
    <m/>
    <m/>
    <m/>
    <m/>
    <m/>
    <m/>
    <m/>
    <m/>
  </r>
  <r>
    <s v="J080316_S10_Cod_20"/>
    <s v="S10"/>
    <d v="2016-08-03T00:00:00"/>
    <n v="8"/>
    <x v="2"/>
    <m/>
    <n v="1003"/>
    <x v="3"/>
    <n v="55"/>
    <n v="12"/>
    <m/>
    <m/>
    <m/>
    <m/>
    <n v="540"/>
    <n v="1611"/>
    <n v="49"/>
    <n v="27"/>
    <n v="22"/>
    <n v="53"/>
    <n v="7.6456999999999997"/>
    <s v="F"/>
    <n v="0.31369999999999998"/>
    <n v="0.30399999999999999"/>
    <m/>
    <m/>
    <n v="1.5053000000000001"/>
    <s v="R"/>
    <m/>
    <m/>
  </r>
  <r>
    <s v="J080316_S10_Cod_21"/>
    <s v="S10"/>
    <d v="2016-08-03T00:00:00"/>
    <n v="8"/>
    <x v="2"/>
    <m/>
    <n v="1005"/>
    <x v="3"/>
    <n v="46"/>
    <n v="13"/>
    <m/>
    <m/>
    <m/>
    <m/>
    <n v="477"/>
    <n v="1173"/>
    <n v="63"/>
    <n v="23"/>
    <n v="40"/>
    <n v="28.668399999999998"/>
    <n v="1.2632000000000001"/>
    <s v="M"/>
    <n v="0.31209999999999999"/>
    <n v="0.308"/>
    <m/>
    <m/>
    <n v="2.2368999999999999"/>
    <s v="R"/>
    <m/>
    <m/>
  </r>
  <r>
    <s v="J080316_R2_Cod_22"/>
    <s v="R2"/>
    <d v="2016-08-03T00:00:00"/>
    <n v="8"/>
    <x v="2"/>
    <m/>
    <n v="1021"/>
    <x v="3"/>
    <n v="28"/>
    <n v="14"/>
    <m/>
    <m/>
    <m/>
    <m/>
    <n v="288"/>
    <n v="213"/>
    <n v="5.1459999999999999"/>
    <n v="2.9948999999999999"/>
    <n v="2.1511"/>
    <n v="2.1638000000000002"/>
    <n v="4.4499999999999998E-2"/>
    <s v="M"/>
    <n v="8.8900000000000007E-2"/>
    <n v="8.9499999999999996E-2"/>
    <m/>
    <m/>
    <n v="1.3506"/>
    <s v="R"/>
    <m/>
    <m/>
  </r>
  <r>
    <m/>
    <s v="R2"/>
    <d v="2016-08-03T00:00:00"/>
    <n v="8"/>
    <x v="2"/>
    <m/>
    <m/>
    <x v="4"/>
    <n v="24"/>
    <m/>
    <m/>
    <m/>
    <m/>
    <m/>
    <m/>
    <m/>
    <m/>
    <m/>
    <m/>
    <m/>
    <m/>
    <m/>
    <m/>
    <m/>
    <m/>
    <m/>
    <m/>
    <m/>
    <m/>
    <m/>
  </r>
  <r>
    <s v="J080316_R2_Cod_23"/>
    <s v="R2"/>
    <d v="2016-08-03T00:00:00"/>
    <n v="8"/>
    <x v="2"/>
    <m/>
    <n v="1023"/>
    <x v="3"/>
    <n v="53"/>
    <n v="15"/>
    <m/>
    <m/>
    <m/>
    <m/>
    <n v="515"/>
    <n v="1423"/>
    <n v="70"/>
    <n v="22"/>
    <n v="48"/>
    <n v="40.7973"/>
    <n v="2.7887"/>
    <s v="M"/>
    <n v="0.34439999999999998"/>
    <n v="0.3478"/>
    <m/>
    <m/>
    <n v="1.4958"/>
    <s v="R"/>
    <m/>
    <m/>
  </r>
  <r>
    <m/>
    <s v="R2"/>
    <d v="2016-08-03T00:00:00"/>
    <n v="8"/>
    <x v="2"/>
    <m/>
    <m/>
    <x v="4"/>
    <n v="21"/>
    <m/>
    <m/>
    <m/>
    <m/>
    <m/>
    <m/>
    <m/>
    <m/>
    <m/>
    <n v="0"/>
    <m/>
    <m/>
    <m/>
    <m/>
    <m/>
    <m/>
    <m/>
    <m/>
    <m/>
    <m/>
    <m/>
  </r>
  <r>
    <s v="J080316_R2_Cod_24"/>
    <s v="R2"/>
    <d v="2016-08-03T00:00:00"/>
    <n v="8"/>
    <x v="2"/>
    <m/>
    <m/>
    <x v="3"/>
    <n v="38"/>
    <n v="16"/>
    <m/>
    <m/>
    <m/>
    <m/>
    <n v="392"/>
    <n v="567"/>
    <n v="19.635899999999999"/>
    <n v="8.9596"/>
    <n v="10.676299999999999"/>
    <n v="9.2093000000000007"/>
    <n v="1.3668"/>
    <s v="F"/>
    <n v="0.20930000000000001"/>
    <n v="0.20549999999999999"/>
    <m/>
    <m/>
    <n v="1.2782"/>
    <s v="U"/>
    <m/>
    <m/>
  </r>
  <r>
    <m/>
    <s v="R2"/>
    <d v="2016-08-03T00:00:00"/>
    <n v="8"/>
    <x v="2"/>
    <m/>
    <n v="1025"/>
    <x v="4"/>
    <n v="23"/>
    <m/>
    <m/>
    <m/>
    <m/>
    <m/>
    <m/>
    <m/>
    <m/>
    <m/>
    <n v="0"/>
    <m/>
    <m/>
    <m/>
    <m/>
    <m/>
    <m/>
    <m/>
    <m/>
    <m/>
    <m/>
    <m/>
  </r>
  <r>
    <m/>
    <s v="R2"/>
    <d v="2016-08-03T00:00:00"/>
    <n v="8"/>
    <x v="2"/>
    <m/>
    <n v="1028"/>
    <x v="4"/>
    <n v="22"/>
    <m/>
    <m/>
    <m/>
    <m/>
    <m/>
    <m/>
    <m/>
    <m/>
    <m/>
    <n v="0"/>
    <m/>
    <m/>
    <m/>
    <m/>
    <m/>
    <m/>
    <m/>
    <m/>
    <m/>
    <m/>
    <m/>
  </r>
  <r>
    <s v="J080316_R10_LHSculpin_25"/>
    <s v="R10"/>
    <d v="2016-08-03T00:00:00"/>
    <n v="8"/>
    <x v="2"/>
    <m/>
    <n v="1044"/>
    <x v="2"/>
    <n v="34"/>
    <n v="3"/>
    <m/>
    <m/>
    <m/>
    <m/>
    <n v="330"/>
    <n v="503"/>
    <n v="23.664000000000001"/>
    <n v="20.458300000000001"/>
    <n v="3.2057000000000002"/>
    <n v="14.608000000000001"/>
    <n v="26.1113"/>
    <s v="F"/>
    <n v="8.2500000000000004E-2"/>
    <n v="8.0699999999999994E-2"/>
    <m/>
    <m/>
    <m/>
    <m/>
    <m/>
    <m/>
  </r>
  <r>
    <s v="J080316_S9_Cunner_26"/>
    <s v="S9"/>
    <d v="2016-08-03T00:00:00"/>
    <n v="8"/>
    <x v="2"/>
    <m/>
    <n v="1116"/>
    <x v="11"/>
    <n v="18"/>
    <n v="1"/>
    <m/>
    <m/>
    <m/>
    <m/>
    <n v="175"/>
    <n v="70"/>
    <m/>
    <m/>
    <n v="0"/>
    <n v="0.98750000000000004"/>
    <n v="0.13109999999999999"/>
    <s v="M"/>
    <n v="4.7999999999999996E-3"/>
    <n v="5.7999999999999996E-3"/>
    <m/>
    <m/>
    <m/>
    <m/>
    <m/>
    <m/>
  </r>
  <r>
    <s v="J080316_R8_Cod_27"/>
    <s v="R8"/>
    <d v="2016-08-03T00:00:00"/>
    <n v="8"/>
    <x v="2"/>
    <m/>
    <n v="1150"/>
    <x v="3"/>
    <n v="42"/>
    <n v="17"/>
    <m/>
    <m/>
    <m/>
    <m/>
    <n v="395"/>
    <n v="656"/>
    <n v="21.4114"/>
    <n v="10.4312"/>
    <n v="10.9802"/>
    <n v="17.209900000000001"/>
    <n v="2.1840000000000002"/>
    <s v="F"/>
    <n v="0.2152"/>
    <n v="0.21410000000000001"/>
    <m/>
    <m/>
    <n v="1.29"/>
    <s v="U"/>
    <m/>
    <m/>
  </r>
  <r>
    <s v="J080316_R8_LHSculpin_28"/>
    <s v="R8"/>
    <d v="2016-08-03T00:00:00"/>
    <n v="8"/>
    <x v="2"/>
    <m/>
    <n v="1155"/>
    <x v="2"/>
    <n v="22"/>
    <n v="4"/>
    <m/>
    <m/>
    <m/>
    <m/>
    <n v="233"/>
    <n v="124"/>
    <n v="11.827500000000001"/>
    <n v="4.0251000000000001"/>
    <n v="7.8024000000000004"/>
    <n v="1.9697"/>
    <n v="0.47689999999999999"/>
    <s v="F"/>
    <n v="3.04E-2"/>
    <n v="3.1199999999999999E-2"/>
    <m/>
    <m/>
    <m/>
    <m/>
    <m/>
    <m/>
  </r>
  <r>
    <s v="J080316_R1_Cod_29"/>
    <s v="R1"/>
    <d v="2016-08-03T00:00:00"/>
    <n v="8"/>
    <x v="2"/>
    <m/>
    <n v="1205"/>
    <x v="3"/>
    <n v="35"/>
    <n v="18"/>
    <m/>
    <m/>
    <m/>
    <m/>
    <n v="340"/>
    <n v="427"/>
    <n v="16.5425"/>
    <n v="6.0898000000000003"/>
    <n v="10.4527"/>
    <n v="6.9002999999999997"/>
    <n v="0.91559999999999997"/>
    <s v="F"/>
    <n v="0.17499999999999999"/>
    <n v="0.17130000000000001"/>
    <m/>
    <m/>
    <n v="1.1313"/>
    <s v="O"/>
    <m/>
    <m/>
  </r>
  <r>
    <m/>
    <s v="S6"/>
    <d v="2016-08-03T00:00:00"/>
    <n v="8"/>
    <x v="2"/>
    <m/>
    <n v="1240"/>
    <x v="12"/>
    <m/>
    <m/>
    <m/>
    <m/>
    <m/>
    <m/>
    <m/>
    <m/>
    <m/>
    <m/>
    <n v="0"/>
    <m/>
    <m/>
    <m/>
    <m/>
    <m/>
    <m/>
    <m/>
    <m/>
    <m/>
    <m/>
    <m/>
  </r>
  <r>
    <s v="J080316_S7_Mackerel_30"/>
    <s v="S7"/>
    <d v="2016-08-03T00:00:00"/>
    <n v="8"/>
    <x v="2"/>
    <m/>
    <n v="1303"/>
    <x v="1"/>
    <n v="33"/>
    <n v="1"/>
    <m/>
    <m/>
    <m/>
    <m/>
    <n v="314"/>
    <n v="219"/>
    <n v="4.3792"/>
    <n v="2.9485000000000001"/>
    <n v="1.4306999999999999"/>
    <n v="3.4689999999999999"/>
    <n v="0.14419999999999999"/>
    <s v="F"/>
    <n v="2.3E-3"/>
    <n v="2.0999999999999999E-3"/>
    <m/>
    <m/>
    <m/>
    <m/>
    <m/>
    <m/>
  </r>
  <r>
    <m/>
    <s v="R5"/>
    <d v="2016-08-03T00:00:00"/>
    <n v="8"/>
    <x v="2"/>
    <m/>
    <n v="1328"/>
    <x v="12"/>
    <m/>
    <m/>
    <m/>
    <m/>
    <m/>
    <m/>
    <m/>
    <m/>
    <m/>
    <m/>
    <n v="0"/>
    <m/>
    <m/>
    <m/>
    <m/>
    <m/>
    <m/>
    <m/>
    <m/>
    <m/>
    <m/>
    <m/>
  </r>
  <r>
    <m/>
    <s v="R6"/>
    <d v="2016-08-03T00:00:00"/>
    <n v="8"/>
    <x v="2"/>
    <m/>
    <n v="1350"/>
    <x v="12"/>
    <m/>
    <m/>
    <m/>
    <m/>
    <m/>
    <m/>
    <m/>
    <m/>
    <m/>
    <m/>
    <n v="0"/>
    <m/>
    <m/>
    <m/>
    <m/>
    <m/>
    <m/>
    <m/>
    <m/>
    <m/>
    <m/>
    <m/>
  </r>
  <r>
    <s v="J080316_S8_LHSculpin_31"/>
    <s v="S8"/>
    <d v="2016-08-03T00:00:00"/>
    <n v="8"/>
    <x v="2"/>
    <m/>
    <n v="1425"/>
    <x v="2"/>
    <n v="23"/>
    <n v="5"/>
    <m/>
    <m/>
    <m/>
    <m/>
    <n v="228"/>
    <n v="133"/>
    <n v="12.0847"/>
    <n v="3.4864999999999999"/>
    <n v="8.5982000000000003"/>
    <n v="1.929"/>
    <n v="0.52759999999999996"/>
    <s v="F"/>
    <n v="2.9499999999999998E-2"/>
    <n v="2.8899999999999999E-2"/>
    <m/>
    <m/>
    <m/>
    <m/>
    <m/>
    <m/>
  </r>
  <r>
    <m/>
    <s v="R9"/>
    <d v="2016-08-03T00:00:00"/>
    <n v="8"/>
    <x v="2"/>
    <m/>
    <n v="1423"/>
    <x v="12"/>
    <m/>
    <m/>
    <m/>
    <m/>
    <m/>
    <m/>
    <m/>
    <m/>
    <m/>
    <m/>
    <n v="0"/>
    <m/>
    <m/>
    <m/>
    <m/>
    <m/>
    <m/>
    <m/>
    <m/>
    <m/>
    <m/>
    <m/>
  </r>
  <r>
    <m/>
    <s v="R1"/>
    <d v="2016-09-22T00:00:00"/>
    <n v="9"/>
    <x v="2"/>
    <m/>
    <n v="640"/>
    <x v="12"/>
    <s v=" "/>
    <m/>
    <m/>
    <m/>
    <m/>
    <m/>
    <m/>
    <m/>
    <m/>
    <m/>
    <n v="0"/>
    <m/>
    <m/>
    <m/>
    <m/>
    <m/>
    <m/>
    <m/>
    <m/>
    <m/>
    <m/>
    <m/>
  </r>
  <r>
    <m/>
    <s v="R8"/>
    <d v="2016-09-22T00:00:00"/>
    <n v="9"/>
    <x v="2"/>
    <m/>
    <n v="707"/>
    <x v="14"/>
    <s v=" "/>
    <m/>
    <m/>
    <m/>
    <m/>
    <m/>
    <m/>
    <m/>
    <m/>
    <m/>
    <n v="0"/>
    <m/>
    <m/>
    <m/>
    <m/>
    <m/>
    <m/>
    <m/>
    <m/>
    <m/>
    <m/>
    <m/>
  </r>
  <r>
    <s v="J092216_S9_LHSculpin_1"/>
    <s v="S9"/>
    <d v="2016-09-22T00:00:00"/>
    <n v="9"/>
    <x v="2"/>
    <m/>
    <n v="729"/>
    <x v="2"/>
    <n v="34"/>
    <n v="1"/>
    <m/>
    <m/>
    <m/>
    <m/>
    <n v="320"/>
    <n v="359"/>
    <n v="22.615500000000001"/>
    <n v="13.7707"/>
    <n v="8.8448000000000011"/>
    <n v="7.8497000000000003"/>
    <n v="1.8516999999999999"/>
    <s v="M"/>
    <n v="8.4900000000000003E-2"/>
    <n v="8.3500000000000005E-2"/>
    <m/>
    <m/>
    <m/>
    <m/>
    <m/>
    <m/>
  </r>
  <r>
    <s v="J092216_R10_LHSculpin_2"/>
    <s v="R10"/>
    <d v="2016-09-22T00:00:00"/>
    <n v="9"/>
    <x v="2"/>
    <m/>
    <n v="752"/>
    <x v="2"/>
    <n v="32"/>
    <n v="2"/>
    <m/>
    <m/>
    <m/>
    <m/>
    <n v="306"/>
    <n v="335"/>
    <n v="14.6134"/>
    <n v="10.4238"/>
    <n v="4.1896000000000004"/>
    <n v="11.2121"/>
    <n v="3.7703000000000002"/>
    <s v="F"/>
    <n v="4.1500000000000002E-2"/>
    <n v="4.2099999999999999E-2"/>
    <m/>
    <m/>
    <m/>
    <m/>
    <m/>
    <m/>
  </r>
  <r>
    <s v="J092216_R10_LHSculpin_3"/>
    <s v="R10"/>
    <d v="2016-09-22T00:00:00"/>
    <n v="9"/>
    <x v="2"/>
    <m/>
    <n v="803"/>
    <x v="2"/>
    <n v="32"/>
    <n v="3"/>
    <m/>
    <m/>
    <m/>
    <m/>
    <n v="307"/>
    <n v="349"/>
    <n v="19.869399999999999"/>
    <n v="10.4473"/>
    <n v="9.4220999999999986"/>
    <n v="12.3713"/>
    <n v="4.2178000000000004"/>
    <s v="F"/>
    <n v="5.2999999999999999E-2"/>
    <n v="5.3800000000000001E-2"/>
    <m/>
    <m/>
    <m/>
    <m/>
    <m/>
    <m/>
  </r>
  <r>
    <s v="J092216_R10_Mackerel_4"/>
    <s v="R10"/>
    <d v="2016-09-22T00:00:00"/>
    <n v="9"/>
    <x v="2"/>
    <m/>
    <n v="806"/>
    <x v="1"/>
    <n v="37"/>
    <n v="1"/>
    <m/>
    <m/>
    <m/>
    <m/>
    <n v="355"/>
    <n v="397"/>
    <n v="6.391"/>
    <n v="4.8201999999999998"/>
    <n v="1.5708000000000002"/>
    <n v="5.9823000000000004"/>
    <n v="3.4033000000000002"/>
    <s v="F"/>
    <s v=" "/>
    <n v="3.0000000000000001E-3"/>
    <m/>
    <m/>
    <m/>
    <m/>
    <m/>
    <m/>
  </r>
  <r>
    <s v="J092216_R2_Cod_5"/>
    <s v="R2"/>
    <d v="2016-09-22T00:00:00"/>
    <n v="9"/>
    <x v="2"/>
    <m/>
    <n v="818"/>
    <x v="3"/>
    <n v="40"/>
    <n v="1"/>
    <m/>
    <m/>
    <m/>
    <m/>
    <n v="380"/>
    <n v="551"/>
    <n v="28.4147"/>
    <n v="10.149699999999999"/>
    <n v="18.265000000000001"/>
    <n v="4.0681000000000003"/>
    <n v="0.80759999999999998"/>
    <s v="F"/>
    <n v="0.19689999999999999"/>
    <n v="0.19589999999999999"/>
    <m/>
    <m/>
    <n v="1.2965"/>
    <s v="U"/>
    <m/>
    <m/>
  </r>
  <r>
    <s v="J092216_R2_Cod_6"/>
    <s v="R2"/>
    <d v="2016-09-22T00:00:00"/>
    <n v="9"/>
    <x v="2"/>
    <m/>
    <m/>
    <x v="3"/>
    <n v="39"/>
    <n v="2"/>
    <m/>
    <m/>
    <m/>
    <m/>
    <n v="370"/>
    <n v="481"/>
    <n v="12.0412"/>
    <n v="7.8840000000000003"/>
    <n v="4.1571999999999996"/>
    <n v="6.5274000000000001"/>
    <n v="0.11600000000000001"/>
    <s v="M"/>
    <n v="0.1898"/>
    <n v="0.19400000000000001"/>
    <m/>
    <m/>
    <n v="1.2116"/>
    <s v="U"/>
    <m/>
    <m/>
  </r>
  <r>
    <s v="J092216_R2_Cod_7"/>
    <s v="R2"/>
    <d v="2016-09-22T00:00:00"/>
    <n v="9"/>
    <x v="2"/>
    <m/>
    <m/>
    <x v="3"/>
    <n v="47"/>
    <n v="3"/>
    <m/>
    <m/>
    <m/>
    <m/>
    <n v="445"/>
    <n v="865"/>
    <n v="16.253900000000002"/>
    <n v="12.2806"/>
    <n v="3.9733000000000018"/>
    <n v="12.6974"/>
    <n v="0.3901"/>
    <s v="M"/>
    <n v="0.22850000000000001"/>
    <n v="0.2306"/>
    <m/>
    <m/>
    <n v="1.1818"/>
    <s v="O"/>
    <m/>
    <m/>
  </r>
  <r>
    <s v="J092216_R2_Cod_8"/>
    <s v="R2"/>
    <d v="2016-09-22T00:00:00"/>
    <n v="9"/>
    <x v="2"/>
    <m/>
    <m/>
    <x v="3"/>
    <n v="30"/>
    <n v="4"/>
    <m/>
    <m/>
    <m/>
    <m/>
    <n v="290"/>
    <n v="228"/>
    <n v="8.1381999999999994"/>
    <n v="3.4965999999999999"/>
    <n v="4.6415999999999995"/>
    <n v="2.3239999999999998"/>
    <m/>
    <m/>
    <n v="9.2499999999999999E-2"/>
    <n v="9.2700000000000005E-2"/>
    <m/>
    <m/>
    <n v="1.2113"/>
    <m/>
    <m/>
    <m/>
  </r>
  <r>
    <m/>
    <s v="S10"/>
    <d v="2016-09-22T00:00:00"/>
    <n v="9"/>
    <x v="2"/>
    <m/>
    <n v="842"/>
    <x v="12"/>
    <m/>
    <m/>
    <m/>
    <m/>
    <m/>
    <m/>
    <m/>
    <m/>
    <m/>
    <m/>
    <n v="0"/>
    <m/>
    <m/>
    <m/>
    <m/>
    <m/>
    <m/>
    <m/>
    <m/>
    <m/>
    <m/>
    <m/>
  </r>
  <r>
    <s v="J092216_S5_LHSculpin_9"/>
    <s v="S5"/>
    <d v="2016-09-22T00:00:00"/>
    <n v="9"/>
    <x v="2"/>
    <m/>
    <n v="908"/>
    <x v="2"/>
    <n v="33"/>
    <n v="4"/>
    <m/>
    <m/>
    <m/>
    <m/>
    <n v="300"/>
    <n v="311"/>
    <n v="17.371300000000002"/>
    <n v="9.6937999999999995"/>
    <n v="7.677500000000002"/>
    <n v="8.6073000000000004"/>
    <n v="0.89729999999999999"/>
    <s v="M"/>
    <n v="8.3199999999999996E-2"/>
    <n v="8.1799999999999998E-2"/>
    <m/>
    <m/>
    <m/>
    <m/>
    <m/>
    <m/>
  </r>
  <r>
    <s v="J092216_S7_Cod_10"/>
    <s v="S7"/>
    <d v="2016-09-22T00:00:00"/>
    <n v="9"/>
    <x v="2"/>
    <m/>
    <n v="933"/>
    <x v="3"/>
    <n v="31"/>
    <n v="5"/>
    <m/>
    <m/>
    <m/>
    <m/>
    <n v="295"/>
    <n v="235"/>
    <n v="4.1969000000000003"/>
    <n v="3.3174999999999999"/>
    <n v="0.8794000000000004"/>
    <n v="4.5033000000000003"/>
    <n v="0.14810000000000001"/>
    <s v="M"/>
    <n v="0.1067"/>
    <n v="0.1077"/>
    <m/>
    <m/>
    <n v="1.1429"/>
    <s v="O"/>
    <m/>
    <m/>
  </r>
  <r>
    <m/>
    <s v="R4"/>
    <d v="2016-09-22T00:00:00"/>
    <n v="9"/>
    <x v="2"/>
    <m/>
    <n v="956"/>
    <x v="12"/>
    <m/>
    <m/>
    <m/>
    <m/>
    <m/>
    <m/>
    <m/>
    <m/>
    <m/>
    <m/>
    <n v="0"/>
    <m/>
    <m/>
    <m/>
    <m/>
    <m/>
    <m/>
    <m/>
    <m/>
    <m/>
    <m/>
    <m/>
  </r>
  <r>
    <s v="J092216_R3_Cod_11"/>
    <s v="R3"/>
    <d v="2016-09-22T00:00:00"/>
    <n v="9"/>
    <x v="2"/>
    <m/>
    <n v="1021"/>
    <x v="3"/>
    <n v="57"/>
    <n v="1"/>
    <m/>
    <m/>
    <m/>
    <m/>
    <n v="530"/>
    <n v="1633"/>
    <n v="48"/>
    <n v="26"/>
    <n v="22"/>
    <n v="57"/>
    <n v="1.3877999999999999"/>
    <s v="M"/>
    <n v="0.379"/>
    <n v="0.37440000000000001"/>
    <m/>
    <m/>
    <n v="1.1129"/>
    <s v="O"/>
    <m/>
    <s v=" "/>
  </r>
  <r>
    <s v="J092216_S4_SHSculpin_12"/>
    <s v="S4"/>
    <d v="2016-09-22T00:00:00"/>
    <n v="9"/>
    <x v="2"/>
    <m/>
    <n v="1048"/>
    <x v="7"/>
    <n v="43"/>
    <n v="1"/>
    <m/>
    <m/>
    <m/>
    <m/>
    <n v="400"/>
    <n v="1262"/>
    <n v="90"/>
    <n v="61"/>
    <n v="29"/>
    <n v="74"/>
    <n v="21.941800000000001"/>
    <s v="F"/>
    <n v="8.8499999999999995E-2"/>
    <n v="8.7300000000000003E-2"/>
    <m/>
    <m/>
    <m/>
    <m/>
    <m/>
    <m/>
  </r>
  <r>
    <m/>
    <s v="S3"/>
    <d v="2016-09-22T00:00:00"/>
    <n v="9"/>
    <x v="2"/>
    <m/>
    <n v="1126"/>
    <x v="12"/>
    <m/>
    <m/>
    <m/>
    <m/>
    <m/>
    <m/>
    <m/>
    <m/>
    <m/>
    <m/>
    <n v="0"/>
    <m/>
    <m/>
    <m/>
    <m/>
    <m/>
    <m/>
    <m/>
    <m/>
    <m/>
    <m/>
    <m/>
  </r>
  <r>
    <s v="J092216_S2_Pollock_13"/>
    <s v="S2"/>
    <d v="2016-09-22T00:00:00"/>
    <n v="9"/>
    <x v="2"/>
    <m/>
    <n v="1154"/>
    <x v="4"/>
    <n v="26"/>
    <n v="1"/>
    <m/>
    <m/>
    <m/>
    <m/>
    <n v="250"/>
    <n v="151"/>
    <n v="3.6116999999999999"/>
    <n v="1.7554000000000001"/>
    <n v="1.8562999999999998"/>
    <n v="2.4750000000000001"/>
    <n v="6.9400000000000003E-2"/>
    <s v="M"/>
    <n v="7.3999999999999996E-2"/>
    <n v="7.3499999999999996E-2"/>
    <m/>
    <m/>
    <m/>
    <m/>
    <m/>
    <m/>
  </r>
  <r>
    <m/>
    <s v="S1"/>
    <d v="2016-09-22T00:00:00"/>
    <n v="9"/>
    <x v="2"/>
    <m/>
    <n v="1218"/>
    <x v="12"/>
    <m/>
    <m/>
    <m/>
    <m/>
    <m/>
    <m/>
    <m/>
    <m/>
    <m/>
    <m/>
    <n v="0"/>
    <m/>
    <m/>
    <m/>
    <m/>
    <m/>
    <m/>
    <m/>
    <m/>
    <m/>
    <m/>
    <m/>
  </r>
  <r>
    <m/>
    <s v="S6"/>
    <d v="2016-09-22T00:00:00"/>
    <n v="9"/>
    <x v="2"/>
    <m/>
    <n v="1244"/>
    <x v="12"/>
    <m/>
    <m/>
    <m/>
    <m/>
    <m/>
    <m/>
    <m/>
    <m/>
    <m/>
    <m/>
    <n v="0"/>
    <m/>
    <m/>
    <m/>
    <m/>
    <m/>
    <m/>
    <m/>
    <m/>
    <m/>
    <m/>
    <m/>
  </r>
  <r>
    <m/>
    <s v="S7"/>
    <d v="2016-09-22T00:00:00"/>
    <n v="9"/>
    <x v="2"/>
    <m/>
    <n v="1307"/>
    <x v="12"/>
    <m/>
    <m/>
    <m/>
    <m/>
    <m/>
    <m/>
    <m/>
    <m/>
    <m/>
    <m/>
    <n v="0"/>
    <m/>
    <m/>
    <m/>
    <m/>
    <m/>
    <m/>
    <m/>
    <m/>
    <m/>
    <m/>
    <m/>
  </r>
  <r>
    <m/>
    <s v="R5"/>
    <d v="2016-09-22T00:00:00"/>
    <n v="9"/>
    <x v="2"/>
    <m/>
    <n v="1330"/>
    <x v="12"/>
    <m/>
    <m/>
    <m/>
    <m/>
    <m/>
    <m/>
    <m/>
    <m/>
    <m/>
    <m/>
    <n v="0"/>
    <m/>
    <m/>
    <m/>
    <m/>
    <m/>
    <m/>
    <m/>
    <m/>
    <m/>
    <m/>
    <m/>
  </r>
  <r>
    <s v="J092216_R6_Mackerel_14"/>
    <s v="R6"/>
    <d v="2016-09-22T00:00:00"/>
    <n v="9"/>
    <x v="2"/>
    <m/>
    <n v="1354"/>
    <x v="1"/>
    <n v="34"/>
    <n v="1"/>
    <m/>
    <m/>
    <m/>
    <m/>
    <n v="326"/>
    <n v="284"/>
    <n v="13.512600000000001"/>
    <n v="3.4586000000000001"/>
    <n v="10.054"/>
    <n v="5.6976000000000004"/>
    <n v="0.47189999999999999"/>
    <s v="M"/>
    <n v="1.6000000000000001E-3"/>
    <m/>
    <m/>
    <m/>
    <m/>
    <m/>
    <m/>
    <m/>
  </r>
  <r>
    <m/>
    <s v="S8"/>
    <d v="2016-09-22T00:00:00"/>
    <n v="9"/>
    <x v="2"/>
    <m/>
    <n v="1419"/>
    <x v="12"/>
    <m/>
    <m/>
    <m/>
    <m/>
    <m/>
    <m/>
    <n v="0"/>
    <m/>
    <m/>
    <m/>
    <m/>
    <m/>
    <m/>
    <m/>
    <m/>
    <m/>
    <m/>
    <m/>
    <m/>
    <m/>
    <m/>
    <m/>
  </r>
  <r>
    <m/>
    <s v="R9"/>
    <d v="2016-09-22T00:00:00"/>
    <n v="9"/>
    <x v="2"/>
    <m/>
    <n v="1445"/>
    <x v="12"/>
    <m/>
    <m/>
    <m/>
    <m/>
    <m/>
    <m/>
    <n v="0"/>
    <m/>
    <m/>
    <m/>
    <m/>
    <m/>
    <m/>
    <m/>
    <m/>
    <m/>
    <m/>
    <m/>
    <m/>
    <m/>
    <m/>
    <m/>
  </r>
  <r>
    <m/>
    <s v="S1"/>
    <d v="2017-06-28T00:00:00"/>
    <n v="6"/>
    <x v="3"/>
    <n v="1"/>
    <d v="1899-12-30T08:56:00"/>
    <x v="12"/>
    <m/>
    <m/>
    <m/>
    <m/>
    <m/>
    <m/>
    <m/>
    <m/>
    <m/>
    <m/>
    <m/>
    <m/>
    <m/>
    <m/>
    <m/>
    <m/>
    <m/>
    <m/>
    <m/>
    <m/>
    <m/>
    <s v="No Catch"/>
  </r>
  <r>
    <m/>
    <s v="S2"/>
    <d v="2017-06-28T00:00:00"/>
    <n v="6"/>
    <x v="3"/>
    <n v="1"/>
    <d v="1899-12-30T09:34:00"/>
    <x v="12"/>
    <m/>
    <m/>
    <m/>
    <m/>
    <m/>
    <m/>
    <m/>
    <m/>
    <m/>
    <m/>
    <m/>
    <m/>
    <m/>
    <m/>
    <m/>
    <m/>
    <m/>
    <m/>
    <m/>
    <m/>
    <m/>
    <s v="No Catch"/>
  </r>
  <r>
    <s v="J062817_S3_SHSculpin_1"/>
    <s v="S3"/>
    <d v="2017-06-28T00:00:00"/>
    <n v="6"/>
    <x v="3"/>
    <n v="1"/>
    <d v="1899-12-30T10:04:00"/>
    <x v="7"/>
    <n v="38"/>
    <n v="1"/>
    <m/>
    <m/>
    <m/>
    <m/>
    <m/>
    <m/>
    <m/>
    <m/>
    <m/>
    <m/>
    <m/>
    <m/>
    <m/>
    <m/>
    <m/>
    <m/>
    <m/>
    <m/>
    <m/>
    <m/>
  </r>
  <r>
    <s v="J062817_S3_SHSculpin_2"/>
    <s v="S3"/>
    <d v="2017-06-28T00:00:00"/>
    <n v="6"/>
    <x v="3"/>
    <n v="1"/>
    <d v="1899-12-30T10:04:00"/>
    <x v="7"/>
    <n v="31"/>
    <n v="2"/>
    <m/>
    <m/>
    <m/>
    <m/>
    <m/>
    <m/>
    <m/>
    <m/>
    <m/>
    <m/>
    <m/>
    <m/>
    <m/>
    <m/>
    <m/>
    <m/>
    <m/>
    <m/>
    <m/>
    <m/>
  </r>
  <r>
    <s v="J062817_S3_SHSculpin_3"/>
    <s v="S3"/>
    <d v="2017-06-28T00:00:00"/>
    <n v="6"/>
    <x v="3"/>
    <n v="1"/>
    <d v="1899-12-30T10:04:00"/>
    <x v="7"/>
    <n v="42"/>
    <n v="3"/>
    <m/>
    <m/>
    <m/>
    <m/>
    <m/>
    <m/>
    <m/>
    <m/>
    <m/>
    <m/>
    <m/>
    <m/>
    <m/>
    <m/>
    <m/>
    <m/>
    <m/>
    <m/>
    <m/>
    <m/>
  </r>
  <r>
    <m/>
    <s v="S4"/>
    <d v="2017-06-28T00:00:00"/>
    <n v="6"/>
    <x v="3"/>
    <n v="1"/>
    <m/>
    <x v="12"/>
    <m/>
    <m/>
    <m/>
    <m/>
    <m/>
    <m/>
    <m/>
    <m/>
    <m/>
    <m/>
    <m/>
    <m/>
    <m/>
    <m/>
    <m/>
    <m/>
    <m/>
    <m/>
    <m/>
    <m/>
    <m/>
    <s v="No Catch"/>
  </r>
  <r>
    <s v="J062817_S5_Cod_4"/>
    <s v="S5"/>
    <d v="2017-06-28T00:00:00"/>
    <n v="6"/>
    <x v="3"/>
    <n v="1"/>
    <d v="1899-12-30T11:09:00"/>
    <x v="3"/>
    <n v="39"/>
    <n v="1"/>
    <m/>
    <m/>
    <m/>
    <m/>
    <n v="385"/>
    <n v="693"/>
    <n v="19.4788"/>
    <n v="8.3280999999999992"/>
    <m/>
    <n v="17.403300000000002"/>
    <n v="0.19289999999999999"/>
    <s v="M"/>
    <n v="0.17369999999999999"/>
    <n v="0.17319999999999999"/>
    <m/>
    <m/>
    <n v="1.4729188975934173"/>
    <s v="R"/>
    <m/>
    <m/>
  </r>
  <r>
    <s v="J062817_S5_Cod_5"/>
    <s v="S5"/>
    <d v="2017-06-28T00:00:00"/>
    <n v="6"/>
    <x v="3"/>
    <n v="1"/>
    <m/>
    <x v="3"/>
    <n v="48"/>
    <n v="2"/>
    <m/>
    <m/>
    <m/>
    <m/>
    <n v="460"/>
    <n v="1016.19"/>
    <n v="28.361999999999998"/>
    <n v="15.190200000000001"/>
    <m/>
    <n v="18.727699999999999"/>
    <n v="3.8136999999999999"/>
    <s v="F"/>
    <n v="0.2384"/>
    <n v="0.23449999999999999"/>
    <m/>
    <m/>
    <n v="1.3461370102867147"/>
    <s v="R"/>
    <m/>
    <s v="50'"/>
  </r>
  <r>
    <s v="J062817_R7_LHSculpin_6"/>
    <s v="R7"/>
    <d v="2017-06-28T00:00:00"/>
    <n v="6"/>
    <x v="3"/>
    <n v="1"/>
    <d v="1899-12-30T11:53:00"/>
    <x v="2"/>
    <n v="27"/>
    <n v="1"/>
    <m/>
    <m/>
    <m/>
    <m/>
    <m/>
    <m/>
    <m/>
    <m/>
    <m/>
    <m/>
    <m/>
    <m/>
    <m/>
    <m/>
    <m/>
    <m/>
    <m/>
    <m/>
    <m/>
    <m/>
  </r>
  <r>
    <s v="J062817_R4_Cod_7"/>
    <s v="R4"/>
    <d v="2017-06-28T00:00:00"/>
    <n v="6"/>
    <x v="3"/>
    <n v="1"/>
    <d v="1899-12-30T12:40:00"/>
    <x v="3"/>
    <n v="39"/>
    <n v="3"/>
    <m/>
    <m/>
    <m/>
    <m/>
    <n v="385"/>
    <n v="586"/>
    <n v="35.018000000000001"/>
    <n v="9.0254999999999992"/>
    <m/>
    <n v="10.661899999999999"/>
    <n v="0.42180000000000001"/>
    <s v="M"/>
    <n v="0.15890000000000001"/>
    <n v="0.15970000000000001"/>
    <m/>
    <m/>
    <n v="1.0885574483120444"/>
    <s v="O"/>
    <m/>
    <s v="115'"/>
  </r>
  <r>
    <s v="J062817_R3_LHSculpin_8"/>
    <s v="R3"/>
    <d v="2017-06-28T00:00:00"/>
    <n v="6"/>
    <x v="3"/>
    <n v="1"/>
    <d v="1899-12-30T12:58:00"/>
    <x v="2"/>
    <n v="34"/>
    <n v="2"/>
    <m/>
    <m/>
    <m/>
    <m/>
    <m/>
    <m/>
    <m/>
    <m/>
    <m/>
    <m/>
    <m/>
    <m/>
    <m/>
    <m/>
    <m/>
    <m/>
    <m/>
    <m/>
    <m/>
    <m/>
  </r>
  <r>
    <s v="J062817_S10_Cod_9"/>
    <s v="S10"/>
    <d v="2017-06-28T00:00:00"/>
    <n v="6"/>
    <x v="3"/>
    <n v="1"/>
    <d v="1899-12-30T01:35:00"/>
    <x v="3"/>
    <n v="40"/>
    <n v="4"/>
    <m/>
    <m/>
    <m/>
    <m/>
    <n v="390"/>
    <n v="675.44"/>
    <n v="17.0303"/>
    <n v="9.8103999999999996"/>
    <m/>
    <n v="11.3934"/>
    <n v="2.7471000000000001"/>
    <s v="M"/>
    <n v="0.18190000000000001"/>
    <n v="0.18310000000000001"/>
    <m/>
    <m/>
    <s v="No pic"/>
    <m/>
    <m/>
    <s v="No pic"/>
  </r>
  <r>
    <s v="J062817_S10_Cod_10"/>
    <s v="S10"/>
    <d v="2017-06-28T00:00:00"/>
    <n v="6"/>
    <x v="3"/>
    <n v="1"/>
    <m/>
    <x v="3"/>
    <n v="50"/>
    <n v="5"/>
    <m/>
    <m/>
    <m/>
    <m/>
    <n v="480"/>
    <n v="1041.1500000000001"/>
    <n v="36.885399999999997"/>
    <n v="23.225100000000001"/>
    <m/>
    <n v="20.897600000000001"/>
    <n v="1.3987000000000001"/>
    <s v="M"/>
    <n v="0.27610000000000001"/>
    <n v="0.27589999999999998"/>
    <m/>
    <m/>
    <s v="No pic"/>
    <m/>
    <m/>
    <s v="No pic"/>
  </r>
  <r>
    <s v="J062817_S10_Cod_11"/>
    <s v="S10"/>
    <d v="2017-06-28T00:00:00"/>
    <n v="6"/>
    <x v="3"/>
    <n v="1"/>
    <d v="1899-12-30T02:10:00"/>
    <x v="3"/>
    <n v="65"/>
    <n v="6"/>
    <m/>
    <m/>
    <m/>
    <m/>
    <n v="630"/>
    <n v="2631.35"/>
    <n v="92.85"/>
    <m/>
    <m/>
    <n v="146.66999999999999"/>
    <n v="9.2958999999999996"/>
    <s v="M"/>
    <n v="0.44180000000000003"/>
    <n v="0.45629999999999998"/>
    <m/>
    <m/>
    <n v="1.3473892003783567"/>
    <s v="R"/>
    <m/>
    <m/>
  </r>
  <r>
    <s v="J062817_R2_LHSculpin_12"/>
    <s v="R2"/>
    <d v="2017-06-28T00:00:00"/>
    <n v="6"/>
    <x v="3"/>
    <n v="1"/>
    <d v="1899-12-30T02:19:00"/>
    <x v="2"/>
    <n v="20"/>
    <n v="3"/>
    <m/>
    <m/>
    <m/>
    <m/>
    <m/>
    <m/>
    <m/>
    <m/>
    <m/>
    <m/>
    <m/>
    <m/>
    <m/>
    <m/>
    <m/>
    <m/>
    <m/>
    <m/>
    <m/>
    <m/>
  </r>
  <r>
    <s v="J062817_R2_Cod_13"/>
    <s v="R2"/>
    <d v="2017-06-28T00:00:00"/>
    <n v="6"/>
    <x v="3"/>
    <n v="1"/>
    <d v="1899-12-30T02:28:00"/>
    <x v="3"/>
    <n v="42"/>
    <n v="7"/>
    <m/>
    <m/>
    <m/>
    <m/>
    <n v="420"/>
    <n v="643.58000000000004"/>
    <n v="14.6631"/>
    <n v="11.615600000000001"/>
    <m/>
    <n v="12.303100000000001"/>
    <n v="1.5566"/>
    <s v="F"/>
    <n v="0.20519999999999999"/>
    <n v="0.20810000000000001"/>
    <m/>
    <m/>
    <n v="1.3109190365378223"/>
    <s v="R"/>
    <m/>
    <m/>
  </r>
  <r>
    <s v="J062817_R2_Cod_14"/>
    <s v="R2"/>
    <d v="2017-06-28T00:00:00"/>
    <n v="6"/>
    <x v="3"/>
    <n v="1"/>
    <d v="1899-12-30T02:36:00"/>
    <x v="3"/>
    <n v="60"/>
    <n v="8"/>
    <m/>
    <m/>
    <m/>
    <m/>
    <n v="570"/>
    <n v="1885"/>
    <n v="51.87"/>
    <n v="41.85"/>
    <m/>
    <n v="53.63"/>
    <n v="7.7651000000000003"/>
    <s v="F"/>
    <n v="0.375"/>
    <n v="0.372"/>
    <m/>
    <m/>
    <n v="1.223563565667446"/>
    <s v="U"/>
    <m/>
    <m/>
  </r>
  <r>
    <m/>
    <s v="R8"/>
    <d v="2017-07-05T00:00:00"/>
    <n v="7"/>
    <x v="3"/>
    <n v="2"/>
    <d v="1899-12-30T09:26:00"/>
    <x v="12"/>
    <m/>
    <m/>
    <m/>
    <m/>
    <m/>
    <m/>
    <m/>
    <m/>
    <m/>
    <m/>
    <m/>
    <m/>
    <m/>
    <m/>
    <m/>
    <m/>
    <m/>
    <m/>
    <m/>
    <m/>
    <m/>
    <m/>
  </r>
  <r>
    <s v="J070517_S9_LHSculpin_1"/>
    <s v="S9"/>
    <d v="2017-07-05T00:00:00"/>
    <n v="7"/>
    <x v="3"/>
    <n v="2"/>
    <d v="1899-12-30T09:54:00"/>
    <x v="2"/>
    <n v="33"/>
    <n v="1"/>
    <m/>
    <m/>
    <m/>
    <m/>
    <m/>
    <m/>
    <m/>
    <m/>
    <m/>
    <m/>
    <m/>
    <m/>
    <m/>
    <m/>
    <m/>
    <m/>
    <m/>
    <m/>
    <m/>
    <m/>
  </r>
  <r>
    <s v="J070517_R10_LHSculpin_2"/>
    <s v="R10"/>
    <d v="2017-07-05T00:00:00"/>
    <n v="7"/>
    <x v="3"/>
    <n v="2"/>
    <d v="1899-12-30T10:21:00"/>
    <x v="2"/>
    <n v="32"/>
    <n v="2"/>
    <m/>
    <m/>
    <m/>
    <m/>
    <m/>
    <m/>
    <m/>
    <m/>
    <m/>
    <m/>
    <m/>
    <m/>
    <m/>
    <m/>
    <m/>
    <m/>
    <m/>
    <m/>
    <m/>
    <m/>
  </r>
  <r>
    <s v="J070517_R10_Cod_3"/>
    <s v="R10"/>
    <d v="2017-07-05T00:00:00"/>
    <n v="7"/>
    <x v="3"/>
    <n v="2"/>
    <m/>
    <x v="3"/>
    <n v="65"/>
    <n v="1"/>
    <m/>
    <m/>
    <m/>
    <m/>
    <n v="635"/>
    <n v="2451"/>
    <n v="82.52"/>
    <n v="70.819999999999993"/>
    <n v="11.700000000000003"/>
    <n v="31.880099999999999"/>
    <n v="27.574999999999999"/>
    <s v="F"/>
    <n v="0.50460000000000005"/>
    <n v="0.51470000000000005"/>
    <m/>
    <m/>
    <n v="1.1346170511465066"/>
    <s v="O"/>
    <m/>
    <m/>
  </r>
  <r>
    <s v="J070517_R10_LHSculpin_4"/>
    <s v="R10"/>
    <d v="2017-07-05T00:00:00"/>
    <n v="7"/>
    <x v="3"/>
    <n v="2"/>
    <m/>
    <x v="2"/>
    <n v="30"/>
    <n v="3"/>
    <m/>
    <m/>
    <m/>
    <m/>
    <m/>
    <m/>
    <m/>
    <m/>
    <m/>
    <m/>
    <m/>
    <m/>
    <m/>
    <m/>
    <m/>
    <m/>
    <m/>
    <m/>
    <m/>
    <m/>
  </r>
  <r>
    <s v="J070517_R10_SHSculpin_5"/>
    <s v="R10"/>
    <d v="2017-07-05T00:00:00"/>
    <n v="7"/>
    <x v="3"/>
    <n v="2"/>
    <m/>
    <x v="7"/>
    <n v="29"/>
    <m/>
    <m/>
    <m/>
    <m/>
    <m/>
    <m/>
    <m/>
    <m/>
    <m/>
    <m/>
    <m/>
    <m/>
    <m/>
    <m/>
    <m/>
    <m/>
    <m/>
    <m/>
    <m/>
    <m/>
    <m/>
  </r>
  <r>
    <m/>
    <s v="R1 "/>
    <d v="2017-07-05T00:00:00"/>
    <n v="7"/>
    <x v="3"/>
    <n v="2"/>
    <d v="1899-12-30T10:53:00"/>
    <x v="12"/>
    <m/>
    <m/>
    <m/>
    <m/>
    <m/>
    <m/>
    <m/>
    <m/>
    <m/>
    <m/>
    <m/>
    <m/>
    <m/>
    <m/>
    <m/>
    <m/>
    <m/>
    <m/>
    <m/>
    <m/>
    <m/>
    <m/>
  </r>
  <r>
    <m/>
    <s v="S6"/>
    <d v="2017-07-05T00:00:00"/>
    <n v="7"/>
    <x v="3"/>
    <n v="2"/>
    <d v="1899-12-30T11:30:00"/>
    <x v="12"/>
    <m/>
    <m/>
    <m/>
    <m/>
    <m/>
    <m/>
    <m/>
    <m/>
    <m/>
    <m/>
    <m/>
    <m/>
    <m/>
    <m/>
    <m/>
    <m/>
    <m/>
    <m/>
    <m/>
    <m/>
    <m/>
    <m/>
  </r>
  <r>
    <s v="J070517_S7_SHSculpin_6"/>
    <s v="S7"/>
    <d v="2017-07-05T00:00:00"/>
    <n v="7"/>
    <x v="3"/>
    <n v="2"/>
    <d v="1899-12-30T11:56:00"/>
    <x v="7"/>
    <n v="33"/>
    <n v="1"/>
    <m/>
    <m/>
    <m/>
    <m/>
    <m/>
    <m/>
    <m/>
    <m/>
    <m/>
    <m/>
    <m/>
    <m/>
    <m/>
    <m/>
    <m/>
    <m/>
    <m/>
    <m/>
    <m/>
    <m/>
  </r>
  <r>
    <m/>
    <s v="R6"/>
    <d v="2017-07-05T00:00:00"/>
    <n v="7"/>
    <x v="3"/>
    <n v="2"/>
    <d v="1899-12-30T12:22:00"/>
    <x v="12"/>
    <m/>
    <m/>
    <m/>
    <m/>
    <m/>
    <m/>
    <m/>
    <m/>
    <m/>
    <m/>
    <m/>
    <m/>
    <m/>
    <m/>
    <m/>
    <m/>
    <m/>
    <m/>
    <m/>
    <m/>
    <m/>
    <m/>
  </r>
  <r>
    <m/>
    <s v="R5"/>
    <d v="2017-07-05T00:00:00"/>
    <n v="7"/>
    <x v="3"/>
    <n v="2"/>
    <d v="1899-12-30T12:45:00"/>
    <x v="12"/>
    <m/>
    <m/>
    <m/>
    <m/>
    <m/>
    <m/>
    <m/>
    <m/>
    <m/>
    <m/>
    <m/>
    <m/>
    <m/>
    <m/>
    <m/>
    <m/>
    <m/>
    <m/>
    <m/>
    <m/>
    <m/>
    <m/>
  </r>
  <r>
    <s v="J070517_S8_SHSculpin_7"/>
    <s v="S8"/>
    <d v="2017-07-05T00:00:00"/>
    <n v="7"/>
    <x v="3"/>
    <n v="2"/>
    <d v="1899-12-30T13:12:00"/>
    <x v="2"/>
    <n v="24"/>
    <n v="4"/>
    <m/>
    <m/>
    <m/>
    <m/>
    <m/>
    <m/>
    <m/>
    <m/>
    <m/>
    <m/>
    <m/>
    <m/>
    <m/>
    <m/>
    <m/>
    <m/>
    <m/>
    <m/>
    <m/>
    <m/>
  </r>
  <r>
    <m/>
    <s v="R9"/>
    <d v="2017-07-05T00:00:00"/>
    <n v="7"/>
    <x v="3"/>
    <n v="2"/>
    <d v="1899-12-30T13:38:00"/>
    <x v="12"/>
    <m/>
    <m/>
    <m/>
    <m/>
    <m/>
    <m/>
    <m/>
    <m/>
    <m/>
    <m/>
    <m/>
    <m/>
    <m/>
    <m/>
    <m/>
    <m/>
    <m/>
    <m/>
    <m/>
    <m/>
    <m/>
    <m/>
  </r>
  <r>
    <s v="J081017_R1_LHSculpin_1"/>
    <s v="R1"/>
    <d v="2017-08-10T00:00:00"/>
    <n v="8"/>
    <x v="3"/>
    <n v="3"/>
    <d v="1899-12-30T05:59:00"/>
    <x v="2"/>
    <s v=" "/>
    <n v="1"/>
    <m/>
    <m/>
    <m/>
    <m/>
    <m/>
    <m/>
    <m/>
    <m/>
    <m/>
    <m/>
    <m/>
    <m/>
    <m/>
    <m/>
    <m/>
    <m/>
    <m/>
    <m/>
    <m/>
    <m/>
  </r>
  <r>
    <s v="J081017_R8_LHSculpin_2"/>
    <s v="R8"/>
    <d v="2017-08-10T00:00:00"/>
    <n v="8"/>
    <x v="3"/>
    <n v="3"/>
    <d v="1899-12-30T06:26:00"/>
    <x v="2"/>
    <n v="26"/>
    <n v="2"/>
    <m/>
    <m/>
    <m/>
    <m/>
    <m/>
    <m/>
    <m/>
    <m/>
    <m/>
    <m/>
    <m/>
    <m/>
    <m/>
    <m/>
    <m/>
    <m/>
    <m/>
    <m/>
    <m/>
    <m/>
  </r>
  <r>
    <m/>
    <s v="S9"/>
    <d v="2017-08-10T00:00:00"/>
    <n v="8"/>
    <x v="3"/>
    <n v="3"/>
    <m/>
    <x v="12"/>
    <m/>
    <m/>
    <m/>
    <m/>
    <m/>
    <m/>
    <m/>
    <m/>
    <m/>
    <m/>
    <m/>
    <m/>
    <m/>
    <m/>
    <m/>
    <m/>
    <m/>
    <m/>
    <m/>
    <m/>
    <m/>
    <m/>
  </r>
  <r>
    <s v="J081017_R10_Cod_3"/>
    <s v="R10"/>
    <d v="2017-08-10T00:00:00"/>
    <n v="8"/>
    <x v="3"/>
    <n v="3"/>
    <d v="1899-12-30T07:13:00"/>
    <x v="3"/>
    <n v="46"/>
    <n v="1"/>
    <m/>
    <m/>
    <m/>
    <m/>
    <m/>
    <m/>
    <m/>
    <m/>
    <m/>
    <m/>
    <m/>
    <m/>
    <m/>
    <m/>
    <m/>
    <m/>
    <m/>
    <m/>
    <m/>
    <m/>
  </r>
  <r>
    <s v="J081017_R10_Mackerel_4"/>
    <s v="R10"/>
    <d v="2017-08-10T00:00:00"/>
    <n v="8"/>
    <x v="3"/>
    <n v="3"/>
    <m/>
    <x v="1"/>
    <n v="27"/>
    <n v="1"/>
    <m/>
    <m/>
    <m/>
    <m/>
    <m/>
    <m/>
    <m/>
    <m/>
    <m/>
    <m/>
    <m/>
    <m/>
    <m/>
    <m/>
    <m/>
    <m/>
    <m/>
    <m/>
    <m/>
    <m/>
  </r>
  <r>
    <s v="J081017_R10_LHSculpin_5"/>
    <s v="R10"/>
    <d v="2017-08-10T00:00:00"/>
    <n v="8"/>
    <x v="3"/>
    <n v="3"/>
    <m/>
    <x v="2"/>
    <n v="30"/>
    <n v="3"/>
    <m/>
    <m/>
    <m/>
    <m/>
    <m/>
    <m/>
    <m/>
    <m/>
    <m/>
    <m/>
    <m/>
    <m/>
    <m/>
    <m/>
    <m/>
    <m/>
    <m/>
    <m/>
    <m/>
    <m/>
  </r>
  <r>
    <s v="J081017_R2_Cunner_6"/>
    <s v="R2"/>
    <d v="2017-08-10T00:00:00"/>
    <n v="8"/>
    <x v="3"/>
    <n v="3"/>
    <d v="1899-12-30T07:43:00"/>
    <x v="11"/>
    <n v="20"/>
    <n v="1"/>
    <m/>
    <m/>
    <m/>
    <m/>
    <m/>
    <m/>
    <m/>
    <m/>
    <m/>
    <m/>
    <m/>
    <m/>
    <m/>
    <m/>
    <m/>
    <m/>
    <m/>
    <m/>
    <m/>
    <m/>
  </r>
  <r>
    <s v="J081017_R2_Mackerel_7"/>
    <s v="R2"/>
    <d v="2017-08-10T00:00:00"/>
    <n v="8"/>
    <x v="3"/>
    <n v="3"/>
    <m/>
    <x v="1"/>
    <n v="26"/>
    <n v="2"/>
    <m/>
    <m/>
    <m/>
    <m/>
    <m/>
    <m/>
    <m/>
    <m/>
    <m/>
    <m/>
    <m/>
    <m/>
    <m/>
    <m/>
    <m/>
    <m/>
    <m/>
    <m/>
    <m/>
    <m/>
  </r>
  <r>
    <s v="J081017_S10_Pollock_8"/>
    <s v="S10"/>
    <d v="2017-08-10T00:00:00"/>
    <n v="8"/>
    <x v="3"/>
    <n v="3"/>
    <d v="1899-12-30T08:08:00"/>
    <x v="4"/>
    <n v="26"/>
    <n v="1"/>
    <m/>
    <m/>
    <m/>
    <m/>
    <m/>
    <m/>
    <m/>
    <m/>
    <m/>
    <m/>
    <m/>
    <m/>
    <m/>
    <m/>
    <m/>
    <m/>
    <m/>
    <m/>
    <m/>
    <m/>
  </r>
  <r>
    <s v="J081017_S5_LHSculpin_9"/>
    <s v="S5"/>
    <d v="2017-08-10T00:00:00"/>
    <n v="8"/>
    <x v="3"/>
    <n v="3"/>
    <d v="1899-12-30T08:36:00"/>
    <x v="2"/>
    <n v="26"/>
    <n v="4"/>
    <m/>
    <m/>
    <m/>
    <m/>
    <m/>
    <m/>
    <m/>
    <m/>
    <m/>
    <m/>
    <m/>
    <m/>
    <m/>
    <m/>
    <m/>
    <m/>
    <m/>
    <m/>
    <m/>
    <m/>
  </r>
  <r>
    <s v="J081017_S5_Cunner_10"/>
    <s v="S5"/>
    <d v="2017-08-10T00:00:00"/>
    <n v="8"/>
    <x v="3"/>
    <n v="3"/>
    <m/>
    <x v="11"/>
    <n v="18"/>
    <n v="2"/>
    <m/>
    <m/>
    <m/>
    <m/>
    <m/>
    <m/>
    <m/>
    <m/>
    <m/>
    <m/>
    <m/>
    <m/>
    <m/>
    <m/>
    <m/>
    <m/>
    <m/>
    <m/>
    <m/>
    <m/>
  </r>
  <r>
    <s v="J081017_R7_Whiting_11"/>
    <s v="R7"/>
    <d v="2017-08-10T00:00:00"/>
    <n v="8"/>
    <x v="3"/>
    <n v="3"/>
    <d v="1899-12-30T09:00:00"/>
    <x v="8"/>
    <n v="28"/>
    <n v="1"/>
    <m/>
    <m/>
    <m/>
    <m/>
    <m/>
    <m/>
    <m/>
    <m/>
    <m/>
    <m/>
    <m/>
    <m/>
    <m/>
    <m/>
    <m/>
    <m/>
    <m/>
    <m/>
    <m/>
    <m/>
  </r>
  <r>
    <s v="J081017_R4_LHSculpin_12"/>
    <s v="R4"/>
    <d v="2017-08-10T00:00:00"/>
    <n v="8"/>
    <x v="3"/>
    <n v="3"/>
    <d v="1899-12-30T09:24:00"/>
    <x v="2"/>
    <n v="26"/>
    <n v="5"/>
    <m/>
    <m/>
    <m/>
    <m/>
    <m/>
    <m/>
    <m/>
    <m/>
    <m/>
    <m/>
    <m/>
    <m/>
    <m/>
    <m/>
    <m/>
    <m/>
    <m/>
    <m/>
    <m/>
    <m/>
  </r>
  <r>
    <s v="J081017_R4_Cod_13"/>
    <s v="R4"/>
    <d v="2017-08-10T00:00:00"/>
    <n v="8"/>
    <x v="3"/>
    <n v="3"/>
    <m/>
    <x v="3"/>
    <n v="28"/>
    <n v="2"/>
    <m/>
    <m/>
    <m/>
    <m/>
    <m/>
    <m/>
    <m/>
    <m/>
    <m/>
    <m/>
    <m/>
    <m/>
    <m/>
    <m/>
    <m/>
    <m/>
    <m/>
    <m/>
    <m/>
    <m/>
  </r>
  <r>
    <s v="J081017_R3_LHSculpin_14"/>
    <s v="R3"/>
    <d v="2017-08-10T00:00:00"/>
    <n v="8"/>
    <x v="3"/>
    <n v="3"/>
    <d v="1899-12-30T09:46:00"/>
    <x v="2"/>
    <n v="31"/>
    <n v="6"/>
    <m/>
    <m/>
    <m/>
    <m/>
    <m/>
    <m/>
    <m/>
    <m/>
    <m/>
    <m/>
    <m/>
    <m/>
    <m/>
    <m/>
    <m/>
    <m/>
    <m/>
    <m/>
    <m/>
    <m/>
  </r>
  <r>
    <s v="J081017_R3_Redfish_15"/>
    <s v="R3"/>
    <d v="2017-08-10T00:00:00"/>
    <n v="8"/>
    <x v="3"/>
    <n v="3"/>
    <m/>
    <x v="5"/>
    <n v="16"/>
    <n v="1"/>
    <m/>
    <m/>
    <m/>
    <m/>
    <m/>
    <m/>
    <m/>
    <m/>
    <m/>
    <m/>
    <m/>
    <m/>
    <m/>
    <m/>
    <m/>
    <m/>
    <m/>
    <m/>
    <m/>
    <m/>
  </r>
  <r>
    <s v="J081017_S4_Cod_16"/>
    <s v="S4"/>
    <d v="2017-08-10T00:00:00"/>
    <n v="8"/>
    <x v="3"/>
    <n v="3"/>
    <d v="1899-12-30T10:07:00"/>
    <x v="3"/>
    <n v="42"/>
    <n v="3"/>
    <m/>
    <m/>
    <m/>
    <m/>
    <m/>
    <m/>
    <m/>
    <m/>
    <m/>
    <m/>
    <m/>
    <m/>
    <m/>
    <m/>
    <m/>
    <m/>
    <m/>
    <m/>
    <m/>
    <m/>
  </r>
  <r>
    <s v="J081017_S4_Whiting_17"/>
    <s v="S4"/>
    <d v="2017-08-10T00:00:00"/>
    <n v="8"/>
    <x v="3"/>
    <n v="3"/>
    <m/>
    <x v="8"/>
    <n v="31"/>
    <n v="2"/>
    <m/>
    <m/>
    <m/>
    <m/>
    <m/>
    <m/>
    <m/>
    <m/>
    <m/>
    <m/>
    <m/>
    <m/>
    <m/>
    <m/>
    <m/>
    <m/>
    <m/>
    <m/>
    <m/>
    <m/>
  </r>
  <r>
    <s v="J081017_S4_Whiting_18"/>
    <s v="S4"/>
    <d v="2017-08-10T00:00:00"/>
    <n v="8"/>
    <x v="3"/>
    <n v="3"/>
    <m/>
    <x v="8"/>
    <n v="31"/>
    <n v="3"/>
    <m/>
    <m/>
    <m/>
    <m/>
    <m/>
    <m/>
    <m/>
    <m/>
    <m/>
    <m/>
    <m/>
    <m/>
    <m/>
    <m/>
    <m/>
    <m/>
    <m/>
    <m/>
    <m/>
    <m/>
  </r>
  <r>
    <s v="J081017_S4_Whiting_19"/>
    <s v="S4"/>
    <d v="2017-08-10T00:00:00"/>
    <n v="8"/>
    <x v="3"/>
    <n v="3"/>
    <m/>
    <x v="8"/>
    <n v="33"/>
    <n v="4"/>
    <m/>
    <m/>
    <m/>
    <m/>
    <m/>
    <m/>
    <m/>
    <m/>
    <m/>
    <m/>
    <m/>
    <m/>
    <m/>
    <m/>
    <m/>
    <m/>
    <m/>
    <m/>
    <m/>
    <m/>
  </r>
  <r>
    <s v="J081017_S3_LHSculpin_20"/>
    <s v="S3"/>
    <d v="2017-08-10T00:00:00"/>
    <n v="8"/>
    <x v="3"/>
    <n v="3"/>
    <d v="1899-12-30T10:37:00"/>
    <x v="2"/>
    <n v="34"/>
    <n v="7"/>
    <m/>
    <m/>
    <m/>
    <m/>
    <m/>
    <m/>
    <m/>
    <m/>
    <m/>
    <m/>
    <m/>
    <m/>
    <m/>
    <m/>
    <m/>
    <m/>
    <m/>
    <m/>
    <m/>
    <m/>
  </r>
  <r>
    <s v="J081017_S2_Pollock_21"/>
    <s v="S2"/>
    <d v="2017-08-10T00:00:00"/>
    <n v="8"/>
    <x v="3"/>
    <n v="3"/>
    <d v="1899-12-30T11:04:00"/>
    <x v="4"/>
    <n v="25"/>
    <n v="2"/>
    <m/>
    <m/>
    <m/>
    <m/>
    <m/>
    <m/>
    <m/>
    <m/>
    <m/>
    <m/>
    <m/>
    <m/>
    <m/>
    <m/>
    <m/>
    <m/>
    <m/>
    <m/>
    <m/>
    <m/>
  </r>
  <r>
    <s v="J081017_S1_Pollock_22"/>
    <s v="S1"/>
    <d v="2017-08-10T00:00:00"/>
    <n v="8"/>
    <x v="3"/>
    <n v="3"/>
    <d v="1899-12-30T11:30:00"/>
    <x v="4"/>
    <n v="28"/>
    <n v="3"/>
    <m/>
    <m/>
    <m/>
    <m/>
    <m/>
    <m/>
    <m/>
    <m/>
    <m/>
    <m/>
    <m/>
    <m/>
    <m/>
    <m/>
    <m/>
    <m/>
    <m/>
    <m/>
    <m/>
    <m/>
  </r>
  <r>
    <s v="J081017_S6_Pollock_23"/>
    <s v="S6"/>
    <d v="2017-08-10T00:00:00"/>
    <n v="8"/>
    <x v="3"/>
    <n v="3"/>
    <d v="1899-12-30T11:56:00"/>
    <x v="4"/>
    <n v="25"/>
    <n v="4"/>
    <m/>
    <m/>
    <m/>
    <m/>
    <m/>
    <m/>
    <m/>
    <m/>
    <m/>
    <m/>
    <m/>
    <m/>
    <m/>
    <m/>
    <m/>
    <m/>
    <m/>
    <m/>
    <m/>
    <m/>
  </r>
  <r>
    <s v="J081017_S7_Pollock_24"/>
    <s v="S7"/>
    <d v="2017-08-10T00:00:00"/>
    <n v="8"/>
    <x v="3"/>
    <n v="3"/>
    <d v="1899-12-30T12:19:00"/>
    <x v="4"/>
    <n v="28"/>
    <n v="5"/>
    <m/>
    <m/>
    <m/>
    <m/>
    <m/>
    <m/>
    <m/>
    <m/>
    <m/>
    <m/>
    <m/>
    <m/>
    <m/>
    <m/>
    <m/>
    <m/>
    <m/>
    <m/>
    <m/>
    <m/>
  </r>
  <r>
    <s v="J081017_S7_Pollock_25"/>
    <s v="S7"/>
    <d v="2017-08-10T00:00:00"/>
    <n v="8"/>
    <x v="3"/>
    <n v="3"/>
    <m/>
    <x v="4"/>
    <n v="28"/>
    <n v="6"/>
    <m/>
    <m/>
    <m/>
    <m/>
    <m/>
    <m/>
    <m/>
    <m/>
    <m/>
    <m/>
    <m/>
    <m/>
    <m/>
    <m/>
    <m/>
    <m/>
    <m/>
    <m/>
    <m/>
    <m/>
  </r>
  <r>
    <s v="J081017_R6_Mackerel_26"/>
    <s v="R6"/>
    <d v="2017-08-10T00:00:00"/>
    <n v="8"/>
    <x v="3"/>
    <n v="3"/>
    <d v="1899-12-30T12:42:00"/>
    <x v="1"/>
    <n v="28"/>
    <n v="3"/>
    <m/>
    <m/>
    <m/>
    <m/>
    <m/>
    <m/>
    <m/>
    <m/>
    <m/>
    <m/>
    <m/>
    <m/>
    <m/>
    <m/>
    <m/>
    <m/>
    <m/>
    <m/>
    <m/>
    <m/>
  </r>
  <r>
    <s v="J081017_R6_Mackerel_27"/>
    <s v="R6"/>
    <d v="2017-08-10T00:00:00"/>
    <n v="8"/>
    <x v="3"/>
    <n v="3"/>
    <m/>
    <x v="1"/>
    <n v="33"/>
    <n v="4"/>
    <m/>
    <m/>
    <m/>
    <m/>
    <m/>
    <m/>
    <m/>
    <m/>
    <m/>
    <m/>
    <m/>
    <m/>
    <m/>
    <m/>
    <m/>
    <m/>
    <m/>
    <m/>
    <m/>
    <m/>
  </r>
  <r>
    <s v="J081017_R5_Pollock_28"/>
    <s v="R5"/>
    <d v="2017-08-10T00:00:00"/>
    <n v="8"/>
    <x v="3"/>
    <n v="3"/>
    <d v="1899-12-30T13:06:00"/>
    <x v="4"/>
    <n v="31"/>
    <n v="7"/>
    <m/>
    <m/>
    <m/>
    <m/>
    <m/>
    <m/>
    <m/>
    <m/>
    <m/>
    <m/>
    <m/>
    <m/>
    <m/>
    <m/>
    <m/>
    <m/>
    <m/>
    <m/>
    <m/>
    <m/>
  </r>
  <r>
    <s v="J081017_R5_Pollock_29"/>
    <s v="R5"/>
    <d v="2017-08-10T00:00:00"/>
    <n v="8"/>
    <x v="3"/>
    <n v="3"/>
    <m/>
    <x v="4"/>
    <n v="26"/>
    <n v="8"/>
    <m/>
    <m/>
    <m/>
    <m/>
    <m/>
    <m/>
    <m/>
    <m/>
    <m/>
    <m/>
    <m/>
    <m/>
    <m/>
    <m/>
    <m/>
    <m/>
    <m/>
    <m/>
    <m/>
    <m/>
  </r>
  <r>
    <s v="J081017_R5_Pollock_30"/>
    <s v="R5"/>
    <d v="2017-08-10T00:00:00"/>
    <n v="8"/>
    <x v="3"/>
    <n v="3"/>
    <m/>
    <x v="4"/>
    <n v="26"/>
    <n v="9"/>
    <m/>
    <m/>
    <m/>
    <m/>
    <m/>
    <m/>
    <m/>
    <m/>
    <m/>
    <m/>
    <m/>
    <m/>
    <m/>
    <m/>
    <m/>
    <m/>
    <m/>
    <m/>
    <m/>
    <m/>
  </r>
  <r>
    <s v="J081017_R5_Pollock_31"/>
    <s v="S8"/>
    <d v="2017-08-10T00:00:00"/>
    <n v="8"/>
    <x v="3"/>
    <n v="3"/>
    <d v="1899-12-30T13:34:00"/>
    <x v="4"/>
    <n v="26"/>
    <n v="10"/>
    <m/>
    <m/>
    <m/>
    <m/>
    <m/>
    <m/>
    <m/>
    <m/>
    <m/>
    <m/>
    <m/>
    <m/>
    <m/>
    <m/>
    <m/>
    <m/>
    <m/>
    <m/>
    <m/>
    <m/>
  </r>
  <r>
    <s v="J081017_S8_Pollock_32"/>
    <s v="S8"/>
    <d v="2017-08-10T00:00:00"/>
    <n v="8"/>
    <x v="3"/>
    <n v="3"/>
    <m/>
    <x v="4"/>
    <n v="26"/>
    <n v="11"/>
    <m/>
    <m/>
    <m/>
    <m/>
    <m/>
    <m/>
    <m/>
    <m/>
    <m/>
    <m/>
    <m/>
    <m/>
    <m/>
    <m/>
    <m/>
    <m/>
    <m/>
    <m/>
    <m/>
    <m/>
  </r>
  <r>
    <s v="J081017_S8_Pollock_33"/>
    <s v="S8"/>
    <d v="2017-08-10T00:00:00"/>
    <n v="8"/>
    <x v="3"/>
    <n v="3"/>
    <m/>
    <x v="4"/>
    <n v="25"/>
    <n v="12"/>
    <m/>
    <m/>
    <m/>
    <m/>
    <m/>
    <m/>
    <m/>
    <m/>
    <m/>
    <m/>
    <m/>
    <m/>
    <m/>
    <m/>
    <m/>
    <m/>
    <m/>
    <m/>
    <m/>
    <m/>
  </r>
  <r>
    <s v="J081017_S8_Pollock_34"/>
    <s v="S8"/>
    <d v="2017-08-10T00:00:00"/>
    <n v="8"/>
    <x v="3"/>
    <n v="3"/>
    <m/>
    <x v="4"/>
    <n v="28"/>
    <n v="13"/>
    <m/>
    <m/>
    <m/>
    <m/>
    <m/>
    <m/>
    <m/>
    <m/>
    <m/>
    <m/>
    <m/>
    <m/>
    <m/>
    <m/>
    <m/>
    <m/>
    <m/>
    <m/>
    <m/>
    <m/>
  </r>
  <r>
    <s v="J081017_S8_Pollock_35"/>
    <s v="S8"/>
    <d v="2017-08-10T00:00:00"/>
    <n v="8"/>
    <x v="3"/>
    <n v="3"/>
    <m/>
    <x v="4"/>
    <n v="28"/>
    <n v="14"/>
    <m/>
    <m/>
    <m/>
    <m/>
    <m/>
    <m/>
    <m/>
    <m/>
    <m/>
    <m/>
    <m/>
    <m/>
    <m/>
    <m/>
    <m/>
    <m/>
    <m/>
    <m/>
    <m/>
    <m/>
  </r>
  <r>
    <s v="J081017_S8_Pollock_36"/>
    <s v="S8"/>
    <d v="2017-08-10T00:00:00"/>
    <n v="8"/>
    <x v="3"/>
    <n v="3"/>
    <m/>
    <x v="4"/>
    <n v="27"/>
    <n v="15"/>
    <m/>
    <m/>
    <m/>
    <m/>
    <m/>
    <m/>
    <m/>
    <m/>
    <m/>
    <m/>
    <m/>
    <m/>
    <m/>
    <m/>
    <m/>
    <m/>
    <m/>
    <m/>
    <m/>
    <m/>
  </r>
  <r>
    <s v="J081017_S8_Pollock_37"/>
    <s v="S8"/>
    <d v="2017-08-10T00:00:00"/>
    <n v="8"/>
    <x v="3"/>
    <n v="3"/>
    <m/>
    <x v="4"/>
    <n v="28"/>
    <n v="16"/>
    <m/>
    <m/>
    <m/>
    <m/>
    <m/>
    <m/>
    <m/>
    <m/>
    <m/>
    <m/>
    <m/>
    <m/>
    <m/>
    <m/>
    <m/>
    <m/>
    <m/>
    <m/>
    <m/>
    <m/>
  </r>
  <r>
    <s v="J081017_S8_Pollock_38"/>
    <s v="S8"/>
    <d v="2017-08-10T00:00:00"/>
    <n v="8"/>
    <x v="3"/>
    <n v="3"/>
    <m/>
    <x v="4"/>
    <n v="27"/>
    <n v="17"/>
    <m/>
    <m/>
    <m/>
    <m/>
    <m/>
    <m/>
    <m/>
    <m/>
    <m/>
    <m/>
    <m/>
    <m/>
    <m/>
    <m/>
    <m/>
    <m/>
    <m/>
    <m/>
    <m/>
    <m/>
  </r>
  <r>
    <s v="J081017_S8_Pollock_39"/>
    <s v="S8"/>
    <d v="2017-08-10T00:00:00"/>
    <n v="8"/>
    <x v="3"/>
    <n v="3"/>
    <m/>
    <x v="4"/>
    <n v="25"/>
    <n v="18"/>
    <m/>
    <m/>
    <m/>
    <m/>
    <m/>
    <m/>
    <m/>
    <m/>
    <m/>
    <m/>
    <m/>
    <m/>
    <m/>
    <m/>
    <m/>
    <m/>
    <m/>
    <m/>
    <m/>
    <m/>
  </r>
  <r>
    <m/>
    <s v="R9"/>
    <d v="2017-08-10T00:00:00"/>
    <n v="8"/>
    <x v="3"/>
    <n v="3"/>
    <d v="1899-12-30T13:59:00"/>
    <x v="12"/>
    <m/>
    <m/>
    <m/>
    <m/>
    <m/>
    <m/>
    <m/>
    <m/>
    <m/>
    <m/>
    <m/>
    <m/>
    <m/>
    <m/>
    <m/>
    <m/>
    <m/>
    <m/>
    <m/>
    <m/>
    <m/>
    <m/>
  </r>
  <r>
    <s v=" "/>
    <s v="S1"/>
    <d v="2014-05-22T00:00:00"/>
    <n v="5"/>
    <x v="4"/>
    <n v="1"/>
    <n v="831"/>
    <x v="3"/>
    <n v="52"/>
    <n v="1"/>
    <m/>
    <m/>
    <m/>
    <m/>
    <m/>
    <m/>
    <m/>
    <m/>
    <n v="0"/>
    <m/>
    <m/>
    <m/>
    <m/>
    <m/>
    <m/>
    <m/>
    <m/>
    <m/>
    <m/>
    <s v="2 photos Samples not retained"/>
  </r>
  <r>
    <m/>
    <s v="S2"/>
    <d v="2014-05-22T00:00:00"/>
    <n v="5"/>
    <x v="4"/>
    <n v="1"/>
    <n v="902"/>
    <x v="12"/>
    <m/>
    <m/>
    <m/>
    <m/>
    <m/>
    <m/>
    <m/>
    <m/>
    <m/>
    <m/>
    <n v="0"/>
    <m/>
    <m/>
    <m/>
    <m/>
    <m/>
    <m/>
    <m/>
    <m/>
    <m/>
    <m/>
    <s v="No fish"/>
  </r>
  <r>
    <m/>
    <s v="S3"/>
    <d v="2014-05-22T00:00:00"/>
    <n v="5"/>
    <x v="4"/>
    <n v="1"/>
    <n v="930"/>
    <x v="12"/>
    <m/>
    <m/>
    <m/>
    <m/>
    <m/>
    <m/>
    <m/>
    <m/>
    <m/>
    <m/>
    <n v="0"/>
    <m/>
    <m/>
    <m/>
    <m/>
    <m/>
    <m/>
    <m/>
    <m/>
    <m/>
    <m/>
    <s v="No fish"/>
  </r>
  <r>
    <m/>
    <s v="S4"/>
    <d v="2014-05-22T00:00:00"/>
    <n v="5"/>
    <x v="4"/>
    <n v="1"/>
    <n v="1001"/>
    <x v="12"/>
    <m/>
    <m/>
    <m/>
    <m/>
    <m/>
    <m/>
    <m/>
    <m/>
    <m/>
    <m/>
    <n v="0"/>
    <m/>
    <m/>
    <m/>
    <m/>
    <m/>
    <m/>
    <m/>
    <m/>
    <m/>
    <m/>
    <s v="No fish"/>
  </r>
  <r>
    <m/>
    <s v="S5"/>
    <d v="2014-05-22T00:00:00"/>
    <n v="5"/>
    <x v="4"/>
    <n v="1"/>
    <n v="1030"/>
    <x v="2"/>
    <n v="25"/>
    <m/>
    <m/>
    <m/>
    <m/>
    <m/>
    <m/>
    <m/>
    <m/>
    <m/>
    <n v="0"/>
    <m/>
    <m/>
    <m/>
    <m/>
    <m/>
    <m/>
    <m/>
    <m/>
    <m/>
    <m/>
    <s v="Samples not retained"/>
  </r>
  <r>
    <m/>
    <s v="R3"/>
    <d v="2014-05-22T00:00:00"/>
    <n v="5"/>
    <x v="4"/>
    <n v="1"/>
    <n v="1110"/>
    <x v="12"/>
    <m/>
    <m/>
    <m/>
    <m/>
    <m/>
    <m/>
    <m/>
    <m/>
    <m/>
    <m/>
    <n v="0"/>
    <m/>
    <m/>
    <m/>
    <m/>
    <m/>
    <m/>
    <m/>
    <m/>
    <m/>
    <m/>
    <s v="No fish"/>
  </r>
  <r>
    <m/>
    <s v="R4"/>
    <d v="2014-05-22T00:00:00"/>
    <n v="5"/>
    <x v="4"/>
    <n v="1"/>
    <n v="1130"/>
    <x v="11"/>
    <n v="19.5"/>
    <m/>
    <m/>
    <m/>
    <m/>
    <m/>
    <m/>
    <m/>
    <m/>
    <m/>
    <n v="0"/>
    <m/>
    <m/>
    <m/>
    <m/>
    <m/>
    <m/>
    <m/>
    <m/>
    <m/>
    <m/>
    <s v="Samples not retained"/>
  </r>
  <r>
    <m/>
    <s v="R7"/>
    <d v="2014-05-22T00:00:00"/>
    <n v="5"/>
    <x v="4"/>
    <n v="1"/>
    <n v="1155"/>
    <x v="12"/>
    <m/>
    <m/>
    <m/>
    <m/>
    <m/>
    <m/>
    <m/>
    <m/>
    <m/>
    <m/>
    <n v="0"/>
    <m/>
    <m/>
    <m/>
    <m/>
    <m/>
    <m/>
    <m/>
    <m/>
    <m/>
    <m/>
    <s v="No fish"/>
  </r>
  <r>
    <m/>
    <s v="R6"/>
    <d v="2014-05-22T00:00:00"/>
    <n v="5"/>
    <x v="4"/>
    <n v="1"/>
    <n v="1232"/>
    <x v="2"/>
    <n v="27"/>
    <m/>
    <m/>
    <m/>
    <m/>
    <m/>
    <m/>
    <m/>
    <m/>
    <m/>
    <n v="0"/>
    <m/>
    <m/>
    <m/>
    <m/>
    <m/>
    <m/>
    <m/>
    <m/>
    <m/>
    <m/>
    <s v="Samples not retained"/>
  </r>
  <r>
    <m/>
    <s v="R6"/>
    <d v="2014-05-22T00:00:00"/>
    <n v="5"/>
    <x v="4"/>
    <n v="1"/>
    <n v="1246"/>
    <x v="7"/>
    <n v="34"/>
    <m/>
    <m/>
    <m/>
    <m/>
    <m/>
    <m/>
    <m/>
    <m/>
    <m/>
    <n v="0"/>
    <m/>
    <m/>
    <m/>
    <m/>
    <m/>
    <m/>
    <m/>
    <m/>
    <m/>
    <m/>
    <s v="Samples not retained"/>
  </r>
  <r>
    <m/>
    <s v="R5"/>
    <d v="2014-05-22T00:00:00"/>
    <n v="5"/>
    <x v="4"/>
    <n v="1"/>
    <n v="1255"/>
    <x v="12"/>
    <m/>
    <m/>
    <m/>
    <m/>
    <m/>
    <m/>
    <m/>
    <m/>
    <m/>
    <m/>
    <n v="0"/>
    <m/>
    <m/>
    <m/>
    <m/>
    <m/>
    <m/>
    <m/>
    <m/>
    <m/>
    <m/>
    <s v="No fish"/>
  </r>
  <r>
    <m/>
    <s v="S10"/>
    <d v="2014-05-29T00:00:00"/>
    <n v="5"/>
    <x v="4"/>
    <n v="1"/>
    <n v="906"/>
    <x v="12"/>
    <m/>
    <m/>
    <m/>
    <m/>
    <m/>
    <m/>
    <m/>
    <m/>
    <m/>
    <m/>
    <n v="0"/>
    <m/>
    <m/>
    <m/>
    <m/>
    <m/>
    <m/>
    <m/>
    <m/>
    <m/>
    <m/>
    <s v="No fish"/>
  </r>
  <r>
    <m/>
    <s v="R2"/>
    <d v="2014-05-29T00:00:00"/>
    <n v="5"/>
    <x v="4"/>
    <n v="1"/>
    <n v="937"/>
    <x v="3"/>
    <n v="23"/>
    <n v="2"/>
    <m/>
    <m/>
    <m/>
    <m/>
    <m/>
    <m/>
    <m/>
    <m/>
    <n v="0"/>
    <m/>
    <m/>
    <m/>
    <m/>
    <m/>
    <m/>
    <m/>
    <m/>
    <m/>
    <m/>
    <s v="1 photo Samples not retained"/>
  </r>
  <r>
    <m/>
    <s v="R2"/>
    <d v="2014-05-29T00:00:00"/>
    <n v="5"/>
    <x v="4"/>
    <n v="1"/>
    <n v="1000"/>
    <x v="12"/>
    <m/>
    <m/>
    <m/>
    <m/>
    <m/>
    <m/>
    <m/>
    <m/>
    <m/>
    <m/>
    <n v="0"/>
    <m/>
    <m/>
    <m/>
    <m/>
    <m/>
    <m/>
    <m/>
    <m/>
    <m/>
    <m/>
    <s v="Took 2 water samples - gave to Cameron No fish"/>
  </r>
  <r>
    <m/>
    <s v="R2"/>
    <d v="2014-05-29T00:00:00"/>
    <n v="5"/>
    <x v="4"/>
    <n v="1"/>
    <n v="1034"/>
    <x v="12"/>
    <m/>
    <m/>
    <m/>
    <m/>
    <m/>
    <m/>
    <m/>
    <m/>
    <m/>
    <m/>
    <n v="0"/>
    <m/>
    <m/>
    <m/>
    <m/>
    <m/>
    <m/>
    <m/>
    <m/>
    <m/>
    <m/>
    <s v="CTD - sea bird cast No fish"/>
  </r>
  <r>
    <m/>
    <s v="R2"/>
    <d v="2014-05-29T00:00:00"/>
    <n v="5"/>
    <x v="4"/>
    <n v="1"/>
    <n v="1046"/>
    <x v="12"/>
    <m/>
    <m/>
    <m/>
    <m/>
    <m/>
    <m/>
    <m/>
    <m/>
    <m/>
    <m/>
    <n v="0"/>
    <m/>
    <m/>
    <m/>
    <m/>
    <m/>
    <m/>
    <m/>
    <m/>
    <m/>
    <m/>
    <s v="CTD - castaway cast - didn't work No fish"/>
  </r>
  <r>
    <m/>
    <s v="R1"/>
    <d v="2014-05-29T00:00:00"/>
    <n v="5"/>
    <x v="4"/>
    <n v="1"/>
    <n v="1104"/>
    <x v="12"/>
    <m/>
    <m/>
    <m/>
    <m/>
    <m/>
    <m/>
    <m/>
    <m/>
    <m/>
    <m/>
    <n v="0"/>
    <m/>
    <m/>
    <m/>
    <m/>
    <m/>
    <m/>
    <m/>
    <m/>
    <m/>
    <m/>
    <s v="No fish"/>
  </r>
  <r>
    <m/>
    <s v="R10"/>
    <d v="2014-05-29T00:00:00"/>
    <n v="5"/>
    <x v="4"/>
    <n v="1"/>
    <n v="1131"/>
    <x v="12"/>
    <m/>
    <m/>
    <m/>
    <m/>
    <m/>
    <m/>
    <m/>
    <m/>
    <m/>
    <m/>
    <n v="0"/>
    <m/>
    <m/>
    <m/>
    <m/>
    <m/>
    <m/>
    <m/>
    <m/>
    <m/>
    <m/>
    <s v="No fish"/>
  </r>
  <r>
    <m/>
    <s v="R10"/>
    <d v="2014-05-29T00:00:00"/>
    <n v="5"/>
    <x v="4"/>
    <n v="1"/>
    <n v="1140"/>
    <x v="12"/>
    <m/>
    <m/>
    <m/>
    <m/>
    <m/>
    <m/>
    <m/>
    <m/>
    <m/>
    <m/>
    <n v="0"/>
    <m/>
    <m/>
    <m/>
    <m/>
    <m/>
    <m/>
    <m/>
    <m/>
    <m/>
    <m/>
    <s v="CTD - castaway cast - test to 6.5m - worked No fish"/>
  </r>
  <r>
    <m/>
    <s v="S9"/>
    <d v="2014-05-29T00:00:00"/>
    <n v="5"/>
    <x v="4"/>
    <n v="1"/>
    <n v="1152"/>
    <x v="12"/>
    <m/>
    <m/>
    <m/>
    <m/>
    <m/>
    <m/>
    <m/>
    <m/>
    <m/>
    <m/>
    <n v="0"/>
    <m/>
    <m/>
    <m/>
    <m/>
    <m/>
    <m/>
    <m/>
    <m/>
    <m/>
    <m/>
    <s v="No fish"/>
  </r>
  <r>
    <m/>
    <s v="R8"/>
    <d v="2014-05-29T00:00:00"/>
    <n v="5"/>
    <x v="4"/>
    <n v="1"/>
    <n v="1216"/>
    <x v="2"/>
    <n v="31"/>
    <m/>
    <m/>
    <m/>
    <m/>
    <m/>
    <m/>
    <m/>
    <m/>
    <m/>
    <n v="0"/>
    <m/>
    <m/>
    <m/>
    <m/>
    <m/>
    <m/>
    <m/>
    <m/>
    <m/>
    <m/>
    <s v="Samples not retained"/>
  </r>
  <r>
    <m/>
    <s v="R9"/>
    <d v="2014-05-29T00:00:00"/>
    <n v="5"/>
    <x v="4"/>
    <n v="1"/>
    <n v="1246"/>
    <x v="7"/>
    <n v="28"/>
    <m/>
    <m/>
    <m/>
    <m/>
    <m/>
    <m/>
    <m/>
    <m/>
    <m/>
    <n v="0"/>
    <m/>
    <m/>
    <m/>
    <m/>
    <m/>
    <m/>
    <m/>
    <m/>
    <m/>
    <m/>
    <s v="Samples not retained"/>
  </r>
  <r>
    <m/>
    <s v="S8"/>
    <d v="2014-05-29T00:00:00"/>
    <n v="5"/>
    <x v="4"/>
    <n v="1"/>
    <n v="1313"/>
    <x v="7"/>
    <n v="26"/>
    <m/>
    <m/>
    <m/>
    <m/>
    <m/>
    <m/>
    <m/>
    <m/>
    <m/>
    <n v="0"/>
    <m/>
    <m/>
    <m/>
    <m/>
    <m/>
    <m/>
    <m/>
    <m/>
    <m/>
    <m/>
    <s v="Samples not retained"/>
  </r>
  <r>
    <m/>
    <s v="S7"/>
    <d v="2014-05-29T00:00:00"/>
    <n v="5"/>
    <x v="4"/>
    <n v="1"/>
    <n v="1346"/>
    <x v="12"/>
    <m/>
    <m/>
    <m/>
    <m/>
    <m/>
    <m/>
    <m/>
    <m/>
    <m/>
    <m/>
    <n v="0"/>
    <m/>
    <m/>
    <m/>
    <m/>
    <m/>
    <m/>
    <m/>
    <m/>
    <m/>
    <m/>
    <s v="No fish"/>
  </r>
  <r>
    <m/>
    <s v="S6"/>
    <d v="2014-05-29T00:00:00"/>
    <n v="5"/>
    <x v="4"/>
    <n v="1"/>
    <n v="1414"/>
    <x v="12"/>
    <m/>
    <m/>
    <m/>
    <m/>
    <m/>
    <m/>
    <m/>
    <m/>
    <m/>
    <m/>
    <n v="0"/>
    <m/>
    <m/>
    <m/>
    <m/>
    <m/>
    <m/>
    <m/>
    <m/>
    <m/>
    <m/>
    <s v="No fish"/>
  </r>
  <r>
    <m/>
    <s v="R5"/>
    <d v="2014-05-29T00:00:00"/>
    <n v="5"/>
    <x v="4"/>
    <n v="1"/>
    <n v="1449"/>
    <x v="12"/>
    <m/>
    <m/>
    <m/>
    <m/>
    <m/>
    <m/>
    <m/>
    <m/>
    <m/>
    <m/>
    <n v="0"/>
    <m/>
    <m/>
    <m/>
    <m/>
    <m/>
    <m/>
    <m/>
    <m/>
    <m/>
    <m/>
    <s v="CTD - sea bird &amp; castaway cast - new site in entrance to harbor No fish"/>
  </r>
  <r>
    <m/>
    <s v="R1"/>
    <d v="2014-06-11T00:00:00"/>
    <n v="6"/>
    <x v="4"/>
    <n v="2"/>
    <n v="545"/>
    <x v="12"/>
    <m/>
    <m/>
    <m/>
    <m/>
    <m/>
    <m/>
    <m/>
    <m/>
    <m/>
    <m/>
    <n v="0"/>
    <m/>
    <m/>
    <m/>
    <m/>
    <m/>
    <m/>
    <m/>
    <m/>
    <m/>
    <m/>
    <s v="No fish"/>
  </r>
  <r>
    <m/>
    <s v="R8"/>
    <d v="2014-06-11T00:00:00"/>
    <n v="6"/>
    <x v="4"/>
    <n v="2"/>
    <n v="611"/>
    <x v="3"/>
    <n v="24"/>
    <s v="NA"/>
    <m/>
    <m/>
    <m/>
    <m/>
    <m/>
    <m/>
    <m/>
    <m/>
    <n v="0"/>
    <m/>
    <m/>
    <m/>
    <m/>
    <m/>
    <m/>
    <m/>
    <m/>
    <m/>
    <m/>
    <s v="No pic Samples not retained"/>
  </r>
  <r>
    <m/>
    <s v="R8"/>
    <d v="2014-06-11T00:00:00"/>
    <n v="6"/>
    <x v="4"/>
    <n v="2"/>
    <n v="620"/>
    <x v="2"/>
    <n v="29"/>
    <m/>
    <m/>
    <m/>
    <m/>
    <m/>
    <m/>
    <m/>
    <m/>
    <m/>
    <n v="0"/>
    <m/>
    <m/>
    <m/>
    <m/>
    <m/>
    <m/>
    <m/>
    <m/>
    <m/>
    <m/>
    <s v="Samples not retained"/>
  </r>
  <r>
    <m/>
    <s v="S9"/>
    <d v="2014-06-11T00:00:00"/>
    <n v="6"/>
    <x v="4"/>
    <n v="2"/>
    <n v="635"/>
    <x v="14"/>
    <m/>
    <m/>
    <m/>
    <m/>
    <m/>
    <m/>
    <m/>
    <m/>
    <m/>
    <m/>
    <n v="0"/>
    <m/>
    <m/>
    <m/>
    <m/>
    <m/>
    <m/>
    <m/>
    <m/>
    <m/>
    <m/>
    <s v="No fish"/>
  </r>
  <r>
    <m/>
    <s v="R10"/>
    <d v="2014-06-11T00:00:00"/>
    <n v="6"/>
    <x v="4"/>
    <n v="2"/>
    <n v="659"/>
    <x v="3"/>
    <n v="21"/>
    <n v="3"/>
    <m/>
    <m/>
    <m/>
    <m/>
    <m/>
    <m/>
    <m/>
    <m/>
    <n v="0"/>
    <m/>
    <m/>
    <m/>
    <m/>
    <m/>
    <m/>
    <m/>
    <m/>
    <m/>
    <m/>
    <s v="2 pics Samples not retained"/>
  </r>
  <r>
    <m/>
    <s v="R2"/>
    <d v="2014-06-11T00:00:00"/>
    <n v="6"/>
    <x v="4"/>
    <n v="2"/>
    <n v="728"/>
    <x v="3"/>
    <n v="35"/>
    <n v="4"/>
    <m/>
    <m/>
    <m/>
    <m/>
    <m/>
    <m/>
    <m/>
    <m/>
    <n v="0"/>
    <m/>
    <m/>
    <m/>
    <m/>
    <m/>
    <m/>
    <m/>
    <m/>
    <m/>
    <m/>
    <s v="2 pics Samples not retained"/>
  </r>
  <r>
    <m/>
    <s v="R2"/>
    <d v="2014-06-11T00:00:00"/>
    <n v="6"/>
    <x v="4"/>
    <n v="2"/>
    <n v="737"/>
    <x v="3"/>
    <n v="48"/>
    <n v="5"/>
    <m/>
    <m/>
    <m/>
    <m/>
    <m/>
    <m/>
    <m/>
    <m/>
    <n v="0"/>
    <m/>
    <m/>
    <m/>
    <m/>
    <m/>
    <m/>
    <m/>
    <m/>
    <m/>
    <m/>
    <s v="2 pics Samples not retained"/>
  </r>
  <r>
    <m/>
    <s v="R2"/>
    <d v="2014-06-11T00:00:00"/>
    <n v="6"/>
    <x v="4"/>
    <n v="2"/>
    <n v="744"/>
    <x v="3"/>
    <n v="39"/>
    <n v="6"/>
    <m/>
    <m/>
    <m/>
    <m/>
    <m/>
    <m/>
    <m/>
    <m/>
    <n v="0"/>
    <m/>
    <m/>
    <m/>
    <m/>
    <m/>
    <m/>
    <m/>
    <m/>
    <m/>
    <m/>
    <s v="2 pics Samples not retained"/>
  </r>
  <r>
    <m/>
    <s v="S10"/>
    <d v="2014-06-11T00:00:00"/>
    <n v="6"/>
    <x v="4"/>
    <n v="2"/>
    <n v="800"/>
    <x v="14"/>
    <m/>
    <m/>
    <m/>
    <m/>
    <m/>
    <m/>
    <m/>
    <m/>
    <m/>
    <m/>
    <n v="0"/>
    <m/>
    <m/>
    <m/>
    <m/>
    <m/>
    <m/>
    <m/>
    <m/>
    <m/>
    <m/>
    <s v="No fish"/>
  </r>
  <r>
    <m/>
    <s v="S5"/>
    <d v="2014-06-11T00:00:00"/>
    <n v="6"/>
    <x v="4"/>
    <n v="2"/>
    <n v="817"/>
    <x v="14"/>
    <m/>
    <m/>
    <m/>
    <m/>
    <m/>
    <m/>
    <m/>
    <m/>
    <m/>
    <m/>
    <n v="0"/>
    <m/>
    <m/>
    <m/>
    <m/>
    <m/>
    <m/>
    <m/>
    <m/>
    <m/>
    <m/>
    <s v="No fish"/>
  </r>
  <r>
    <m/>
    <s v="R7"/>
    <d v="2014-06-11T00:00:00"/>
    <n v="6"/>
    <x v="4"/>
    <n v="2"/>
    <n v="842"/>
    <x v="14"/>
    <m/>
    <m/>
    <m/>
    <m/>
    <m/>
    <m/>
    <m/>
    <m/>
    <m/>
    <m/>
    <n v="0"/>
    <m/>
    <m/>
    <m/>
    <m/>
    <m/>
    <m/>
    <m/>
    <m/>
    <m/>
    <m/>
    <s v="No fish"/>
  </r>
  <r>
    <m/>
    <s v="R4"/>
    <d v="2014-06-11T00:00:00"/>
    <n v="6"/>
    <x v="4"/>
    <n v="2"/>
    <n v="906"/>
    <x v="3"/>
    <n v="23"/>
    <n v="7"/>
    <m/>
    <m/>
    <m/>
    <m/>
    <m/>
    <m/>
    <m/>
    <m/>
    <n v="0"/>
    <m/>
    <m/>
    <m/>
    <m/>
    <m/>
    <m/>
    <m/>
    <m/>
    <m/>
    <m/>
    <s v="2 pics Samples not retained"/>
  </r>
  <r>
    <m/>
    <s v="R3"/>
    <d v="2014-06-11T00:00:00"/>
    <n v="6"/>
    <x v="4"/>
    <n v="2"/>
    <n v="927"/>
    <x v="14"/>
    <m/>
    <m/>
    <m/>
    <m/>
    <m/>
    <m/>
    <m/>
    <m/>
    <m/>
    <m/>
    <n v="0"/>
    <m/>
    <m/>
    <m/>
    <m/>
    <m/>
    <m/>
    <m/>
    <m/>
    <m/>
    <m/>
    <s v="No fish"/>
  </r>
  <r>
    <m/>
    <s v="S4"/>
    <d v="2014-06-11T00:00:00"/>
    <n v="6"/>
    <x v="4"/>
    <n v="2"/>
    <n v="951"/>
    <x v="14"/>
    <m/>
    <m/>
    <m/>
    <m/>
    <m/>
    <m/>
    <m/>
    <m/>
    <m/>
    <m/>
    <n v="0"/>
    <m/>
    <m/>
    <m/>
    <m/>
    <m/>
    <m/>
    <m/>
    <m/>
    <m/>
    <m/>
    <s v="No fish"/>
  </r>
  <r>
    <m/>
    <s v="S3"/>
    <d v="2014-06-11T00:00:00"/>
    <n v="6"/>
    <x v="4"/>
    <n v="2"/>
    <n v="1018"/>
    <x v="11"/>
    <n v="32"/>
    <m/>
    <m/>
    <m/>
    <m/>
    <m/>
    <m/>
    <m/>
    <m/>
    <m/>
    <n v="0"/>
    <m/>
    <m/>
    <m/>
    <m/>
    <m/>
    <m/>
    <m/>
    <m/>
    <m/>
    <m/>
    <s v="1 pic Samples not retained"/>
  </r>
  <r>
    <m/>
    <s v="S2"/>
    <d v="2014-06-11T00:00:00"/>
    <n v="6"/>
    <x v="4"/>
    <n v="2"/>
    <n v="1046"/>
    <x v="3"/>
    <n v="44"/>
    <n v="8"/>
    <m/>
    <m/>
    <m/>
    <m/>
    <m/>
    <m/>
    <m/>
    <m/>
    <n v="0"/>
    <m/>
    <m/>
    <m/>
    <m/>
    <m/>
    <m/>
    <m/>
    <m/>
    <m/>
    <m/>
    <s v="1 pic Samples not retained"/>
  </r>
  <r>
    <m/>
    <s v="S2"/>
    <d v="2014-06-11T00:00:00"/>
    <n v="6"/>
    <x v="4"/>
    <n v="2"/>
    <n v="1105"/>
    <x v="3"/>
    <n v="46"/>
    <n v="9"/>
    <m/>
    <m/>
    <m/>
    <m/>
    <m/>
    <m/>
    <m/>
    <m/>
    <n v="0"/>
    <m/>
    <m/>
    <m/>
    <m/>
    <m/>
    <m/>
    <m/>
    <m/>
    <m/>
    <m/>
    <s v="2 pics Samples not retained"/>
  </r>
  <r>
    <m/>
    <s v="S1"/>
    <d v="2014-06-11T00:00:00"/>
    <n v="6"/>
    <x v="4"/>
    <n v="2"/>
    <n v="1112"/>
    <x v="14"/>
    <m/>
    <m/>
    <m/>
    <m/>
    <m/>
    <m/>
    <m/>
    <m/>
    <m/>
    <m/>
    <n v="0"/>
    <m/>
    <m/>
    <m/>
    <m/>
    <m/>
    <m/>
    <m/>
    <m/>
    <m/>
    <m/>
    <s v="No fish"/>
  </r>
  <r>
    <m/>
    <s v="S6"/>
    <d v="2014-06-11T00:00:00"/>
    <n v="6"/>
    <x v="4"/>
    <n v="2"/>
    <n v="1144"/>
    <x v="7"/>
    <n v="36"/>
    <m/>
    <m/>
    <m/>
    <m/>
    <m/>
    <m/>
    <m/>
    <m/>
    <m/>
    <n v="0"/>
    <m/>
    <m/>
    <m/>
    <m/>
    <m/>
    <m/>
    <m/>
    <m/>
    <m/>
    <m/>
    <s v="Samples not retained"/>
  </r>
  <r>
    <m/>
    <s v="S7"/>
    <d v="2014-06-11T00:00:00"/>
    <n v="6"/>
    <x v="4"/>
    <n v="2"/>
    <n v="1208"/>
    <x v="14"/>
    <m/>
    <m/>
    <m/>
    <m/>
    <m/>
    <m/>
    <m/>
    <m/>
    <m/>
    <m/>
    <n v="0"/>
    <m/>
    <m/>
    <m/>
    <m/>
    <m/>
    <m/>
    <m/>
    <m/>
    <m/>
    <m/>
    <s v="No fish"/>
  </r>
  <r>
    <m/>
    <s v="R6"/>
    <d v="2014-06-11T00:00:00"/>
    <n v="6"/>
    <x v="4"/>
    <n v="2"/>
    <n v="1231"/>
    <x v="2"/>
    <n v="29"/>
    <m/>
    <m/>
    <m/>
    <m/>
    <m/>
    <m/>
    <m/>
    <m/>
    <m/>
    <n v="0"/>
    <m/>
    <m/>
    <m/>
    <m/>
    <m/>
    <m/>
    <m/>
    <m/>
    <m/>
    <m/>
    <s v="Samples not retained"/>
  </r>
  <r>
    <m/>
    <s v="R6"/>
    <d v="2014-06-11T00:00:00"/>
    <n v="6"/>
    <x v="4"/>
    <n v="2"/>
    <s v="1231-1251"/>
    <x v="2"/>
    <n v="34"/>
    <m/>
    <m/>
    <m/>
    <m/>
    <m/>
    <m/>
    <m/>
    <m/>
    <m/>
    <n v="0"/>
    <m/>
    <m/>
    <m/>
    <m/>
    <m/>
    <m/>
    <m/>
    <m/>
    <m/>
    <m/>
    <s v="time not recorded Samples not retained"/>
  </r>
  <r>
    <m/>
    <s v="R5"/>
    <d v="2014-06-11T00:00:00"/>
    <n v="6"/>
    <x v="4"/>
    <n v="2"/>
    <n v="1256"/>
    <x v="14"/>
    <m/>
    <m/>
    <m/>
    <m/>
    <m/>
    <m/>
    <m/>
    <m/>
    <m/>
    <m/>
    <n v="0"/>
    <m/>
    <m/>
    <m/>
    <m/>
    <m/>
    <m/>
    <m/>
    <m/>
    <m/>
    <m/>
    <s v="No fish"/>
  </r>
  <r>
    <m/>
    <s v="S8"/>
    <d v="2014-06-11T00:00:00"/>
    <n v="6"/>
    <x v="4"/>
    <n v="2"/>
    <n v="1321"/>
    <x v="14"/>
    <m/>
    <m/>
    <m/>
    <m/>
    <m/>
    <m/>
    <m/>
    <m/>
    <m/>
    <m/>
    <n v="0"/>
    <m/>
    <m/>
    <m/>
    <m/>
    <m/>
    <m/>
    <m/>
    <m/>
    <m/>
    <m/>
    <s v="No fish"/>
  </r>
  <r>
    <m/>
    <s v="R9"/>
    <d v="2014-06-11T00:00:00"/>
    <n v="6"/>
    <x v="4"/>
    <n v="2"/>
    <n v="1344"/>
    <x v="14"/>
    <m/>
    <m/>
    <m/>
    <m/>
    <m/>
    <m/>
    <m/>
    <m/>
    <m/>
    <m/>
    <n v="0"/>
    <m/>
    <m/>
    <m/>
    <m/>
    <m/>
    <m/>
    <m/>
    <m/>
    <m/>
    <m/>
    <s v="No fish"/>
  </r>
  <r>
    <m/>
    <s v="R1"/>
    <d v="2014-06-27T00:00:00"/>
    <n v="6"/>
    <x v="4"/>
    <n v="3"/>
    <n v="730"/>
    <x v="14"/>
    <m/>
    <m/>
    <m/>
    <m/>
    <m/>
    <m/>
    <m/>
    <m/>
    <m/>
    <m/>
    <n v="0"/>
    <m/>
    <m/>
    <m/>
    <m/>
    <m/>
    <m/>
    <m/>
    <m/>
    <m/>
    <m/>
    <s v="No fish"/>
  </r>
  <r>
    <m/>
    <s v="R8"/>
    <d v="2014-06-27T00:00:00"/>
    <n v="6"/>
    <x v="4"/>
    <n v="3"/>
    <n v="759"/>
    <x v="14"/>
    <m/>
    <m/>
    <m/>
    <m/>
    <m/>
    <m/>
    <m/>
    <m/>
    <m/>
    <m/>
    <n v="0"/>
    <m/>
    <m/>
    <m/>
    <m/>
    <m/>
    <m/>
    <m/>
    <m/>
    <m/>
    <m/>
    <s v="Lots of nibbles, 2 Dropcam videos No fish"/>
  </r>
  <r>
    <m/>
    <s v="S9"/>
    <d v="2014-06-27T00:00:00"/>
    <n v="6"/>
    <x v="4"/>
    <n v="3"/>
    <n v="828"/>
    <x v="1"/>
    <n v="26"/>
    <m/>
    <m/>
    <m/>
    <m/>
    <m/>
    <m/>
    <m/>
    <m/>
    <m/>
    <n v="0"/>
    <m/>
    <m/>
    <m/>
    <m/>
    <m/>
    <m/>
    <m/>
    <m/>
    <m/>
    <m/>
    <s v="Samples not retained"/>
  </r>
  <r>
    <m/>
    <s v="S9"/>
    <d v="2014-06-27T00:00:00"/>
    <n v="6"/>
    <x v="4"/>
    <n v="3"/>
    <n v="835"/>
    <x v="2"/>
    <n v="32"/>
    <m/>
    <m/>
    <m/>
    <m/>
    <m/>
    <m/>
    <m/>
    <m/>
    <m/>
    <n v="0"/>
    <m/>
    <m/>
    <m/>
    <m/>
    <m/>
    <m/>
    <m/>
    <m/>
    <m/>
    <m/>
    <s v="Samples not retained"/>
  </r>
  <r>
    <m/>
    <s v="S9"/>
    <d v="2014-06-27T00:00:00"/>
    <n v="6"/>
    <x v="4"/>
    <n v="3"/>
    <n v="845"/>
    <x v="11"/>
    <n v="18"/>
    <m/>
    <m/>
    <m/>
    <m/>
    <m/>
    <m/>
    <m/>
    <m/>
    <m/>
    <n v="0"/>
    <m/>
    <m/>
    <m/>
    <m/>
    <m/>
    <m/>
    <m/>
    <m/>
    <m/>
    <m/>
    <s v="Samples not retained"/>
  </r>
  <r>
    <m/>
    <s v="R10"/>
    <d v="2014-06-27T00:00:00"/>
    <n v="6"/>
    <x v="4"/>
    <n v="3"/>
    <n v="853"/>
    <x v="2"/>
    <n v="30"/>
    <m/>
    <m/>
    <m/>
    <m/>
    <m/>
    <m/>
    <m/>
    <m/>
    <m/>
    <n v="0"/>
    <m/>
    <m/>
    <m/>
    <m/>
    <m/>
    <m/>
    <m/>
    <m/>
    <m/>
    <m/>
    <s v="Dropcam video Samples not retained"/>
  </r>
  <r>
    <m/>
    <s v="R10"/>
    <d v="2014-06-27T00:00:00"/>
    <n v="6"/>
    <x v="4"/>
    <n v="3"/>
    <n v="902"/>
    <x v="3"/>
    <n v="56"/>
    <n v="10"/>
    <m/>
    <m/>
    <m/>
    <m/>
    <m/>
    <m/>
    <m/>
    <m/>
    <n v="0"/>
    <m/>
    <m/>
    <m/>
    <m/>
    <m/>
    <m/>
    <m/>
    <m/>
    <m/>
    <m/>
    <s v="2 pics Samples not retained"/>
  </r>
  <r>
    <m/>
    <s v="R10"/>
    <d v="2014-06-27T00:00:00"/>
    <n v="6"/>
    <x v="4"/>
    <n v="3"/>
    <n v="902"/>
    <x v="3"/>
    <n v="54"/>
    <n v="11"/>
    <m/>
    <m/>
    <m/>
    <m/>
    <m/>
    <m/>
    <m/>
    <m/>
    <n v="0"/>
    <m/>
    <m/>
    <m/>
    <m/>
    <m/>
    <m/>
    <m/>
    <m/>
    <m/>
    <m/>
    <s v="1 pic Samples not retained"/>
  </r>
  <r>
    <m/>
    <s v="R2"/>
    <d v="2014-06-27T00:00:00"/>
    <n v="6"/>
    <x v="4"/>
    <n v="3"/>
    <n v="930"/>
    <x v="7"/>
    <n v="25"/>
    <m/>
    <m/>
    <m/>
    <m/>
    <m/>
    <m/>
    <m/>
    <m/>
    <m/>
    <n v="0"/>
    <m/>
    <m/>
    <m/>
    <m/>
    <m/>
    <m/>
    <m/>
    <m/>
    <m/>
    <m/>
    <s v="Samples not retained"/>
  </r>
  <r>
    <m/>
    <s v="R2"/>
    <d v="2014-06-27T00:00:00"/>
    <n v="6"/>
    <x v="4"/>
    <n v="3"/>
    <n v="932"/>
    <x v="3"/>
    <n v="36"/>
    <n v="12"/>
    <m/>
    <m/>
    <m/>
    <m/>
    <m/>
    <m/>
    <m/>
    <m/>
    <n v="0"/>
    <m/>
    <m/>
    <m/>
    <m/>
    <m/>
    <m/>
    <m/>
    <m/>
    <m/>
    <m/>
    <s v="3 pics Samples not retained"/>
  </r>
  <r>
    <m/>
    <s v="R2"/>
    <d v="2014-06-27T00:00:00"/>
    <n v="6"/>
    <x v="4"/>
    <n v="3"/>
    <n v="938"/>
    <x v="2"/>
    <n v="28"/>
    <m/>
    <m/>
    <m/>
    <m/>
    <m/>
    <m/>
    <m/>
    <m/>
    <m/>
    <n v="0"/>
    <m/>
    <m/>
    <m/>
    <m/>
    <m/>
    <m/>
    <m/>
    <m/>
    <m/>
    <m/>
    <s v="Samples not retained"/>
  </r>
  <r>
    <m/>
    <s v="S10"/>
    <d v="2014-06-27T00:00:00"/>
    <n v="6"/>
    <x v="4"/>
    <n v="3"/>
    <n v="1005"/>
    <x v="3"/>
    <n v="52"/>
    <n v="13"/>
    <m/>
    <m/>
    <m/>
    <m/>
    <m/>
    <m/>
    <m/>
    <m/>
    <n v="0"/>
    <m/>
    <m/>
    <m/>
    <m/>
    <m/>
    <m/>
    <m/>
    <m/>
    <m/>
    <m/>
    <s v="3 pics, Dropcam video Samples not retained"/>
  </r>
  <r>
    <m/>
    <s v="S5"/>
    <d v="2014-06-27T00:00:00"/>
    <n v="6"/>
    <x v="4"/>
    <n v="3"/>
    <n v="1042"/>
    <x v="2"/>
    <n v="24"/>
    <m/>
    <m/>
    <m/>
    <m/>
    <m/>
    <m/>
    <m/>
    <m/>
    <m/>
    <n v="0"/>
    <m/>
    <m/>
    <m/>
    <m/>
    <m/>
    <m/>
    <m/>
    <m/>
    <m/>
    <m/>
    <s v="too much gear, needed to move to other side of channel Samples not retained"/>
  </r>
  <r>
    <m/>
    <s v="S4"/>
    <d v="2014-06-27T00:00:00"/>
    <n v="6"/>
    <x v="4"/>
    <n v="3"/>
    <n v="1113"/>
    <x v="4"/>
    <n v="32"/>
    <m/>
    <m/>
    <m/>
    <m/>
    <m/>
    <m/>
    <m/>
    <m/>
    <m/>
    <n v="0"/>
    <m/>
    <m/>
    <m/>
    <m/>
    <m/>
    <m/>
    <m/>
    <m/>
    <m/>
    <m/>
    <s v="Dropcam video Samples not retained"/>
  </r>
  <r>
    <m/>
    <s v="R3"/>
    <d v="2014-06-27T00:00:00"/>
    <n v="6"/>
    <x v="4"/>
    <n v="3"/>
    <n v="1120"/>
    <x v="1"/>
    <n v="24"/>
    <m/>
    <m/>
    <m/>
    <m/>
    <m/>
    <m/>
    <m/>
    <m/>
    <m/>
    <n v="0"/>
    <m/>
    <m/>
    <m/>
    <m/>
    <m/>
    <m/>
    <m/>
    <m/>
    <m/>
    <m/>
    <s v="Dropcam video, 92-94 ft, slack tide Samples not retained"/>
  </r>
  <r>
    <m/>
    <s v="R3"/>
    <d v="2014-06-27T00:00:00"/>
    <n v="6"/>
    <x v="4"/>
    <n v="3"/>
    <n v="1120"/>
    <x v="1"/>
    <n v="25"/>
    <m/>
    <m/>
    <m/>
    <m/>
    <m/>
    <m/>
    <m/>
    <m/>
    <m/>
    <n v="0"/>
    <m/>
    <m/>
    <m/>
    <m/>
    <m/>
    <m/>
    <m/>
    <m/>
    <m/>
    <m/>
    <s v="Samples not retained"/>
  </r>
  <r>
    <m/>
    <s v="R4"/>
    <d v="2014-06-27T00:00:00"/>
    <n v="6"/>
    <x v="4"/>
    <n v="3"/>
    <n v="1159"/>
    <x v="2"/>
    <n v="32"/>
    <m/>
    <m/>
    <m/>
    <m/>
    <m/>
    <m/>
    <m/>
    <m/>
    <m/>
    <n v="0"/>
    <m/>
    <m/>
    <m/>
    <m/>
    <m/>
    <m/>
    <m/>
    <m/>
    <m/>
    <m/>
    <s v="Samples not retained"/>
  </r>
  <r>
    <m/>
    <s v="R7"/>
    <d v="2014-06-27T00:00:00"/>
    <n v="6"/>
    <x v="4"/>
    <n v="3"/>
    <n v="1207"/>
    <x v="14"/>
    <m/>
    <m/>
    <m/>
    <m/>
    <m/>
    <m/>
    <m/>
    <m/>
    <m/>
    <m/>
    <n v="0"/>
    <m/>
    <m/>
    <m/>
    <m/>
    <m/>
    <m/>
    <m/>
    <m/>
    <m/>
    <m/>
    <s v="No fish"/>
  </r>
  <r>
    <m/>
    <s v="S3"/>
    <d v="2014-06-27T00:00:00"/>
    <n v="6"/>
    <x v="4"/>
    <n v="3"/>
    <n v="1238"/>
    <x v="14"/>
    <m/>
    <m/>
    <m/>
    <m/>
    <m/>
    <m/>
    <m/>
    <m/>
    <m/>
    <m/>
    <n v="0"/>
    <m/>
    <m/>
    <m/>
    <m/>
    <m/>
    <m/>
    <m/>
    <m/>
    <m/>
    <m/>
    <s v="Dropcam video No fish"/>
  </r>
  <r>
    <m/>
    <s v="S2"/>
    <d v="2014-06-27T00:00:00"/>
    <n v="6"/>
    <x v="4"/>
    <n v="3"/>
    <n v="1315"/>
    <x v="3"/>
    <n v="43"/>
    <n v="14"/>
    <m/>
    <m/>
    <m/>
    <m/>
    <m/>
    <m/>
    <m/>
    <m/>
    <n v="0"/>
    <m/>
    <m/>
    <m/>
    <m/>
    <m/>
    <m/>
    <m/>
    <m/>
    <m/>
    <m/>
    <s v="4 pics, Dropcam video Samples not retained"/>
  </r>
  <r>
    <m/>
    <s v="S1"/>
    <d v="2014-06-27T00:00:00"/>
    <n v="6"/>
    <x v="4"/>
    <n v="3"/>
    <n v="1349"/>
    <x v="10"/>
    <n v="40"/>
    <m/>
    <m/>
    <m/>
    <m/>
    <m/>
    <m/>
    <m/>
    <m/>
    <m/>
    <n v="0"/>
    <m/>
    <m/>
    <m/>
    <m/>
    <m/>
    <m/>
    <m/>
    <m/>
    <m/>
    <m/>
    <s v="1 pic Samples not retained"/>
  </r>
  <r>
    <m/>
    <s v="S1"/>
    <d v="2014-06-27T00:00:00"/>
    <n v="6"/>
    <x v="4"/>
    <n v="3"/>
    <n v="1355"/>
    <x v="3"/>
    <n v="22"/>
    <n v="15"/>
    <m/>
    <m/>
    <m/>
    <m/>
    <m/>
    <m/>
    <m/>
    <m/>
    <n v="0"/>
    <m/>
    <m/>
    <m/>
    <m/>
    <m/>
    <m/>
    <m/>
    <m/>
    <m/>
    <m/>
    <s v="2 pics Samples not retained"/>
  </r>
  <r>
    <m/>
    <s v="S6"/>
    <d v="2014-06-27T00:00:00"/>
    <n v="6"/>
    <x v="4"/>
    <n v="3"/>
    <n v="1400"/>
    <x v="14"/>
    <m/>
    <m/>
    <m/>
    <m/>
    <m/>
    <m/>
    <m/>
    <m/>
    <m/>
    <m/>
    <n v="0"/>
    <m/>
    <m/>
    <m/>
    <m/>
    <m/>
    <m/>
    <m/>
    <m/>
    <m/>
    <m/>
    <s v="Mola Mola sighted between S6 and S1, attempted Dropcam, 16 pics No fish"/>
  </r>
  <r>
    <m/>
    <s v="S6"/>
    <d v="2014-06-27T00:00:00"/>
    <n v="6"/>
    <x v="4"/>
    <n v="3"/>
    <n v="1412"/>
    <x v="14"/>
    <m/>
    <m/>
    <m/>
    <m/>
    <m/>
    <m/>
    <m/>
    <m/>
    <m/>
    <m/>
    <n v="0"/>
    <m/>
    <m/>
    <m/>
    <m/>
    <m/>
    <m/>
    <m/>
    <m/>
    <m/>
    <m/>
    <s v="No fish"/>
  </r>
  <r>
    <m/>
    <s v="S7"/>
    <d v="2014-06-27T00:00:00"/>
    <n v="6"/>
    <x v="4"/>
    <n v="3"/>
    <n v="1438"/>
    <x v="14"/>
    <m/>
    <m/>
    <m/>
    <m/>
    <m/>
    <m/>
    <m/>
    <m/>
    <m/>
    <m/>
    <n v="0"/>
    <m/>
    <m/>
    <m/>
    <m/>
    <m/>
    <m/>
    <m/>
    <m/>
    <m/>
    <m/>
    <s v="Mola Mola sighted near S7 No fish"/>
  </r>
  <r>
    <m/>
    <s v="S7"/>
    <d v="2014-06-27T00:00:00"/>
    <n v="6"/>
    <x v="4"/>
    <n v="3"/>
    <n v="1457"/>
    <x v="3"/>
    <n v="48"/>
    <n v="16"/>
    <m/>
    <m/>
    <m/>
    <m/>
    <m/>
    <m/>
    <m/>
    <m/>
    <n v="0"/>
    <m/>
    <m/>
    <m/>
    <m/>
    <m/>
    <m/>
    <m/>
    <m/>
    <m/>
    <m/>
    <s v="3 pics, Dropcam video Samples not retained"/>
  </r>
  <r>
    <m/>
    <s v="R6"/>
    <d v="2014-06-27T00:00:00"/>
    <n v="6"/>
    <x v="4"/>
    <n v="3"/>
    <n v="1502"/>
    <x v="14"/>
    <m/>
    <m/>
    <m/>
    <m/>
    <m/>
    <m/>
    <m/>
    <m/>
    <m/>
    <m/>
    <n v="0"/>
    <m/>
    <m/>
    <m/>
    <m/>
    <m/>
    <m/>
    <m/>
    <m/>
    <m/>
    <m/>
    <s v="No fish"/>
  </r>
  <r>
    <m/>
    <s v="R5"/>
    <d v="2014-06-27T00:00:00"/>
    <n v="6"/>
    <x v="4"/>
    <n v="3"/>
    <n v="1530"/>
    <x v="2"/>
    <n v="34"/>
    <m/>
    <m/>
    <m/>
    <m/>
    <m/>
    <m/>
    <m/>
    <m/>
    <m/>
    <n v="0"/>
    <m/>
    <m/>
    <m/>
    <m/>
    <m/>
    <m/>
    <m/>
    <m/>
    <m/>
    <m/>
    <s v="Samples not retained"/>
  </r>
  <r>
    <m/>
    <s v="S8"/>
    <d v="2014-06-27T00:00:00"/>
    <n v="6"/>
    <x v="4"/>
    <n v="3"/>
    <n v="1609"/>
    <x v="7"/>
    <n v="50"/>
    <m/>
    <m/>
    <m/>
    <m/>
    <m/>
    <m/>
    <m/>
    <m/>
    <m/>
    <n v="0"/>
    <m/>
    <m/>
    <m/>
    <m/>
    <m/>
    <m/>
    <m/>
    <m/>
    <m/>
    <m/>
    <s v="Samples not retained"/>
  </r>
  <r>
    <m/>
    <s v="R9"/>
    <d v="2014-06-27T00:00:00"/>
    <n v="6"/>
    <x v="4"/>
    <n v="3"/>
    <n v="1627"/>
    <x v="8"/>
    <n v="27"/>
    <m/>
    <m/>
    <m/>
    <m/>
    <m/>
    <m/>
    <m/>
    <m/>
    <m/>
    <n v="0"/>
    <m/>
    <m/>
    <m/>
    <m/>
    <m/>
    <m/>
    <m/>
    <m/>
    <m/>
    <m/>
    <s v="Samples not retained"/>
  </r>
  <r>
    <s v="J071014_R8_lhsculpin_1"/>
    <s v="R8"/>
    <d v="2014-07-10T00:00:00"/>
    <n v="7"/>
    <x v="4"/>
    <n v="4"/>
    <n v="638"/>
    <x v="2"/>
    <n v="30.5"/>
    <m/>
    <m/>
    <m/>
    <m/>
    <m/>
    <n v="303"/>
    <n v="337"/>
    <n v="10.439"/>
    <n v="6.8959999999999999"/>
    <n v="3.5430000000000001"/>
    <n v="14.858000000000001"/>
    <n v="0.56699999999999995"/>
    <s v="M"/>
    <n v="4.7E-2"/>
    <n v="4.9000000000000002E-2"/>
    <m/>
    <m/>
    <m/>
    <m/>
    <m/>
    <m/>
  </r>
  <r>
    <s v="J071014_R8_cunner_2"/>
    <s v="R8"/>
    <d v="2014-07-10T00:00:00"/>
    <n v="7"/>
    <x v="4"/>
    <n v="4"/>
    <n v="640"/>
    <x v="11"/>
    <n v="16"/>
    <m/>
    <m/>
    <m/>
    <m/>
    <m/>
    <n v="155"/>
    <n v="51"/>
    <m/>
    <m/>
    <n v="0"/>
    <m/>
    <n v="0.19700000000000001"/>
    <m/>
    <n v="4.0000000000000001E-3"/>
    <n v="3.0000000000000001E-3"/>
    <m/>
    <m/>
    <m/>
    <m/>
    <m/>
    <s v="No stomach and liver weights"/>
  </r>
  <r>
    <s v="J071014_R8_lhsculpin_3"/>
    <s v="R8"/>
    <d v="2014-07-10T00:00:00"/>
    <n v="7"/>
    <x v="4"/>
    <n v="4"/>
    <n v="647"/>
    <x v="2"/>
    <n v="19.5"/>
    <m/>
    <m/>
    <m/>
    <m/>
    <m/>
    <n v="186"/>
    <n v="72"/>
    <n v="1.0940000000000001"/>
    <n v="1.0940000000000001"/>
    <n v="0"/>
    <n v="1.6850000000000001"/>
    <n v="3.6999999999999998E-2"/>
    <s v="M"/>
    <n v="1.7999999999999999E-2"/>
    <n v="1.7999999999999999E-2"/>
    <m/>
    <m/>
    <m/>
    <m/>
    <m/>
    <s v="No stomach contents"/>
  </r>
  <r>
    <s v="J071014_R8_lhsculpin_4"/>
    <s v="R8"/>
    <d v="2014-07-10T00:00:00"/>
    <n v="7"/>
    <x v="4"/>
    <n v="4"/>
    <n v="651"/>
    <x v="2"/>
    <n v="22.5"/>
    <m/>
    <m/>
    <m/>
    <m/>
    <m/>
    <n v="220"/>
    <n v="107"/>
    <n v="6.2009999999999996"/>
    <n v="1.677"/>
    <n v="4.5239999999999991"/>
    <n v="2.7189999999999999"/>
    <n v="0.439"/>
    <s v="F"/>
    <n v="2.5999999999999999E-2"/>
    <n v="2.7E-2"/>
    <m/>
    <m/>
    <m/>
    <m/>
    <m/>
    <m/>
  </r>
  <r>
    <s v="J071014_S9_redfish_5"/>
    <s v="S9"/>
    <d v="2014-07-10T00:00:00"/>
    <n v="7"/>
    <x v="4"/>
    <n v="4"/>
    <n v="701"/>
    <x v="5"/>
    <n v="17"/>
    <m/>
    <m/>
    <m/>
    <m/>
    <m/>
    <n v="160"/>
    <n v="63"/>
    <n v="0.70499999999999996"/>
    <n v="0.70499999999999996"/>
    <n v="0"/>
    <n v="0.67"/>
    <m/>
    <m/>
    <n v="7.6999999999999999E-2"/>
    <n v="7.8E-2"/>
    <m/>
    <m/>
    <m/>
    <m/>
    <m/>
    <s v="No stomach contents"/>
  </r>
  <r>
    <s v="J071014_S9_redfish_6"/>
    <s v="S9"/>
    <d v="2014-07-10T00:00:00"/>
    <n v="7"/>
    <x v="4"/>
    <n v="4"/>
    <n v="707"/>
    <x v="5"/>
    <n v="16.5"/>
    <m/>
    <m/>
    <m/>
    <m/>
    <m/>
    <n v="143"/>
    <n v="57"/>
    <n v="0.56299999999999994"/>
    <n v="0.56299999999999994"/>
    <n v="0"/>
    <n v="0.55800000000000005"/>
    <n v="9.4E-2"/>
    <m/>
    <n v="6.8000000000000005E-2"/>
    <n v="6.9000000000000006E-2"/>
    <m/>
    <m/>
    <m/>
    <m/>
    <m/>
    <s v="No stomach contents"/>
  </r>
  <r>
    <s v="J071014_S9_lhsculpin_7"/>
    <s v="S9"/>
    <d v="2014-07-10T00:00:00"/>
    <n v="7"/>
    <x v="4"/>
    <n v="4"/>
    <n v="715"/>
    <x v="2"/>
    <n v="28"/>
    <m/>
    <m/>
    <m/>
    <m/>
    <m/>
    <n v="282"/>
    <n v="220"/>
    <n v="6.9189999999999996"/>
    <n v="6.673"/>
    <n v="0.24599999999999955"/>
    <n v="3.0550000000000002"/>
    <n v="0.54200000000000004"/>
    <s v="M"/>
    <n v="6.2E-2"/>
    <n v="6.4000000000000001E-2"/>
    <m/>
    <m/>
    <m/>
    <m/>
    <m/>
    <m/>
  </r>
  <r>
    <s v="J071014_S9_shsculpin_8"/>
    <s v="S9"/>
    <d v="2014-07-10T00:00:00"/>
    <n v="7"/>
    <x v="4"/>
    <n v="4"/>
    <n v="715"/>
    <x v="7"/>
    <n v="30.5"/>
    <m/>
    <m/>
    <m/>
    <m/>
    <m/>
    <n v="298"/>
    <n v="462"/>
    <n v="26.462"/>
    <n v="26.462"/>
    <n v="0"/>
    <n v="9.9710000000000001"/>
    <n v="3.8540000000000001"/>
    <s v="F"/>
    <n v="4.3999999999999997E-2"/>
    <n v="4.4999999999999998E-2"/>
    <m/>
    <m/>
    <m/>
    <m/>
    <m/>
    <s v="No stomach contents"/>
  </r>
  <r>
    <s v="J071014_S9_cunner_9"/>
    <s v="S9"/>
    <d v="2014-07-10T00:00:00"/>
    <n v="7"/>
    <x v="4"/>
    <n v="4"/>
    <n v="718"/>
    <x v="11"/>
    <n v="17"/>
    <m/>
    <m/>
    <m/>
    <m/>
    <m/>
    <n v="167"/>
    <n v="78"/>
    <s v=" "/>
    <m/>
    <n v="0"/>
    <m/>
    <n v="0.76600000000000001"/>
    <m/>
    <n v="4.0000000000000001E-3"/>
    <n v="4.0000000000000001E-3"/>
    <m/>
    <m/>
    <m/>
    <m/>
    <m/>
    <s v="No stomach and liver weights"/>
  </r>
  <r>
    <s v="J071014_R10_cod_10"/>
    <s v="R10"/>
    <d v="2014-07-10T00:00:00"/>
    <n v="7"/>
    <x v="4"/>
    <n v="4"/>
    <n v="726"/>
    <x v="3"/>
    <n v="43"/>
    <n v="17"/>
    <m/>
    <m/>
    <m/>
    <m/>
    <n v="413"/>
    <n v="812"/>
    <n v="37.244999999999997"/>
    <n v="13.089"/>
    <n v="24.155999999999999"/>
    <n v="7.5759999999999996"/>
    <m/>
    <m/>
    <n v="0.19900000000000001"/>
    <n v="0.20300000000000001"/>
    <n v="18.457149999999999"/>
    <s v="2+"/>
    <n v="1.4754"/>
    <s v="R"/>
    <n v="2.52213591293844"/>
    <s v="4 pics/liquified cld not id gonads"/>
  </r>
  <r>
    <s v="J071014_R10_lhsculpin_11"/>
    <s v="R10"/>
    <d v="2014-07-10T00:00:00"/>
    <n v="7"/>
    <x v="4"/>
    <n v="4"/>
    <n v="731"/>
    <x v="2"/>
    <n v="30.5"/>
    <m/>
    <m/>
    <m/>
    <m/>
    <m/>
    <n v="285"/>
    <n v="298"/>
    <n v="18.074999999999999"/>
    <n v="8.875"/>
    <n v="9.1999999999999993"/>
    <n v="9.7059999999999995"/>
    <n v="1.5409999999999999"/>
    <s v="F"/>
    <n v="4.4999999999999998E-2"/>
    <n v="4.4999999999999998E-2"/>
    <m/>
    <m/>
    <m/>
    <m/>
    <m/>
    <m/>
  </r>
  <r>
    <s v=" "/>
    <s v="R10"/>
    <d v="2014-07-10T00:00:00"/>
    <n v="7"/>
    <x v="4"/>
    <n v="4"/>
    <n v="736"/>
    <x v="2"/>
    <n v="27"/>
    <m/>
    <m/>
    <m/>
    <m/>
    <m/>
    <m/>
    <m/>
    <m/>
    <m/>
    <n v="0"/>
    <m/>
    <m/>
    <m/>
    <m/>
    <m/>
    <m/>
    <m/>
    <m/>
    <m/>
    <m/>
    <m/>
  </r>
  <r>
    <s v=" "/>
    <s v="R10"/>
    <d v="2014-07-10T00:00:00"/>
    <n v="7"/>
    <x v="4"/>
    <n v="4"/>
    <n v="737"/>
    <x v="2"/>
    <n v="33"/>
    <m/>
    <m/>
    <m/>
    <m/>
    <m/>
    <m/>
    <m/>
    <m/>
    <m/>
    <n v="0"/>
    <m/>
    <m/>
    <m/>
    <m/>
    <m/>
    <m/>
    <m/>
    <m/>
    <m/>
    <m/>
    <m/>
  </r>
  <r>
    <s v=" "/>
    <s v="R10"/>
    <d v="2014-07-10T00:00:00"/>
    <n v="7"/>
    <x v="4"/>
    <n v="4"/>
    <n v="742"/>
    <x v="2"/>
    <n v="24"/>
    <m/>
    <m/>
    <m/>
    <m/>
    <m/>
    <m/>
    <m/>
    <m/>
    <m/>
    <n v="0"/>
    <m/>
    <m/>
    <m/>
    <m/>
    <m/>
    <m/>
    <m/>
    <m/>
    <m/>
    <m/>
    <m/>
  </r>
  <r>
    <s v=" "/>
    <s v="R1"/>
    <d v="2014-07-10T00:00:00"/>
    <n v="7"/>
    <x v="4"/>
    <n v="4"/>
    <n v="810"/>
    <x v="2"/>
    <n v="18.5"/>
    <m/>
    <m/>
    <m/>
    <m/>
    <m/>
    <m/>
    <m/>
    <m/>
    <m/>
    <n v="0"/>
    <m/>
    <m/>
    <m/>
    <m/>
    <m/>
    <m/>
    <m/>
    <m/>
    <m/>
    <m/>
    <m/>
  </r>
  <r>
    <s v="J071014_R2_mackerel_16"/>
    <s v="R2"/>
    <d v="2014-07-10T00:00:00"/>
    <n v="7"/>
    <x v="4"/>
    <n v="4"/>
    <n v="831"/>
    <x v="1"/>
    <n v="24.5"/>
    <m/>
    <m/>
    <m/>
    <m/>
    <m/>
    <n v="245"/>
    <n v="107"/>
    <n v="1.7529999999999999"/>
    <n v="0.76500000000000001"/>
    <n v="0.98799999999999988"/>
    <n v="1.0189999999999999"/>
    <m/>
    <m/>
    <n v="0"/>
    <m/>
    <m/>
    <m/>
    <m/>
    <m/>
    <m/>
    <s v="cld not find rt oto"/>
  </r>
  <r>
    <s v=" "/>
    <s v="R2"/>
    <d v="2014-07-10T00:00:00"/>
    <n v="7"/>
    <x v="4"/>
    <n v="4"/>
    <n v="833"/>
    <x v="2"/>
    <n v="23"/>
    <m/>
    <m/>
    <m/>
    <m/>
    <m/>
    <m/>
    <m/>
    <m/>
    <m/>
    <n v="0"/>
    <m/>
    <m/>
    <m/>
    <m/>
    <m/>
    <m/>
    <m/>
    <m/>
    <m/>
    <m/>
    <m/>
  </r>
  <r>
    <s v="J071014_R2_cod_18"/>
    <s v="R2"/>
    <d v="2014-07-10T00:00:00"/>
    <n v="7"/>
    <x v="4"/>
    <n v="4"/>
    <n v="839"/>
    <x v="3"/>
    <n v="19"/>
    <n v="18"/>
    <m/>
    <m/>
    <m/>
    <m/>
    <n v="190"/>
    <n v="56"/>
    <n v="1.17"/>
    <n v="0.53600000000000003"/>
    <n v="0.6339999999999999"/>
    <m/>
    <m/>
    <m/>
    <n v="4.7E-2"/>
    <n v="4.5999999999999999E-2"/>
    <n v="18.873999999999999"/>
    <s v="1+"/>
    <n v="1.4449000000000001"/>
    <s v="R"/>
    <n v="2.2429058672106672"/>
    <s v="2 pics"/>
  </r>
  <r>
    <s v=" "/>
    <s v="S10"/>
    <d v="2014-07-10T00:00:00"/>
    <n v="7"/>
    <x v="4"/>
    <n v="4"/>
    <n v="846"/>
    <x v="4"/>
    <n v="25"/>
    <m/>
    <m/>
    <m/>
    <m/>
    <m/>
    <m/>
    <m/>
    <m/>
    <m/>
    <n v="0"/>
    <m/>
    <m/>
    <m/>
    <m/>
    <m/>
    <m/>
    <m/>
    <m/>
    <m/>
    <m/>
    <m/>
  </r>
  <r>
    <s v="J071014_S10_pollock_20"/>
    <s v="S10"/>
    <d v="2014-07-10T00:00:00"/>
    <n v="7"/>
    <x v="4"/>
    <n v="4"/>
    <s v="846-905"/>
    <x v="4"/>
    <n v="22"/>
    <m/>
    <m/>
    <m/>
    <m/>
    <m/>
    <n v="223"/>
    <n v="97"/>
    <n v="3.74"/>
    <n v="1.335"/>
    <n v="2.4050000000000002"/>
    <n v="0.46800000000000003"/>
    <m/>
    <m/>
    <n v="5.6000000000000001E-2"/>
    <n v="5.6000000000000001E-2"/>
    <m/>
    <m/>
    <m/>
    <m/>
    <m/>
    <s v="Time not recorded"/>
  </r>
  <r>
    <s v="J071014_S10_pollock_21"/>
    <s v="S10"/>
    <d v="2014-07-10T00:00:00"/>
    <n v="7"/>
    <x v="4"/>
    <n v="4"/>
    <s v="846-905"/>
    <x v="4"/>
    <n v="23"/>
    <m/>
    <m/>
    <m/>
    <m/>
    <m/>
    <n v="240"/>
    <n v="124"/>
    <n v="3.4849999999999999"/>
    <n v="1.458"/>
    <n v="2.0270000000000001"/>
    <n v="0.96"/>
    <m/>
    <m/>
    <n v="0.06"/>
    <n v="5.8000000000000003E-2"/>
    <m/>
    <m/>
    <m/>
    <m/>
    <m/>
    <s v="Time not recorded"/>
  </r>
  <r>
    <s v="J071014_S10_pollock_22"/>
    <s v="S10"/>
    <d v="2014-07-10T00:00:00"/>
    <n v="7"/>
    <x v="4"/>
    <n v="4"/>
    <s v="846-905"/>
    <x v="4"/>
    <n v="21"/>
    <m/>
    <m/>
    <m/>
    <m/>
    <m/>
    <n v="215"/>
    <n v="96"/>
    <n v="3.69"/>
    <n v="0.91200000000000003"/>
    <n v="2.778"/>
    <n v="1.1160000000000001"/>
    <s v=" "/>
    <s v=" "/>
    <n v="4.5999999999999999E-2"/>
    <n v="4.7E-2"/>
    <m/>
    <m/>
    <m/>
    <m/>
    <m/>
    <s v="Time not recorded"/>
  </r>
  <r>
    <s v="J071014_S10_pollock_23"/>
    <s v="S10"/>
    <d v="2014-07-10T00:00:00"/>
    <n v="7"/>
    <x v="4"/>
    <n v="4"/>
    <s v="846-905"/>
    <x v="4"/>
    <n v="21"/>
    <m/>
    <m/>
    <m/>
    <m/>
    <m/>
    <n v="208"/>
    <n v="76"/>
    <n v="2.5579999999999998"/>
    <n v="1.04"/>
    <n v="1.5179999999999998"/>
    <n v="0.51300000000000001"/>
    <m/>
    <m/>
    <n v="4.5999999999999999E-2"/>
    <n v="4.7E-2"/>
    <m/>
    <m/>
    <m/>
    <m/>
    <m/>
    <s v="Time not recorded"/>
  </r>
  <r>
    <s v="J071014_S10_pollock_24"/>
    <s v="S10"/>
    <d v="2014-07-10T00:00:00"/>
    <n v="7"/>
    <x v="4"/>
    <n v="4"/>
    <s v="846-905"/>
    <x v="4"/>
    <n v="20"/>
    <m/>
    <m/>
    <m/>
    <m/>
    <m/>
    <n v="204"/>
    <n v="70"/>
    <n v="1.353"/>
    <n v="0.79600000000000004"/>
    <n v="0.55699999999999994"/>
    <m/>
    <m/>
    <m/>
    <n v="4.5999999999999999E-2"/>
    <n v="4.7E-2"/>
    <m/>
    <m/>
    <m/>
    <m/>
    <m/>
    <s v="Time not recorded"/>
  </r>
  <r>
    <s v="J071014_S5_redfish_25"/>
    <s v="S5"/>
    <d v="2014-07-10T00:00:00"/>
    <n v="7"/>
    <x v="4"/>
    <n v="4"/>
    <n v="916"/>
    <x v="5"/>
    <n v="16.5"/>
    <m/>
    <m/>
    <m/>
    <m/>
    <m/>
    <n v="166"/>
    <n v="52"/>
    <n v="0.66800000000000004"/>
    <n v="0.38800000000000001"/>
    <n v="0.28000000000000003"/>
    <n v="0.40899999999999997"/>
    <n v="3.5999999999999997E-2"/>
    <s v="F"/>
    <n v="8.1000000000000003E-2"/>
    <n v="7.8E-2"/>
    <m/>
    <m/>
    <m/>
    <m/>
    <m/>
    <m/>
  </r>
  <r>
    <s v=" "/>
    <s v="S5"/>
    <d v="2014-07-10T00:00:00"/>
    <n v="7"/>
    <x v="4"/>
    <n v="4"/>
    <n v="925"/>
    <x v="4"/>
    <n v="33"/>
    <m/>
    <m/>
    <m/>
    <m/>
    <m/>
    <m/>
    <m/>
    <m/>
    <m/>
    <n v="0"/>
    <m/>
    <m/>
    <m/>
    <m/>
    <m/>
    <m/>
    <m/>
    <m/>
    <m/>
    <m/>
    <m/>
  </r>
  <r>
    <s v="J071014_S5_cod_27"/>
    <s v="S5"/>
    <d v="2014-07-10T00:00:00"/>
    <n v="7"/>
    <x v="4"/>
    <n v="4"/>
    <n v="925"/>
    <x v="3"/>
    <n v="19"/>
    <n v="19"/>
    <m/>
    <m/>
    <m/>
    <m/>
    <n v="193"/>
    <n v="58"/>
    <n v="1.875"/>
    <n v="0.66100000000000003"/>
    <n v="1.214"/>
    <n v="0.23899999999999999"/>
    <m/>
    <m/>
    <n v="4.4999999999999998E-2"/>
    <n v="4.4999999999999998E-2"/>
    <n v="19.61205"/>
    <s v="1+"/>
    <n v="1.5999000000000001"/>
    <s v="R"/>
    <n v="1.7946727667033464"/>
    <s v="2 pics"/>
  </r>
  <r>
    <s v="J071014_S5_cod_28"/>
    <s v="S5"/>
    <d v="2014-07-10T00:00:00"/>
    <n v="7"/>
    <x v="4"/>
    <n v="4"/>
    <n v="928"/>
    <x v="3"/>
    <n v="22"/>
    <n v="20"/>
    <m/>
    <m/>
    <m/>
    <m/>
    <n v="218"/>
    <n v="128"/>
    <n v="3.9950000000000001"/>
    <n v="1.6459999999999999"/>
    <n v="2.3490000000000002"/>
    <n v="0.77600000000000002"/>
    <n v="0.107"/>
    <s v="F"/>
    <n v="9.7000000000000003E-2"/>
    <n v="9.8000000000000004E-2"/>
    <n v="18.7912"/>
    <s v="2+"/>
    <n v="1.2291000000000001"/>
    <s v="U"/>
    <n v="2.127728522960485"/>
    <s v="1 pic"/>
  </r>
  <r>
    <s v="J071014_S5_cod_29"/>
    <s v="S5"/>
    <d v="2014-07-10T00:00:00"/>
    <n v="7"/>
    <x v="4"/>
    <n v="4"/>
    <n v="928"/>
    <x v="3"/>
    <n v="23.5"/>
    <n v="21"/>
    <m/>
    <m/>
    <m/>
    <m/>
    <n v="227"/>
    <n v="106"/>
    <n v="2.8530000000000002"/>
    <n v="1.1559999999999999"/>
    <n v="1.6970000000000003"/>
    <n v="0.60299999999999998"/>
    <m/>
    <m/>
    <n v="7.0000000000000007E-2"/>
    <n v="7.1999999999999995E-2"/>
    <n v="19.4496"/>
    <s v="1+"/>
    <n v="1.3615999999999999"/>
    <s v="R"/>
    <n v="2.5974001507081583"/>
    <s v="2 pics"/>
  </r>
  <r>
    <s v="J071014_S5_pollock_30"/>
    <s v="S5"/>
    <d v="2014-07-10T00:00:00"/>
    <n v="7"/>
    <x v="4"/>
    <n v="4"/>
    <n v="930"/>
    <x v="4"/>
    <n v="30"/>
    <m/>
    <m/>
    <m/>
    <m/>
    <m/>
    <m/>
    <m/>
    <m/>
    <m/>
    <n v="0"/>
    <m/>
    <m/>
    <m/>
    <m/>
    <m/>
    <m/>
    <m/>
    <m/>
    <m/>
    <m/>
    <m/>
  </r>
  <r>
    <s v="J071014_S5_mackerel_31"/>
    <s v="S5"/>
    <d v="2014-07-10T00:00:00"/>
    <n v="7"/>
    <x v="4"/>
    <n v="4"/>
    <n v="930"/>
    <x v="1"/>
    <n v="26"/>
    <m/>
    <m/>
    <m/>
    <m/>
    <m/>
    <n v="257"/>
    <n v="124"/>
    <n v="2.08"/>
    <n v="1.016"/>
    <n v="1.0640000000000001"/>
    <n v="1.2989999999999999"/>
    <n v="0.54600000000000004"/>
    <s v="F"/>
    <n v="1E-3"/>
    <m/>
    <m/>
    <m/>
    <m/>
    <m/>
    <m/>
    <s v="couldn't find r oto..head liquified"/>
  </r>
  <r>
    <s v=" "/>
    <s v="R7"/>
    <d v="2014-07-10T00:00:00"/>
    <n v="7"/>
    <x v="4"/>
    <n v="4"/>
    <n v="942"/>
    <x v="2"/>
    <n v="38.5"/>
    <m/>
    <m/>
    <m/>
    <m/>
    <m/>
    <m/>
    <m/>
    <m/>
    <m/>
    <n v="0"/>
    <m/>
    <m/>
    <m/>
    <m/>
    <m/>
    <m/>
    <m/>
    <m/>
    <m/>
    <m/>
    <m/>
  </r>
  <r>
    <s v=" "/>
    <s v="R4"/>
    <d v="2014-07-10T00:00:00"/>
    <n v="7"/>
    <x v="4"/>
    <n v="4"/>
    <n v="1009"/>
    <x v="18"/>
    <n v="46.5"/>
    <m/>
    <m/>
    <m/>
    <m/>
    <m/>
    <m/>
    <m/>
    <m/>
    <m/>
    <n v="0"/>
    <m/>
    <m/>
    <m/>
    <m/>
    <m/>
    <m/>
    <m/>
    <m/>
    <m/>
    <m/>
    <m/>
  </r>
  <r>
    <s v=" "/>
    <s v="R3"/>
    <d v="2014-07-10T00:00:00"/>
    <n v="7"/>
    <x v="4"/>
    <n v="4"/>
    <n v="1031"/>
    <x v="2"/>
    <n v="32.5"/>
    <m/>
    <m/>
    <m/>
    <m/>
    <m/>
    <m/>
    <m/>
    <m/>
    <m/>
    <n v="0"/>
    <m/>
    <m/>
    <m/>
    <m/>
    <m/>
    <m/>
    <m/>
    <m/>
    <m/>
    <m/>
    <m/>
  </r>
  <r>
    <s v="J071014_S4_shsculpin_35"/>
    <s v="S4"/>
    <d v="2014-07-10T00:00:00"/>
    <n v="7"/>
    <x v="4"/>
    <n v="4"/>
    <n v="1053"/>
    <x v="7"/>
    <n v="29"/>
    <m/>
    <m/>
    <m/>
    <m/>
    <m/>
    <n v="278"/>
    <n v="430"/>
    <n v="32.082999999999998"/>
    <n v="14.837"/>
    <n v="17.245999999999999"/>
    <n v="8.4819999999999993"/>
    <n v="0.83799999999999997"/>
    <s v="F"/>
    <n v="5.6000000000000001E-2"/>
    <n v="6.0999999999999999E-2"/>
    <m/>
    <m/>
    <m/>
    <m/>
    <m/>
    <m/>
  </r>
  <r>
    <s v="J071014_S4_shsculpin_36"/>
    <s v="S4"/>
    <d v="2014-07-10T00:00:00"/>
    <n v="7"/>
    <x v="4"/>
    <n v="4"/>
    <n v="1101"/>
    <x v="7"/>
    <n v="26"/>
    <m/>
    <m/>
    <m/>
    <m/>
    <m/>
    <n v="255"/>
    <n v="287"/>
    <n v="11.78"/>
    <n v="9.1519999999999992"/>
    <n v="2.6280000000000001"/>
    <n v="4.0389999999999997"/>
    <n v="1.21"/>
    <s v="F"/>
    <n v="3.2000000000000001E-2"/>
    <n v="3.1E-2"/>
    <m/>
    <m/>
    <m/>
    <m/>
    <m/>
    <m/>
  </r>
  <r>
    <s v="J071014_S4_cod_37"/>
    <s v="S4"/>
    <d v="2014-07-10T00:00:00"/>
    <n v="7"/>
    <x v="4"/>
    <n v="4"/>
    <n v="1107"/>
    <x v="3"/>
    <n v="46"/>
    <n v="22"/>
    <m/>
    <m/>
    <m/>
    <m/>
    <n v="445"/>
    <n v="974"/>
    <n v="24.867999999999999"/>
    <n v="10.939"/>
    <n v="13.928999999999998"/>
    <n v="17.076000000000001"/>
    <n v="2.0409999999999999"/>
    <s v="F"/>
    <n v="0.221"/>
    <n v="0.223"/>
    <n v="20.934899999999999"/>
    <s v="2+"/>
    <n v="2.4022999999999999"/>
    <s v="R"/>
    <n v="2.7028334462098478"/>
    <s v="2 pics"/>
  </r>
  <r>
    <s v="J071014_S3_cunner_38"/>
    <s v="S3"/>
    <d v="2014-07-10T00:00:00"/>
    <n v="7"/>
    <x v="4"/>
    <n v="4"/>
    <n v="1124"/>
    <x v="11"/>
    <n v="27"/>
    <m/>
    <m/>
    <m/>
    <m/>
    <m/>
    <n v="256"/>
    <n v="301"/>
    <n v="15.04"/>
    <n v="2.1829999999999998"/>
    <n v="12.856999999999999"/>
    <n v="2.3769999999999998"/>
    <n v="2.39"/>
    <s v="M"/>
    <n v="5.0000000000000001E-3"/>
    <n v="5.0000000000000001E-3"/>
    <m/>
    <m/>
    <m/>
    <m/>
    <m/>
    <m/>
  </r>
  <r>
    <s v=" "/>
    <s v="S2"/>
    <d v="2014-07-10T00:00:00"/>
    <n v="7"/>
    <x v="4"/>
    <n v="4"/>
    <n v="1154"/>
    <x v="4"/>
    <n v="23.5"/>
    <m/>
    <m/>
    <m/>
    <m/>
    <m/>
    <m/>
    <m/>
    <m/>
    <m/>
    <n v="0"/>
    <m/>
    <m/>
    <m/>
    <m/>
    <m/>
    <m/>
    <m/>
    <m/>
    <m/>
    <m/>
    <m/>
  </r>
  <r>
    <s v=" "/>
    <s v="S2"/>
    <d v="2014-07-10T00:00:00"/>
    <n v="7"/>
    <x v="4"/>
    <n v="4"/>
    <n v="1155"/>
    <x v="4"/>
    <n v="24"/>
    <m/>
    <m/>
    <m/>
    <m/>
    <m/>
    <m/>
    <m/>
    <m/>
    <m/>
    <n v="0"/>
    <m/>
    <m/>
    <m/>
    <m/>
    <m/>
    <m/>
    <m/>
    <m/>
    <m/>
    <m/>
    <m/>
  </r>
  <r>
    <s v=" "/>
    <s v="S2"/>
    <d v="2014-07-10T00:00:00"/>
    <n v="7"/>
    <x v="4"/>
    <n v="4"/>
    <n v="1157"/>
    <x v="4"/>
    <n v="25.5"/>
    <m/>
    <m/>
    <m/>
    <m/>
    <m/>
    <m/>
    <m/>
    <m/>
    <m/>
    <n v="0"/>
    <m/>
    <m/>
    <m/>
    <m/>
    <m/>
    <m/>
    <m/>
    <m/>
    <m/>
    <m/>
    <m/>
  </r>
  <r>
    <s v="J071014_S2_cod_42"/>
    <s v="S2"/>
    <d v="2014-07-10T00:00:00"/>
    <n v="7"/>
    <x v="4"/>
    <n v="4"/>
    <n v="1200"/>
    <x v="3"/>
    <n v="66"/>
    <n v="23"/>
    <m/>
    <m/>
    <m/>
    <m/>
    <m/>
    <m/>
    <m/>
    <m/>
    <n v="0"/>
    <m/>
    <m/>
    <m/>
    <m/>
    <m/>
    <n v="19.908899999999999"/>
    <s v="5+"/>
    <n v="1.5088999999999999"/>
    <s v="R"/>
    <n v="1.8917859670491"/>
    <s v="6 pics"/>
  </r>
  <r>
    <s v="J071014_S2_cod_43"/>
    <s v="S2"/>
    <d v="2014-07-10T00:00:00"/>
    <n v="7"/>
    <x v="4"/>
    <n v="4"/>
    <n v="1205"/>
    <x v="3"/>
    <n v="33"/>
    <n v="24"/>
    <m/>
    <m/>
    <m/>
    <m/>
    <n v="327"/>
    <n v="314"/>
    <n v="10.226000000000001"/>
    <n v="5.335"/>
    <n v="4.8910000000000009"/>
    <n v="1.0940000000000001"/>
    <m/>
    <m/>
    <n v="0.16600000000000001"/>
    <n v="0.16700000000000001"/>
    <n v="19.29045"/>
    <s v="2+"/>
    <n v="1.3573999999999999"/>
    <s v="R"/>
    <n v="2.557211008630889"/>
    <s v="2 pics"/>
  </r>
  <r>
    <s v="J071014_S2_shsculpin_44"/>
    <s v="S2"/>
    <d v="2014-07-10T00:00:00"/>
    <n v="7"/>
    <x v="4"/>
    <n v="4"/>
    <n v="1206"/>
    <x v="7"/>
    <n v="22"/>
    <m/>
    <m/>
    <m/>
    <m/>
    <m/>
    <n v="223"/>
    <n v="186"/>
    <n v="11.71"/>
    <n v="6.266"/>
    <n v="5.4440000000000008"/>
    <n v="2.1459999999999999"/>
    <m/>
    <m/>
    <n v="2.8000000000000001E-2"/>
    <n v="2.8000000000000001E-2"/>
    <m/>
    <s v=" "/>
    <s v=" "/>
    <s v=" "/>
    <m/>
    <m/>
  </r>
  <r>
    <s v="J071014_S2_cod_45"/>
    <s v="S2"/>
    <d v="2014-07-10T00:00:00"/>
    <n v="7"/>
    <x v="4"/>
    <n v="4"/>
    <n v="1207"/>
    <x v="3"/>
    <n v="30.5"/>
    <n v="25"/>
    <m/>
    <m/>
    <m/>
    <m/>
    <n v="305"/>
    <n v="266"/>
    <n v="8.5739999999999998"/>
    <n v="4.0640000000000001"/>
    <n v="4.51"/>
    <m/>
    <m/>
    <m/>
    <n v="0.11600000000000001"/>
    <n v="0.11700000000000001"/>
    <n v="19.620750000000001"/>
    <s v="2+"/>
    <n v="1.4308000000000001"/>
    <s v="R"/>
    <n v="2.0932626670756838"/>
    <s v="2 pics"/>
  </r>
  <r>
    <s v=" "/>
    <s v="S1"/>
    <d v="2014-07-10T00:00:00"/>
    <n v="7"/>
    <x v="4"/>
    <n v="4"/>
    <n v="1220"/>
    <x v="4"/>
    <n v="24.5"/>
    <m/>
    <m/>
    <m/>
    <m/>
    <m/>
    <m/>
    <m/>
    <m/>
    <m/>
    <n v="0"/>
    <m/>
    <m/>
    <m/>
    <m/>
    <m/>
    <m/>
    <m/>
    <m/>
    <m/>
    <m/>
    <m/>
  </r>
  <r>
    <s v=" "/>
    <s v="S1"/>
    <d v="2014-07-10T00:00:00"/>
    <n v="7"/>
    <x v="4"/>
    <n v="4"/>
    <n v="1223"/>
    <x v="4"/>
    <n v="22.5"/>
    <m/>
    <m/>
    <m/>
    <m/>
    <m/>
    <m/>
    <m/>
    <m/>
    <m/>
    <n v="0"/>
    <m/>
    <m/>
    <m/>
    <m/>
    <m/>
    <m/>
    <m/>
    <m/>
    <m/>
    <m/>
    <m/>
  </r>
  <r>
    <s v=" "/>
    <s v="S1"/>
    <d v="2014-07-10T00:00:00"/>
    <n v="7"/>
    <x v="4"/>
    <n v="4"/>
    <n v="1225"/>
    <x v="4"/>
    <n v="24"/>
    <m/>
    <m/>
    <m/>
    <m/>
    <m/>
    <m/>
    <m/>
    <m/>
    <m/>
    <n v="0"/>
    <m/>
    <m/>
    <m/>
    <m/>
    <m/>
    <m/>
    <m/>
    <m/>
    <m/>
    <m/>
    <m/>
  </r>
  <r>
    <s v=" "/>
    <s v="S1"/>
    <d v="2014-07-10T00:00:00"/>
    <n v="7"/>
    <x v="4"/>
    <n v="4"/>
    <n v="1228"/>
    <x v="4"/>
    <n v="22"/>
    <m/>
    <m/>
    <m/>
    <m/>
    <m/>
    <m/>
    <m/>
    <m/>
    <m/>
    <n v="0"/>
    <m/>
    <m/>
    <m/>
    <m/>
    <m/>
    <m/>
    <m/>
    <m/>
    <m/>
    <m/>
    <m/>
  </r>
  <r>
    <s v=" "/>
    <s v="S1"/>
    <d v="2014-07-10T00:00:00"/>
    <n v="7"/>
    <x v="4"/>
    <n v="4"/>
    <n v="1230"/>
    <x v="4"/>
    <s v=" "/>
    <m/>
    <m/>
    <m/>
    <m/>
    <m/>
    <m/>
    <m/>
    <m/>
    <m/>
    <n v="0"/>
    <m/>
    <m/>
    <m/>
    <m/>
    <m/>
    <m/>
    <m/>
    <m/>
    <m/>
    <m/>
    <s v="Accidentally released without measurement"/>
  </r>
  <r>
    <s v=" "/>
    <s v="S1"/>
    <d v="2014-07-10T00:00:00"/>
    <n v="7"/>
    <x v="4"/>
    <n v="4"/>
    <n v="1231"/>
    <x v="4"/>
    <n v="22"/>
    <m/>
    <m/>
    <m/>
    <m/>
    <m/>
    <m/>
    <m/>
    <m/>
    <m/>
    <n v="0"/>
    <m/>
    <m/>
    <m/>
    <m/>
    <m/>
    <m/>
    <m/>
    <m/>
    <m/>
    <m/>
    <m/>
  </r>
  <r>
    <s v=" "/>
    <s v="S1"/>
    <d v="2014-07-10T00:00:00"/>
    <n v="7"/>
    <x v="4"/>
    <n v="4"/>
    <n v="1233"/>
    <x v="4"/>
    <n v="23"/>
    <m/>
    <m/>
    <m/>
    <m/>
    <m/>
    <m/>
    <m/>
    <m/>
    <m/>
    <n v="0"/>
    <m/>
    <m/>
    <m/>
    <m/>
    <m/>
    <m/>
    <m/>
    <m/>
    <m/>
    <m/>
    <m/>
  </r>
  <r>
    <s v=" "/>
    <s v="S1"/>
    <d v="2014-07-10T00:00:00"/>
    <n v="7"/>
    <x v="4"/>
    <n v="4"/>
    <n v="1234"/>
    <x v="4"/>
    <n v="30.5"/>
    <m/>
    <m/>
    <m/>
    <m/>
    <m/>
    <m/>
    <m/>
    <m/>
    <m/>
    <n v="0"/>
    <m/>
    <m/>
    <m/>
    <m/>
    <m/>
    <m/>
    <m/>
    <m/>
    <m/>
    <m/>
    <m/>
  </r>
  <r>
    <s v=" "/>
    <s v="S1"/>
    <d v="2014-07-10T00:00:00"/>
    <n v="7"/>
    <x v="4"/>
    <n v="4"/>
    <n v="1235"/>
    <x v="4"/>
    <n v="22"/>
    <m/>
    <m/>
    <m/>
    <m/>
    <m/>
    <m/>
    <m/>
    <m/>
    <m/>
    <n v="0"/>
    <m/>
    <m/>
    <m/>
    <m/>
    <m/>
    <m/>
    <m/>
    <m/>
    <m/>
    <m/>
    <m/>
  </r>
  <r>
    <s v=" "/>
    <s v="S6"/>
    <d v="2014-07-10T00:00:00"/>
    <n v="7"/>
    <x v="4"/>
    <n v="4"/>
    <n v="1258"/>
    <x v="4"/>
    <n v="25"/>
    <m/>
    <m/>
    <m/>
    <m/>
    <m/>
    <m/>
    <m/>
    <m/>
    <m/>
    <n v="0"/>
    <m/>
    <m/>
    <m/>
    <m/>
    <m/>
    <m/>
    <m/>
    <m/>
    <m/>
    <m/>
    <m/>
  </r>
  <r>
    <s v="  "/>
    <s v="S6"/>
    <d v="2014-07-10T00:00:00"/>
    <n v="7"/>
    <x v="4"/>
    <n v="4"/>
    <n v="1258"/>
    <x v="4"/>
    <n v="25"/>
    <m/>
    <m/>
    <m/>
    <m/>
    <m/>
    <m/>
    <m/>
    <m/>
    <m/>
    <n v="0"/>
    <m/>
    <m/>
    <m/>
    <m/>
    <m/>
    <m/>
    <m/>
    <m/>
    <m/>
    <m/>
    <m/>
  </r>
  <r>
    <s v=" "/>
    <s v="S6"/>
    <d v="2014-07-10T00:00:00"/>
    <n v="7"/>
    <x v="4"/>
    <n v="4"/>
    <n v="1305"/>
    <x v="4"/>
    <n v="23"/>
    <m/>
    <m/>
    <m/>
    <m/>
    <m/>
    <m/>
    <m/>
    <m/>
    <m/>
    <n v="0"/>
    <m/>
    <m/>
    <m/>
    <m/>
    <m/>
    <m/>
    <m/>
    <m/>
    <m/>
    <m/>
    <m/>
  </r>
  <r>
    <s v=" "/>
    <s v="S7"/>
    <d v="2014-07-10T00:00:00"/>
    <n v="7"/>
    <x v="4"/>
    <n v="4"/>
    <n v="1309"/>
    <x v="14"/>
    <m/>
    <m/>
    <m/>
    <m/>
    <m/>
    <m/>
    <m/>
    <m/>
    <m/>
    <m/>
    <n v="0"/>
    <m/>
    <m/>
    <m/>
    <m/>
    <m/>
    <m/>
    <m/>
    <m/>
    <m/>
    <m/>
    <s v="No fish"/>
  </r>
  <r>
    <s v=" "/>
    <s v="R6"/>
    <d v="2014-07-10T00:00:00"/>
    <n v="7"/>
    <x v="4"/>
    <n v="4"/>
    <n v="1334"/>
    <x v="2"/>
    <n v="34.5"/>
    <m/>
    <m/>
    <m/>
    <m/>
    <m/>
    <m/>
    <m/>
    <m/>
    <m/>
    <n v="0"/>
    <m/>
    <m/>
    <m/>
    <m/>
    <m/>
    <m/>
    <m/>
    <m/>
    <m/>
    <m/>
    <m/>
  </r>
  <r>
    <s v=" "/>
    <s v="R5"/>
    <d v="2014-07-10T00:00:00"/>
    <n v="7"/>
    <x v="4"/>
    <n v="4"/>
    <n v="1354"/>
    <x v="14"/>
    <m/>
    <m/>
    <m/>
    <m/>
    <m/>
    <m/>
    <m/>
    <m/>
    <m/>
    <m/>
    <n v="0"/>
    <m/>
    <m/>
    <m/>
    <m/>
    <m/>
    <m/>
    <m/>
    <m/>
    <m/>
    <m/>
    <s v="No fish"/>
  </r>
  <r>
    <s v=" "/>
    <s v="S8"/>
    <d v="2014-07-10T00:00:00"/>
    <n v="7"/>
    <x v="4"/>
    <n v="4"/>
    <n v="1421"/>
    <x v="14"/>
    <m/>
    <m/>
    <m/>
    <m/>
    <m/>
    <m/>
    <m/>
    <m/>
    <m/>
    <m/>
    <n v="0"/>
    <m/>
    <m/>
    <m/>
    <m/>
    <m/>
    <m/>
    <m/>
    <m/>
    <m/>
    <m/>
    <s v="No fish"/>
  </r>
  <r>
    <s v=" "/>
    <s v="R9"/>
    <d v="2014-07-10T00:00:00"/>
    <n v="7"/>
    <x v="4"/>
    <n v="4"/>
    <n v="1445"/>
    <x v="14"/>
    <m/>
    <m/>
    <m/>
    <m/>
    <m/>
    <m/>
    <m/>
    <m/>
    <m/>
    <m/>
    <n v="0"/>
    <m/>
    <m/>
    <m/>
    <m/>
    <m/>
    <m/>
    <m/>
    <m/>
    <m/>
    <m/>
    <s v="No fish"/>
  </r>
  <r>
    <s v=" "/>
    <s v="R9"/>
    <d v="2014-07-25T00:00:00"/>
    <n v="7"/>
    <x v="4"/>
    <n v="5"/>
    <n v="549"/>
    <x v="14"/>
    <m/>
    <m/>
    <m/>
    <m/>
    <m/>
    <m/>
    <m/>
    <m/>
    <m/>
    <m/>
    <n v="0"/>
    <m/>
    <m/>
    <m/>
    <m/>
    <m/>
    <m/>
    <m/>
    <m/>
    <m/>
    <m/>
    <s v="No fish"/>
  </r>
  <r>
    <s v="J072514_S8_pollock_1"/>
    <s v="S8"/>
    <d v="2014-07-25T00:00:00"/>
    <n v="7"/>
    <x v="4"/>
    <n v="5"/>
    <n v="613"/>
    <x v="4"/>
    <e v="#REF!"/>
    <m/>
    <m/>
    <m/>
    <m/>
    <m/>
    <n v="350"/>
    <n v="453"/>
    <n v="15.914999999999999"/>
    <n v="5.1669999999999998"/>
    <n v="10.747999999999999"/>
    <s v=" "/>
    <n v="17.576000000000001"/>
    <s v="M"/>
    <n v="130"/>
    <n v="130"/>
    <m/>
    <m/>
    <m/>
    <m/>
    <m/>
    <m/>
  </r>
  <r>
    <s v="J072514_R5_lhsculpin_2"/>
    <s v="R5"/>
    <d v="2014-07-25T00:00:00"/>
    <n v="7"/>
    <x v="4"/>
    <n v="5"/>
    <n v="640"/>
    <x v="2"/>
    <e v="#REF!"/>
    <m/>
    <m/>
    <m/>
    <m/>
    <m/>
    <n v="255"/>
    <n v="191"/>
    <n v="12.055"/>
    <n v="5.0609999999999999"/>
    <n v="6.9939999999999998"/>
    <n v="3.5640000000000001"/>
    <n v="0.98699999999999999"/>
    <s v="F"/>
    <n v="3.3000000000000002E-2"/>
    <n v="3.1E-2"/>
    <m/>
    <m/>
    <m/>
    <m/>
    <m/>
    <m/>
  </r>
  <r>
    <s v="J072514_R6_cod_3"/>
    <s v="R6"/>
    <d v="2014-07-25T00:00:00"/>
    <n v="7"/>
    <x v="4"/>
    <n v="5"/>
    <n v="710"/>
    <x v="3"/>
    <e v="#REF!"/>
    <n v="26"/>
    <m/>
    <m/>
    <m/>
    <m/>
    <n v="260"/>
    <n v="185"/>
    <n v="4.5960000000000001"/>
    <n v="2.1589999999999998"/>
    <n v="2.4370000000000003"/>
    <n v="2.048"/>
    <m/>
    <m/>
    <n v="8.4000000000000005E-2"/>
    <n v="8.3000000000000004E-2"/>
    <n v="19.488050000000001"/>
    <s v="1+"/>
    <n v="1.4501999999999999"/>
    <s v="R"/>
    <n v="2.1316335750561284"/>
    <s v="2 pics/immature no gonads"/>
  </r>
  <r>
    <m/>
    <s v="S7"/>
    <d v="2014-07-25T00:00:00"/>
    <n v="7"/>
    <x v="4"/>
    <n v="5"/>
    <n v="729"/>
    <x v="14"/>
    <m/>
    <m/>
    <m/>
    <m/>
    <m/>
    <m/>
    <m/>
    <m/>
    <m/>
    <m/>
    <n v="0"/>
    <m/>
    <m/>
    <m/>
    <m/>
    <m/>
    <m/>
    <m/>
    <m/>
    <m/>
    <m/>
    <s v="No fish"/>
  </r>
  <r>
    <m/>
    <s v="S6"/>
    <d v="2014-07-25T00:00:00"/>
    <n v="7"/>
    <x v="4"/>
    <n v="5"/>
    <n v="754"/>
    <x v="14"/>
    <m/>
    <m/>
    <m/>
    <m/>
    <m/>
    <m/>
    <m/>
    <m/>
    <m/>
    <m/>
    <n v="0"/>
    <m/>
    <m/>
    <m/>
    <m/>
    <m/>
    <m/>
    <m/>
    <m/>
    <m/>
    <m/>
    <s v="No fish"/>
  </r>
  <r>
    <m/>
    <s v="S1"/>
    <d v="2014-07-25T00:00:00"/>
    <n v="7"/>
    <x v="4"/>
    <n v="5"/>
    <n v="825"/>
    <x v="14"/>
    <m/>
    <m/>
    <m/>
    <m/>
    <m/>
    <m/>
    <m/>
    <m/>
    <m/>
    <m/>
    <n v="0"/>
    <m/>
    <m/>
    <m/>
    <m/>
    <m/>
    <m/>
    <m/>
    <m/>
    <m/>
    <m/>
    <s v="No fish"/>
  </r>
  <r>
    <m/>
    <s v="S2"/>
    <d v="2014-07-25T00:00:00"/>
    <n v="7"/>
    <x v="4"/>
    <n v="5"/>
    <n v="849"/>
    <x v="14"/>
    <m/>
    <m/>
    <m/>
    <m/>
    <m/>
    <m/>
    <m/>
    <m/>
    <m/>
    <m/>
    <n v="0"/>
    <m/>
    <m/>
    <m/>
    <m/>
    <m/>
    <m/>
    <m/>
    <m/>
    <m/>
    <m/>
    <s v="No fish"/>
  </r>
  <r>
    <s v="J072514_S3_cod_4"/>
    <s v="S3"/>
    <d v="2014-07-25T00:00:00"/>
    <n v="7"/>
    <x v="4"/>
    <n v="5"/>
    <n v="915"/>
    <x v="3"/>
    <e v="#REF!"/>
    <n v="27"/>
    <m/>
    <m/>
    <m/>
    <m/>
    <n v="255"/>
    <n v="178"/>
    <m/>
    <m/>
    <n v="0"/>
    <m/>
    <m/>
    <m/>
    <n v="8.5000000000000006E-2"/>
    <n v="8.5000000000000006E-2"/>
    <n v="19.430199999999999"/>
    <s v="1+"/>
    <n v="1.5878000000000001"/>
    <s v="R"/>
    <n v="2.188298112153674"/>
    <s v="2 pics/sample from homogenized fish/gonads too deteriorated to identify"/>
  </r>
  <r>
    <s v="J072514_S4_cod_5"/>
    <s v="S4"/>
    <d v="2014-07-25T00:00:00"/>
    <n v="7"/>
    <x v="4"/>
    <n v="5"/>
    <n v="1016"/>
    <x v="3"/>
    <e v="#REF!"/>
    <n v="28"/>
    <m/>
    <m/>
    <m/>
    <m/>
    <n v="508"/>
    <n v="1537"/>
    <n v="38.524999999999999"/>
    <n v="23.69"/>
    <n v="14.834999999999997"/>
    <n v="44.481999999999999"/>
    <n v="11.066000000000001"/>
    <s v="F"/>
    <n v="0.35199999999999998"/>
    <n v="0.34300000000000003"/>
    <n v="20.287299999999998"/>
    <s v="2+"/>
    <n v="1.7166999999999999"/>
    <s v="R"/>
    <n v="2.2011346427289227"/>
    <s v="2 pics"/>
  </r>
  <r>
    <s v="J072514_S4_cod_6"/>
    <s v="S4"/>
    <d v="2014-07-25T00:00:00"/>
    <n v="7"/>
    <x v="4"/>
    <n v="5"/>
    <s v="1016-1036"/>
    <x v="3"/>
    <e v="#REF!"/>
    <n v="29"/>
    <m/>
    <m/>
    <m/>
    <m/>
    <n v="255"/>
    <n v="165"/>
    <n v="5.5679999999999996"/>
    <n v="2.5430000000000001"/>
    <n v="3.0249999999999995"/>
    <s v=" "/>
    <m/>
    <m/>
    <n v="0.08"/>
    <n v="8.1000000000000003E-2"/>
    <n v="18.780349999999999"/>
    <s v="2+"/>
    <n v="1.1455"/>
    <s v="O"/>
    <n v="1.9271606030614186"/>
    <s v="2 pics/gonads too deteriorated to identify"/>
  </r>
  <r>
    <s v="J072514_S4_lhsculpin_7"/>
    <s v="S4"/>
    <d v="2014-07-25T00:00:00"/>
    <n v="7"/>
    <x v="4"/>
    <n v="5"/>
    <s v="1016-1036"/>
    <x v="2"/>
    <e v="#REF!"/>
    <m/>
    <m/>
    <m/>
    <m/>
    <m/>
    <n v="315"/>
    <n v="310"/>
    <n v="16.222999999999999"/>
    <n v="13.111000000000001"/>
    <n v="3.1119999999999983"/>
    <n v="6.23"/>
    <n v="3.1080000000000001"/>
    <s v="M"/>
    <n v="7.1999999999999995E-2"/>
    <n v="7.0000000000000007E-2"/>
    <m/>
    <m/>
    <m/>
    <m/>
    <m/>
    <m/>
  </r>
  <r>
    <s v="J072514_S4_pollock_8"/>
    <s v="S4"/>
    <d v="2014-07-25T00:00:00"/>
    <n v="7"/>
    <x v="4"/>
    <n v="5"/>
    <s v="1016-1036"/>
    <x v="4"/>
    <e v="#REF!"/>
    <m/>
    <m/>
    <m/>
    <m/>
    <m/>
    <n v="277"/>
    <n v="190"/>
    <m/>
    <m/>
    <n v="0"/>
    <s v=" "/>
    <n v="2.5409999999999999"/>
    <s v="M"/>
    <n v="9.7000000000000003E-2"/>
    <n v="9.5000000000000001E-2"/>
    <m/>
    <m/>
    <m/>
    <m/>
    <m/>
    <s v="stomach torn could not weigh or get contents"/>
  </r>
  <r>
    <s v="J072514_S4_lhsculpin_9"/>
    <s v="S4"/>
    <d v="2014-07-25T00:00:00"/>
    <n v="7"/>
    <x v="4"/>
    <n v="5"/>
    <s v="1016-1036"/>
    <x v="2"/>
    <e v="#REF!"/>
    <m/>
    <m/>
    <m/>
    <m/>
    <m/>
    <n v="255"/>
    <n v="179"/>
    <n v="4.91"/>
    <n v="4.91"/>
    <n v="0"/>
    <n v="4.5090000000000003"/>
    <n v="0.312"/>
    <s v="M"/>
    <n v="3.7999999999999999E-2"/>
    <n v="3.7999999999999999E-2"/>
    <m/>
    <m/>
    <m/>
    <m/>
    <m/>
    <s v="no stomach contents"/>
  </r>
  <r>
    <m/>
    <s v="R3"/>
    <d v="2014-07-25T00:00:00"/>
    <n v="7"/>
    <x v="4"/>
    <n v="5"/>
    <n v="1037"/>
    <x v="14"/>
    <m/>
    <m/>
    <m/>
    <m/>
    <m/>
    <m/>
    <m/>
    <m/>
    <m/>
    <m/>
    <n v="0"/>
    <m/>
    <m/>
    <m/>
    <m/>
    <m/>
    <m/>
    <m/>
    <m/>
    <m/>
    <m/>
    <s v="No fish"/>
  </r>
  <r>
    <s v="J072514_R4_whiting_10"/>
    <s v="R4"/>
    <d v="2014-07-25T00:00:00"/>
    <n v="7"/>
    <x v="4"/>
    <n v="5"/>
    <n v="1100"/>
    <x v="8"/>
    <e v="#REF!"/>
    <m/>
    <m/>
    <m/>
    <m/>
    <m/>
    <n v="287"/>
    <n v="184"/>
    <n v="1.2749999999999999"/>
    <m/>
    <n v="1.2749999999999999"/>
    <s v=" "/>
    <n v="16"/>
    <s v="F"/>
    <n v="9.7000000000000003E-2"/>
    <n v="9.8000000000000004E-2"/>
    <m/>
    <m/>
    <m/>
    <m/>
    <m/>
    <s v=" stomach torn when removed-no contents kept"/>
  </r>
  <r>
    <s v="J072514_R4_lhsculpin_11"/>
    <s v="R4"/>
    <d v="2014-07-25T00:00:00"/>
    <n v="7"/>
    <x v="4"/>
    <n v="5"/>
    <n v="1120"/>
    <x v="2"/>
    <e v="#REF!"/>
    <m/>
    <m/>
    <m/>
    <m/>
    <m/>
    <n v="312"/>
    <n v="373"/>
    <n v="18"/>
    <n v="14"/>
    <n v="4"/>
    <n v="9"/>
    <n v="1"/>
    <s v="M"/>
    <n v="8.7999999999999995E-2"/>
    <n v="8.1000000000000003E-2"/>
    <m/>
    <m/>
    <m/>
    <m/>
    <m/>
    <m/>
  </r>
  <r>
    <m/>
    <s v="R7"/>
    <d v="2014-07-25T00:00:00"/>
    <n v="7"/>
    <x v="4"/>
    <n v="5"/>
    <n v="1131"/>
    <x v="14"/>
    <m/>
    <m/>
    <m/>
    <m/>
    <m/>
    <m/>
    <m/>
    <m/>
    <m/>
    <m/>
    <n v="0"/>
    <m/>
    <m/>
    <m/>
    <m/>
    <m/>
    <m/>
    <m/>
    <m/>
    <m/>
    <m/>
    <s v="No fish"/>
  </r>
  <r>
    <s v="J072514_S5_lhsculpin_12"/>
    <s v="S5"/>
    <d v="2014-07-25T00:00:00"/>
    <n v="7"/>
    <x v="4"/>
    <n v="5"/>
    <n v="1157"/>
    <x v="2"/>
    <e v="#REF!"/>
    <m/>
    <m/>
    <m/>
    <m/>
    <m/>
    <n v="253"/>
    <n v="171"/>
    <n v="3.8780000000000001"/>
    <n v="2.96"/>
    <n v="0.91800000000000015"/>
    <n v="5.2560000000000002"/>
    <n v="0.27400000000000002"/>
    <s v="M"/>
    <n v="4.1000000000000002E-2"/>
    <n v="4.1000000000000002E-2"/>
    <m/>
    <m/>
    <m/>
    <m/>
    <m/>
    <m/>
  </r>
  <r>
    <s v="J072514_S5_Hake_13"/>
    <s v="S5"/>
    <d v="2014-07-25T00:00:00"/>
    <n v="7"/>
    <x v="4"/>
    <n v="5"/>
    <s v="1157-1217"/>
    <x v="19"/>
    <m/>
    <m/>
    <m/>
    <m/>
    <m/>
    <m/>
    <n v="288"/>
    <n v="156"/>
    <m/>
    <m/>
    <n v="0"/>
    <s v=" "/>
    <n v="1.96"/>
    <s v="M"/>
    <n v="8.5999999999999993E-2"/>
    <n v="8.5000000000000006E-2"/>
    <m/>
    <m/>
    <m/>
    <m/>
    <m/>
    <s v="stomach torn could not weigh or get contents"/>
  </r>
  <r>
    <s v="J072514_S5_cod_14"/>
    <s v="S5"/>
    <d v="2014-07-25T00:00:00"/>
    <n v="7"/>
    <x v="4"/>
    <n v="5"/>
    <s v="1157-1217"/>
    <x v="3"/>
    <e v="#REF!"/>
    <n v="30"/>
    <m/>
    <m/>
    <m/>
    <m/>
    <n v="385"/>
    <n v="624"/>
    <n v="13.945"/>
    <n v="7.06"/>
    <n v="6.8850000000000007"/>
    <s v=" "/>
    <n v="7.7549999999999999"/>
    <s v="M"/>
    <n v="0.19500000000000001"/>
    <n v="0.19900000000000001"/>
    <n v="20.354849999999999"/>
    <s v="2+"/>
    <n v="1.3239000000000001"/>
    <s v="R"/>
    <n v="2.2000985119080387"/>
    <s v="3 pics"/>
  </r>
  <r>
    <m/>
    <s v="S10"/>
    <d v="2014-07-25T00:00:00"/>
    <n v="7"/>
    <x v="4"/>
    <n v="5"/>
    <n v="1222"/>
    <x v="14"/>
    <m/>
    <m/>
    <m/>
    <m/>
    <m/>
    <m/>
    <m/>
    <m/>
    <m/>
    <m/>
    <n v="0"/>
    <m/>
    <m/>
    <m/>
    <m/>
    <m/>
    <m/>
    <s v=" "/>
    <s v=" "/>
    <s v=" "/>
    <m/>
    <s v="No fish"/>
  </r>
  <r>
    <s v="J072514_R2_cod_15"/>
    <s v="R2"/>
    <d v="2014-07-25T00:00:00"/>
    <n v="7"/>
    <x v="4"/>
    <n v="5"/>
    <n v="1244"/>
    <x v="3"/>
    <e v="#REF!"/>
    <n v="31"/>
    <m/>
    <m/>
    <m/>
    <m/>
    <n v="245"/>
    <n v="152"/>
    <n v="4.3979999999999997"/>
    <n v="2.2330000000000001"/>
    <n v="2.1649999999999996"/>
    <m/>
    <m/>
    <m/>
    <n v="8.4000000000000005E-2"/>
    <n v="8.5000000000000006E-2"/>
    <n v="19.179400000000001"/>
    <s v="1+"/>
    <n v="1.4329000000000001"/>
    <s v="R"/>
    <n v="2.442066123461478"/>
    <s v="3 pics/liver liquified/immature no gonads"/>
  </r>
  <r>
    <m/>
    <s v="R1"/>
    <d v="2014-07-25T00:00:00"/>
    <n v="7"/>
    <x v="4"/>
    <n v="5"/>
    <n v="1317"/>
    <x v="14"/>
    <m/>
    <m/>
    <m/>
    <m/>
    <m/>
    <m/>
    <m/>
    <m/>
    <m/>
    <m/>
    <n v="0"/>
    <m/>
    <m/>
    <m/>
    <m/>
    <m/>
    <m/>
    <m/>
    <m/>
    <m/>
    <m/>
    <s v="No fish"/>
  </r>
  <r>
    <m/>
    <s v="R10"/>
    <d v="2014-07-25T00:00:00"/>
    <n v="7"/>
    <x v="4"/>
    <n v="5"/>
    <n v="1341"/>
    <x v="14"/>
    <m/>
    <m/>
    <m/>
    <m/>
    <m/>
    <m/>
    <m/>
    <m/>
    <m/>
    <m/>
    <n v="0"/>
    <m/>
    <m/>
    <m/>
    <m/>
    <m/>
    <m/>
    <m/>
    <m/>
    <m/>
    <m/>
    <s v="No fish"/>
  </r>
  <r>
    <m/>
    <s v="S9"/>
    <d v="2014-07-25T00:00:00"/>
    <n v="7"/>
    <x v="4"/>
    <n v="5"/>
    <n v="1406"/>
    <x v="14"/>
    <m/>
    <m/>
    <m/>
    <m/>
    <m/>
    <m/>
    <m/>
    <m/>
    <m/>
    <m/>
    <n v="0"/>
    <m/>
    <m/>
    <m/>
    <m/>
    <m/>
    <m/>
    <m/>
    <m/>
    <m/>
    <m/>
    <s v="No fish"/>
  </r>
  <r>
    <m/>
    <s v="R8"/>
    <d v="2014-07-25T00:00:00"/>
    <n v="7"/>
    <x v="4"/>
    <n v="5"/>
    <n v="1431"/>
    <x v="20"/>
    <m/>
    <m/>
    <m/>
    <m/>
    <m/>
    <m/>
    <m/>
    <m/>
    <m/>
    <m/>
    <n v="0"/>
    <m/>
    <m/>
    <m/>
    <m/>
    <m/>
    <m/>
    <m/>
    <m/>
    <m/>
    <m/>
    <s v="No fish"/>
  </r>
  <r>
    <s v=" "/>
    <s v="R9"/>
    <d v="2014-08-07T00:00:00"/>
    <n v="8"/>
    <x v="4"/>
    <n v="6"/>
    <n v="626"/>
    <x v="2"/>
    <e v="#REF!"/>
    <m/>
    <m/>
    <m/>
    <m/>
    <m/>
    <m/>
    <m/>
    <m/>
    <m/>
    <n v="0"/>
    <m/>
    <m/>
    <m/>
    <m/>
    <m/>
    <m/>
    <m/>
    <m/>
    <m/>
    <m/>
    <s v="Samples not retained"/>
  </r>
  <r>
    <s v=" "/>
    <s v="S8"/>
    <d v="2014-08-07T00:00:00"/>
    <n v="8"/>
    <x v="4"/>
    <n v="6"/>
    <n v="658"/>
    <x v="4"/>
    <e v="#REF!"/>
    <m/>
    <m/>
    <m/>
    <m/>
    <m/>
    <m/>
    <m/>
    <m/>
    <m/>
    <n v="0"/>
    <m/>
    <m/>
    <m/>
    <m/>
    <m/>
    <m/>
    <m/>
    <m/>
    <m/>
    <m/>
    <s v="Samples not retained"/>
  </r>
  <r>
    <s v=" "/>
    <s v="S8"/>
    <d v="2014-08-07T00:00:00"/>
    <n v="8"/>
    <x v="4"/>
    <n v="6"/>
    <n v="705"/>
    <x v="4"/>
    <e v="#REF!"/>
    <m/>
    <m/>
    <m/>
    <m/>
    <m/>
    <m/>
    <m/>
    <m/>
    <m/>
    <n v="0"/>
    <m/>
    <m/>
    <m/>
    <m/>
    <m/>
    <m/>
    <m/>
    <m/>
    <m/>
    <m/>
    <s v="Samples not retained"/>
  </r>
  <r>
    <s v=" "/>
    <s v="R8"/>
    <d v="2014-08-07T00:00:00"/>
    <n v="8"/>
    <x v="4"/>
    <n v="6"/>
    <n v="724"/>
    <x v="3"/>
    <e v="#REF!"/>
    <n v="32"/>
    <m/>
    <m/>
    <m/>
    <m/>
    <m/>
    <m/>
    <m/>
    <m/>
    <n v="0"/>
    <m/>
    <m/>
    <m/>
    <m/>
    <m/>
    <m/>
    <m/>
    <m/>
    <m/>
    <m/>
    <s v="Samples not retained"/>
  </r>
  <r>
    <s v=" "/>
    <s v="S9"/>
    <d v="2014-08-07T00:00:00"/>
    <n v="8"/>
    <x v="4"/>
    <n v="6"/>
    <n v="746"/>
    <x v="14"/>
    <m/>
    <m/>
    <m/>
    <m/>
    <m/>
    <m/>
    <m/>
    <m/>
    <m/>
    <m/>
    <n v="0"/>
    <m/>
    <m/>
    <m/>
    <m/>
    <m/>
    <m/>
    <m/>
    <m/>
    <m/>
    <m/>
    <s v="No fish"/>
  </r>
  <r>
    <m/>
    <s v="R10"/>
    <d v="2014-08-07T00:00:00"/>
    <n v="8"/>
    <x v="4"/>
    <n v="6"/>
    <n v="809"/>
    <x v="14"/>
    <m/>
    <m/>
    <m/>
    <m/>
    <m/>
    <m/>
    <m/>
    <m/>
    <m/>
    <m/>
    <n v="0"/>
    <m/>
    <m/>
    <m/>
    <m/>
    <m/>
    <m/>
    <m/>
    <m/>
    <m/>
    <m/>
    <s v="No fish"/>
  </r>
  <r>
    <s v=" "/>
    <s v="R1 "/>
    <d v="2014-08-07T00:00:00"/>
    <n v="8"/>
    <x v="4"/>
    <n v="6"/>
    <n v="852"/>
    <x v="2"/>
    <e v="#REF!"/>
    <m/>
    <m/>
    <m/>
    <m/>
    <m/>
    <m/>
    <m/>
    <m/>
    <m/>
    <n v="0"/>
    <m/>
    <m/>
    <m/>
    <m/>
    <m/>
    <m/>
    <m/>
    <m/>
    <m/>
    <m/>
    <s v="Samples not retained"/>
  </r>
  <r>
    <s v=" "/>
    <s v="R2"/>
    <d v="2014-08-07T00:00:00"/>
    <n v="8"/>
    <x v="4"/>
    <n v="6"/>
    <n v="903"/>
    <x v="3"/>
    <e v="#REF!"/>
    <n v="33"/>
    <m/>
    <m/>
    <m/>
    <m/>
    <m/>
    <m/>
    <m/>
    <m/>
    <n v="0"/>
    <m/>
    <m/>
    <m/>
    <m/>
    <m/>
    <m/>
    <m/>
    <m/>
    <m/>
    <m/>
    <s v="Samples not retained"/>
  </r>
  <r>
    <s v=" "/>
    <s v="R2"/>
    <d v="2014-08-07T00:00:00"/>
    <n v="8"/>
    <x v="4"/>
    <n v="6"/>
    <n v="903"/>
    <x v="8"/>
    <e v="#REF!"/>
    <m/>
    <m/>
    <m/>
    <m/>
    <m/>
    <m/>
    <m/>
    <m/>
    <m/>
    <n v="0"/>
    <m/>
    <m/>
    <m/>
    <m/>
    <m/>
    <m/>
    <m/>
    <m/>
    <m/>
    <m/>
    <s v="Samples not retained"/>
  </r>
  <r>
    <s v=" "/>
    <s v="S10"/>
    <d v="2014-08-07T00:00:00"/>
    <n v="8"/>
    <x v="4"/>
    <n v="6"/>
    <n v="926"/>
    <x v="4"/>
    <e v="#REF!"/>
    <m/>
    <m/>
    <m/>
    <m/>
    <m/>
    <m/>
    <m/>
    <m/>
    <m/>
    <n v="0"/>
    <m/>
    <m/>
    <m/>
    <m/>
    <m/>
    <m/>
    <m/>
    <m/>
    <m/>
    <m/>
    <s v="Samples not retained"/>
  </r>
  <r>
    <s v=" "/>
    <s v="S10"/>
    <d v="2014-08-07T00:00:00"/>
    <n v="8"/>
    <x v="4"/>
    <n v="6"/>
    <n v="926"/>
    <x v="4"/>
    <e v="#REF!"/>
    <m/>
    <m/>
    <m/>
    <m/>
    <m/>
    <m/>
    <m/>
    <m/>
    <m/>
    <n v="0"/>
    <m/>
    <m/>
    <m/>
    <m/>
    <m/>
    <m/>
    <m/>
    <m/>
    <m/>
    <m/>
    <s v="Samples not retained"/>
  </r>
  <r>
    <s v=" "/>
    <s v="S10"/>
    <d v="2014-08-07T00:00:00"/>
    <n v="8"/>
    <x v="4"/>
    <n v="6"/>
    <n v="926"/>
    <x v="11"/>
    <e v="#REF!"/>
    <m/>
    <m/>
    <m/>
    <m/>
    <m/>
    <m/>
    <m/>
    <m/>
    <m/>
    <n v="0"/>
    <m/>
    <m/>
    <m/>
    <m/>
    <m/>
    <m/>
    <m/>
    <m/>
    <m/>
    <m/>
    <s v="Samples not retained"/>
  </r>
  <r>
    <s v=" "/>
    <s v="S10"/>
    <d v="2014-08-07T00:00:00"/>
    <n v="8"/>
    <x v="4"/>
    <n v="6"/>
    <n v="926"/>
    <x v="3"/>
    <e v="#REF!"/>
    <n v="34"/>
    <m/>
    <m/>
    <m/>
    <m/>
    <m/>
    <m/>
    <m/>
    <m/>
    <n v="0"/>
    <m/>
    <m/>
    <m/>
    <m/>
    <m/>
    <m/>
    <m/>
    <m/>
    <m/>
    <m/>
    <s v="Samples not retained"/>
  </r>
  <r>
    <s v=" "/>
    <s v="S5"/>
    <d v="2014-08-07T00:00:00"/>
    <n v="8"/>
    <x v="4"/>
    <n v="6"/>
    <n v="1005"/>
    <x v="8"/>
    <e v="#REF!"/>
    <m/>
    <m/>
    <m/>
    <m/>
    <m/>
    <m/>
    <m/>
    <m/>
    <m/>
    <n v="0"/>
    <m/>
    <m/>
    <m/>
    <m/>
    <m/>
    <m/>
    <m/>
    <m/>
    <m/>
    <m/>
    <s v="Samples not retained"/>
  </r>
  <r>
    <s v=" "/>
    <s v="S5"/>
    <d v="2014-08-07T00:00:00"/>
    <n v="8"/>
    <x v="4"/>
    <n v="6"/>
    <n v="1007"/>
    <x v="8"/>
    <s v="."/>
    <m/>
    <m/>
    <m/>
    <m/>
    <m/>
    <m/>
    <m/>
    <m/>
    <m/>
    <n v="0"/>
    <m/>
    <m/>
    <m/>
    <m/>
    <m/>
    <m/>
    <m/>
    <m/>
    <m/>
    <m/>
    <s v="Samples not retained"/>
  </r>
  <r>
    <s v=" "/>
    <s v="S4"/>
    <d v="2014-08-07T00:00:00"/>
    <n v="8"/>
    <x v="4"/>
    <n v="6"/>
    <n v="1023"/>
    <x v="4"/>
    <e v="#REF!"/>
    <m/>
    <m/>
    <m/>
    <m/>
    <m/>
    <m/>
    <m/>
    <m/>
    <m/>
    <n v="0"/>
    <m/>
    <m/>
    <m/>
    <m/>
    <m/>
    <m/>
    <m/>
    <m/>
    <m/>
    <m/>
    <s v="Samples not retained"/>
  </r>
  <r>
    <s v=" "/>
    <s v="S4"/>
    <d v="2014-08-07T00:00:00"/>
    <n v="8"/>
    <x v="4"/>
    <n v="6"/>
    <n v="1023"/>
    <x v="4"/>
    <e v="#REF!"/>
    <m/>
    <m/>
    <m/>
    <m/>
    <m/>
    <m/>
    <m/>
    <m/>
    <m/>
    <n v="0"/>
    <m/>
    <m/>
    <m/>
    <m/>
    <m/>
    <m/>
    <m/>
    <m/>
    <m/>
    <m/>
    <s v="Samples not retained"/>
  </r>
  <r>
    <s v=" "/>
    <s v="R7"/>
    <d v="2014-08-07T00:00:00"/>
    <n v="8"/>
    <x v="4"/>
    <n v="6"/>
    <n v="1050"/>
    <x v="3"/>
    <e v="#REF!"/>
    <n v="35"/>
    <m/>
    <m/>
    <m/>
    <m/>
    <m/>
    <m/>
    <m/>
    <m/>
    <n v="0"/>
    <m/>
    <m/>
    <m/>
    <m/>
    <m/>
    <m/>
    <m/>
    <m/>
    <m/>
    <m/>
    <s v="Samples not retained"/>
  </r>
  <r>
    <s v=" "/>
    <s v="R7"/>
    <d v="2014-08-07T00:00:00"/>
    <n v="8"/>
    <x v="4"/>
    <n v="6"/>
    <n v="1050"/>
    <x v="2"/>
    <e v="#REF!"/>
    <m/>
    <m/>
    <m/>
    <m/>
    <m/>
    <m/>
    <m/>
    <m/>
    <m/>
    <n v="0"/>
    <m/>
    <m/>
    <m/>
    <m/>
    <m/>
    <m/>
    <m/>
    <m/>
    <m/>
    <m/>
    <s v="Samples not retained"/>
  </r>
  <r>
    <s v=" "/>
    <s v="R7"/>
    <d v="2014-08-07T00:00:00"/>
    <n v="8"/>
    <x v="4"/>
    <n v="6"/>
    <n v="1050"/>
    <x v="2"/>
    <e v="#REF!"/>
    <m/>
    <m/>
    <m/>
    <m/>
    <m/>
    <m/>
    <m/>
    <m/>
    <m/>
    <n v="0"/>
    <m/>
    <m/>
    <m/>
    <m/>
    <m/>
    <m/>
    <m/>
    <m/>
    <m/>
    <m/>
    <s v="Samples not retained"/>
  </r>
  <r>
    <m/>
    <s v="R4"/>
    <d v="2014-08-07T00:00:00"/>
    <n v="8"/>
    <x v="4"/>
    <n v="6"/>
    <n v="1122"/>
    <x v="14"/>
    <m/>
    <m/>
    <m/>
    <m/>
    <m/>
    <m/>
    <m/>
    <m/>
    <m/>
    <m/>
    <n v="0"/>
    <m/>
    <m/>
    <m/>
    <m/>
    <m/>
    <m/>
    <m/>
    <m/>
    <m/>
    <m/>
    <s v="No Fish"/>
  </r>
  <r>
    <m/>
    <s v="R3"/>
    <d v="2014-08-07T00:00:00"/>
    <n v="8"/>
    <x v="4"/>
    <n v="6"/>
    <n v="1145"/>
    <x v="14"/>
    <m/>
    <m/>
    <m/>
    <m/>
    <m/>
    <m/>
    <m/>
    <m/>
    <m/>
    <m/>
    <n v="0"/>
    <m/>
    <m/>
    <m/>
    <m/>
    <m/>
    <m/>
    <m/>
    <m/>
    <m/>
    <m/>
    <s v="No Fish"/>
  </r>
  <r>
    <s v=" "/>
    <s v="S3"/>
    <d v="2014-08-07T00:00:00"/>
    <n v="8"/>
    <x v="4"/>
    <n v="6"/>
    <n v="1212"/>
    <x v="11"/>
    <e v="#REF!"/>
    <m/>
    <m/>
    <m/>
    <m/>
    <m/>
    <m/>
    <m/>
    <m/>
    <m/>
    <n v="0"/>
    <m/>
    <m/>
    <m/>
    <m/>
    <m/>
    <m/>
    <m/>
    <m/>
    <m/>
    <m/>
    <s v="Samples not retained"/>
  </r>
  <r>
    <s v=" "/>
    <s v="S3"/>
    <d v="2014-08-07T00:00:00"/>
    <n v="8"/>
    <x v="4"/>
    <n v="6"/>
    <n v="1212"/>
    <x v="4"/>
    <e v="#REF!"/>
    <m/>
    <m/>
    <m/>
    <m/>
    <m/>
    <m/>
    <m/>
    <m/>
    <m/>
    <n v="0"/>
    <m/>
    <m/>
    <m/>
    <m/>
    <m/>
    <m/>
    <m/>
    <m/>
    <m/>
    <m/>
    <s v="Samples not retained"/>
  </r>
  <r>
    <s v=" "/>
    <s v="S2"/>
    <d v="2014-08-07T00:00:00"/>
    <n v="8"/>
    <x v="4"/>
    <n v="6"/>
    <n v="1239"/>
    <x v="14"/>
    <m/>
    <m/>
    <m/>
    <m/>
    <m/>
    <m/>
    <m/>
    <m/>
    <m/>
    <m/>
    <n v="0"/>
    <m/>
    <m/>
    <m/>
    <m/>
    <m/>
    <m/>
    <m/>
    <m/>
    <m/>
    <m/>
    <s v="No Fish"/>
  </r>
  <r>
    <s v=" "/>
    <s v="S10"/>
    <d v="2014-08-07T00:00:00"/>
    <n v="8"/>
    <x v="4"/>
    <n v="6"/>
    <n v="1311"/>
    <x v="4"/>
    <e v="#REF!"/>
    <m/>
    <m/>
    <m/>
    <m/>
    <m/>
    <m/>
    <m/>
    <m/>
    <m/>
    <n v="0"/>
    <m/>
    <m/>
    <m/>
    <m/>
    <m/>
    <m/>
    <m/>
    <m/>
    <m/>
    <m/>
    <s v="Samples not retained"/>
  </r>
  <r>
    <s v="J082014_R1_redfish_1"/>
    <s v="R1"/>
    <d v="2014-08-20T00:00:00"/>
    <n v="8"/>
    <x v="4"/>
    <n v="7"/>
    <n v="620"/>
    <x v="5"/>
    <n v="18"/>
    <m/>
    <m/>
    <m/>
    <m/>
    <m/>
    <n v="170"/>
    <n v="68"/>
    <n v="0.45300000000000001"/>
    <n v="0.32600000000000001"/>
    <n v="0.127"/>
    <n v="0.83"/>
    <m/>
    <m/>
    <n v="7.4999999999999997E-2"/>
    <n v="7.4999999999999997E-2"/>
    <m/>
    <s v=" "/>
    <s v=" "/>
    <s v=" "/>
    <m/>
    <m/>
  </r>
  <r>
    <s v="J082014_R1_cod_2"/>
    <s v="R1"/>
    <d v="2014-08-20T00:00:00"/>
    <n v="8"/>
    <x v="4"/>
    <n v="7"/>
    <n v="625"/>
    <x v="3"/>
    <n v="23"/>
    <n v="36"/>
    <m/>
    <m/>
    <m/>
    <m/>
    <n v="221"/>
    <n v="102"/>
    <n v="2.2959999999999998"/>
    <n v="1.335"/>
    <n v="0.96099999999999985"/>
    <n v="1.1020000000000001"/>
    <m/>
    <m/>
    <n v="5.8999999999999997E-2"/>
    <n v="5.8999999999999997E-2"/>
    <n v="19.12265"/>
    <s v="1+"/>
    <n v="1.4151"/>
    <s v="R"/>
    <n v="1.9587278153065362"/>
    <m/>
  </r>
  <r>
    <m/>
    <s v="R8"/>
    <d v="2014-08-20T00:00:00"/>
    <n v="8"/>
    <x v="4"/>
    <n v="7"/>
    <n v="637"/>
    <x v="14"/>
    <m/>
    <m/>
    <m/>
    <m/>
    <m/>
    <m/>
    <m/>
    <m/>
    <m/>
    <m/>
    <n v="0"/>
    <m/>
    <m/>
    <m/>
    <m/>
    <m/>
    <m/>
    <s v=" "/>
    <s v=" "/>
    <s v=" "/>
    <m/>
    <m/>
  </r>
  <r>
    <m/>
    <s v="S9"/>
    <d v="2014-08-20T00:00:00"/>
    <n v="8"/>
    <x v="4"/>
    <n v="7"/>
    <n v="656"/>
    <x v="14"/>
    <m/>
    <m/>
    <m/>
    <m/>
    <m/>
    <m/>
    <m/>
    <m/>
    <m/>
    <m/>
    <n v="0"/>
    <m/>
    <m/>
    <m/>
    <m/>
    <m/>
    <m/>
    <m/>
    <m/>
    <m/>
    <m/>
    <m/>
  </r>
  <r>
    <s v="J082014_R10_cod_3"/>
    <s v="R10"/>
    <d v="2014-08-20T00:00:00"/>
    <n v="8"/>
    <x v="4"/>
    <n v="7"/>
    <n v="720"/>
    <x v="3"/>
    <n v="22"/>
    <n v="37"/>
    <m/>
    <m/>
    <m/>
    <m/>
    <n v="210"/>
    <n v="86"/>
    <n v="3.008"/>
    <n v="1.002"/>
    <n v="2.0060000000000002"/>
    <n v="0.69599999999999995"/>
    <m/>
    <m/>
    <n v="5.1999999999999998E-2"/>
    <n v="5.2999999999999999E-2"/>
    <n v="19.4861"/>
    <s v="1+"/>
    <n v="1.8949"/>
    <s v="R"/>
    <n v="1.8516930556866837"/>
    <m/>
  </r>
  <r>
    <s v="J082014_R10_pollock_4"/>
    <s v="R10"/>
    <d v="2014-08-20T00:00:00"/>
    <n v="8"/>
    <x v="4"/>
    <n v="7"/>
    <n v="726"/>
    <x v="4"/>
    <n v="23"/>
    <m/>
    <m/>
    <m/>
    <m/>
    <m/>
    <n v="241"/>
    <n v="125"/>
    <n v="1.833"/>
    <n v="1.0669999999999999"/>
    <n v="0.76600000000000001"/>
    <n v="1.5049999999999999"/>
    <m/>
    <m/>
    <n v="7.0000000000000007E-2"/>
    <n v="6.9000000000000006E-2"/>
    <m/>
    <m/>
    <m/>
    <m/>
    <m/>
    <m/>
  </r>
  <r>
    <s v="J082014_R10_cod_5"/>
    <s v="R10"/>
    <d v="2014-08-20T00:00:00"/>
    <n v="8"/>
    <x v="4"/>
    <n v="7"/>
    <n v="732"/>
    <x v="3"/>
    <n v="26.5"/>
    <n v="38"/>
    <m/>
    <m/>
    <m/>
    <m/>
    <n v="257"/>
    <n v="173"/>
    <n v="5.5209999999999999"/>
    <n v="2.4630000000000001"/>
    <n v="3.0579999999999998"/>
    <n v="2.0990000000000002"/>
    <n v="0.21299999999999999"/>
    <s v="F"/>
    <n v="8.6999999999999994E-2"/>
    <n v="8.8999999999999996E-2"/>
    <n v="19.287949999999999"/>
    <s v="1+"/>
    <n v="1.6637999999999999"/>
    <s v="R"/>
    <n v="2.2896736075368773"/>
    <m/>
  </r>
  <r>
    <s v="J082014_R10_cod_6"/>
    <s v="R10"/>
    <d v="2014-08-20T00:00:00"/>
    <n v="8"/>
    <x v="4"/>
    <n v="7"/>
    <n v="734"/>
    <x v="3"/>
    <n v="22.5"/>
    <n v="39"/>
    <m/>
    <m/>
    <m/>
    <m/>
    <n v="222"/>
    <n v="101"/>
    <n v="2.6909999999999998"/>
    <n v="1.337"/>
    <n v="1.3539999999999999"/>
    <n v="1.123"/>
    <m/>
    <m/>
    <n v="6.3E-2"/>
    <n v="6.0999999999999999E-2"/>
    <n v="18.752050000000001"/>
    <s v="1+"/>
    <n v="1.7915000000000001"/>
    <s v="R"/>
    <n v="2.1430355389632267"/>
    <m/>
  </r>
  <r>
    <s v="J082014_R10_cod_7"/>
    <s v="R10"/>
    <d v="2014-08-20T00:00:00"/>
    <n v="8"/>
    <x v="4"/>
    <n v="7"/>
    <n v="736"/>
    <x v="3"/>
    <n v="20"/>
    <n v="40"/>
    <m/>
    <m/>
    <m/>
    <m/>
    <n v="201"/>
    <n v="75"/>
    <n v="1.528"/>
    <n v="0.877"/>
    <n v="0.65100000000000002"/>
    <n v="0.312"/>
    <m/>
    <m/>
    <n v="0.06"/>
    <n v="6.0999999999999999E-2"/>
    <n v="18.611599999999999"/>
    <s v="2+"/>
    <n v="1.9829000000000001"/>
    <s v="R"/>
    <n v="2.1471278894679733"/>
    <m/>
  </r>
  <r>
    <s v="J082014_R10_cod_8"/>
    <s v="R10"/>
    <d v="2014-08-20T00:00:00"/>
    <n v="8"/>
    <x v="4"/>
    <n v="7"/>
    <n v="747"/>
    <x v="3"/>
    <n v="22"/>
    <n v="41"/>
    <m/>
    <m/>
    <m/>
    <m/>
    <n v="221"/>
    <n v="103"/>
    <n v="2.327"/>
    <n v="1.268"/>
    <n v="1.0589999999999999"/>
    <n v="1.2509999999999999"/>
    <m/>
    <m/>
    <n v="6.3E-2"/>
    <n v="6.0999999999999999E-2"/>
    <n v="19.478649999999998"/>
    <s v="1+"/>
    <n v="1.0611999999999999"/>
    <s v="O"/>
    <n v="2.1113485479130993"/>
    <m/>
  </r>
  <r>
    <s v="J082014_R2_mackerel_9"/>
    <s v="R2"/>
    <d v="2014-08-20T00:00:00"/>
    <n v="8"/>
    <x v="4"/>
    <n v="7"/>
    <n v="749"/>
    <x v="1"/>
    <n v="27"/>
    <m/>
    <m/>
    <m/>
    <m/>
    <m/>
    <n v="268"/>
    <n v="139"/>
    <n v="3.081"/>
    <n v="1.7310000000000001"/>
    <n v="1.3499999999999999"/>
    <m/>
    <m/>
    <m/>
    <n v="1E-3"/>
    <n v="1E-3"/>
    <m/>
    <m/>
    <m/>
    <m/>
    <m/>
    <m/>
  </r>
  <r>
    <s v=" "/>
    <s v="R2"/>
    <d v="2014-08-20T00:00:00"/>
    <n v="8"/>
    <x v="4"/>
    <n v="7"/>
    <n v="749"/>
    <x v="4"/>
    <n v="22"/>
    <m/>
    <m/>
    <m/>
    <m/>
    <m/>
    <m/>
    <m/>
    <m/>
    <m/>
    <n v="0"/>
    <m/>
    <m/>
    <m/>
    <m/>
    <m/>
    <m/>
    <m/>
    <m/>
    <m/>
    <m/>
    <m/>
  </r>
  <r>
    <s v=" "/>
    <s v="R2"/>
    <d v="2014-08-20T00:00:00"/>
    <n v="8"/>
    <x v="4"/>
    <n v="7"/>
    <n v="751"/>
    <x v="4"/>
    <n v="21"/>
    <m/>
    <m/>
    <m/>
    <m/>
    <m/>
    <m/>
    <m/>
    <m/>
    <m/>
    <n v="0"/>
    <m/>
    <m/>
    <m/>
    <m/>
    <m/>
    <m/>
    <m/>
    <m/>
    <m/>
    <m/>
    <m/>
  </r>
  <r>
    <s v=" "/>
    <s v="R2"/>
    <d v="2014-08-20T00:00:00"/>
    <n v="8"/>
    <x v="4"/>
    <n v="7"/>
    <n v="751"/>
    <x v="4"/>
    <n v="23"/>
    <m/>
    <m/>
    <m/>
    <m/>
    <m/>
    <m/>
    <m/>
    <m/>
    <m/>
    <n v="0"/>
    <m/>
    <m/>
    <m/>
    <m/>
    <m/>
    <m/>
    <m/>
    <m/>
    <m/>
    <m/>
    <m/>
  </r>
  <r>
    <s v=" "/>
    <s v="R2"/>
    <d v="2014-08-20T00:00:00"/>
    <n v="8"/>
    <x v="4"/>
    <n v="7"/>
    <n v="754"/>
    <x v="4"/>
    <n v="21"/>
    <m/>
    <m/>
    <m/>
    <m/>
    <m/>
    <m/>
    <m/>
    <m/>
    <m/>
    <n v="0"/>
    <m/>
    <m/>
    <m/>
    <m/>
    <m/>
    <m/>
    <m/>
    <m/>
    <m/>
    <m/>
    <m/>
  </r>
  <r>
    <s v=" "/>
    <s v="R2"/>
    <d v="2014-08-20T00:00:00"/>
    <n v="8"/>
    <x v="4"/>
    <n v="7"/>
    <n v="754"/>
    <x v="4"/>
    <n v="22"/>
    <m/>
    <m/>
    <m/>
    <m/>
    <m/>
    <m/>
    <m/>
    <m/>
    <m/>
    <n v="0"/>
    <m/>
    <m/>
    <m/>
    <m/>
    <m/>
    <m/>
    <m/>
    <m/>
    <m/>
    <m/>
    <m/>
  </r>
  <r>
    <s v=" "/>
    <s v="R2"/>
    <d v="2014-08-20T00:00:00"/>
    <n v="8"/>
    <x v="4"/>
    <n v="7"/>
    <n v="754"/>
    <x v="4"/>
    <n v="23"/>
    <m/>
    <m/>
    <m/>
    <m/>
    <m/>
    <m/>
    <m/>
    <m/>
    <m/>
    <n v="0"/>
    <m/>
    <m/>
    <m/>
    <m/>
    <m/>
    <m/>
    <m/>
    <m/>
    <m/>
    <m/>
    <m/>
  </r>
  <r>
    <s v=" "/>
    <s v="R2"/>
    <d v="2014-08-20T00:00:00"/>
    <n v="8"/>
    <x v="4"/>
    <n v="7"/>
    <n v="754"/>
    <x v="4"/>
    <n v="21"/>
    <m/>
    <m/>
    <m/>
    <m/>
    <m/>
    <m/>
    <m/>
    <m/>
    <m/>
    <n v="0"/>
    <m/>
    <m/>
    <m/>
    <m/>
    <m/>
    <m/>
    <m/>
    <m/>
    <m/>
    <m/>
    <m/>
  </r>
  <r>
    <s v=" "/>
    <s v="R2"/>
    <d v="2014-08-20T00:00:00"/>
    <n v="8"/>
    <x v="4"/>
    <n v="7"/>
    <n v="756"/>
    <x v="4"/>
    <n v="20"/>
    <m/>
    <m/>
    <m/>
    <m/>
    <m/>
    <m/>
    <m/>
    <m/>
    <m/>
    <n v="0"/>
    <m/>
    <m/>
    <m/>
    <m/>
    <m/>
    <m/>
    <m/>
    <m/>
    <m/>
    <m/>
    <m/>
  </r>
  <r>
    <s v="J082014_R2_pollock_18"/>
    <s v="R2"/>
    <d v="2014-08-20T00:00:00"/>
    <n v="8"/>
    <x v="4"/>
    <n v="7"/>
    <n v="756"/>
    <x v="4"/>
    <n v="20"/>
    <m/>
    <m/>
    <m/>
    <m/>
    <m/>
    <n v="219"/>
    <n v="76"/>
    <n v="1.744"/>
    <n v="0.91200000000000003"/>
    <n v="0.83199999999999996"/>
    <n v="1.2150000000000001"/>
    <n v="4.9000000000000002E-2"/>
    <m/>
    <n v="4.4999999999999998E-2"/>
    <n v="4.5999999999999999E-2"/>
    <m/>
    <m/>
    <m/>
    <m/>
    <m/>
    <m/>
  </r>
  <r>
    <s v=" "/>
    <s v="R2"/>
    <d v="2014-08-20T00:00:00"/>
    <n v="8"/>
    <x v="4"/>
    <n v="7"/>
    <n v="756"/>
    <x v="4"/>
    <n v="23"/>
    <m/>
    <m/>
    <m/>
    <m/>
    <m/>
    <m/>
    <m/>
    <m/>
    <m/>
    <n v="0"/>
    <m/>
    <m/>
    <m/>
    <m/>
    <m/>
    <m/>
    <m/>
    <m/>
    <m/>
    <m/>
    <m/>
  </r>
  <r>
    <s v="J082014_R2_pollock_20"/>
    <s v="R2"/>
    <d v="2014-08-20T00:00:00"/>
    <n v="8"/>
    <x v="4"/>
    <n v="7"/>
    <n v="756"/>
    <x v="4"/>
    <n v="21"/>
    <m/>
    <m/>
    <m/>
    <m/>
    <m/>
    <n v="210"/>
    <n v="78"/>
    <n v="1.415"/>
    <n v="0.78800000000000003"/>
    <n v="0.627"/>
    <n v="0.63300000000000001"/>
    <m/>
    <m/>
    <n v="5.5E-2"/>
    <n v="5.3999999999999999E-2"/>
    <m/>
    <m/>
    <m/>
    <m/>
    <m/>
    <m/>
  </r>
  <r>
    <s v="J082014_R2_mackerel_21"/>
    <s v="R2"/>
    <d v="2014-08-20T00:00:00"/>
    <n v="8"/>
    <x v="4"/>
    <n v="7"/>
    <n v="758"/>
    <x v="1"/>
    <n v="27"/>
    <m/>
    <m/>
    <m/>
    <m/>
    <m/>
    <n v="275"/>
    <n v="164"/>
    <n v="3.8479999999999999"/>
    <n v="1.714"/>
    <n v="2.1339999999999999"/>
    <n v="1.917"/>
    <n v="0.41199999999999998"/>
    <m/>
    <n v="1E-3"/>
    <n v="1E-3"/>
    <m/>
    <m/>
    <m/>
    <m/>
    <m/>
    <m/>
  </r>
  <r>
    <s v=" "/>
    <s v="R2"/>
    <d v="2014-08-20T00:00:00"/>
    <n v="8"/>
    <x v="4"/>
    <n v="7"/>
    <n v="758"/>
    <x v="4"/>
    <n v="23"/>
    <m/>
    <m/>
    <m/>
    <m/>
    <m/>
    <m/>
    <m/>
    <m/>
    <m/>
    <n v="0"/>
    <m/>
    <m/>
    <m/>
    <m/>
    <m/>
    <m/>
    <m/>
    <m/>
    <m/>
    <m/>
    <m/>
  </r>
  <r>
    <s v="J082014_R2_mackerel_23"/>
    <s v="R2"/>
    <d v="2014-08-20T00:00:00"/>
    <n v="8"/>
    <x v="4"/>
    <n v="7"/>
    <n v="759"/>
    <x v="1"/>
    <n v="28"/>
    <m/>
    <m/>
    <m/>
    <m/>
    <m/>
    <n v="287"/>
    <n v="191"/>
    <n v="4.492"/>
    <n v="1.82"/>
    <n v="2.6719999999999997"/>
    <n v="2.927"/>
    <m/>
    <m/>
    <m/>
    <m/>
    <m/>
    <m/>
    <m/>
    <m/>
    <m/>
    <m/>
  </r>
  <r>
    <s v="J082014_R2_mackerel_24"/>
    <s v="R2"/>
    <d v="2014-08-20T00:00:00"/>
    <n v="8"/>
    <x v="4"/>
    <n v="7"/>
    <n v="800"/>
    <x v="1"/>
    <n v="28"/>
    <m/>
    <m/>
    <m/>
    <m/>
    <m/>
    <n v="277"/>
    <n v="151"/>
    <n v="3.544"/>
    <n v="1.891"/>
    <n v="1.653"/>
    <n v="1.6319999999999999"/>
    <n v="0.122"/>
    <m/>
    <n v="1E-3"/>
    <n v="1E-3"/>
    <m/>
    <m/>
    <m/>
    <m/>
    <m/>
    <m/>
  </r>
  <r>
    <s v=" "/>
    <s v="R2"/>
    <d v="2014-08-20T00:00:00"/>
    <n v="8"/>
    <x v="4"/>
    <n v="7"/>
    <n v="800"/>
    <x v="4"/>
    <n v="22"/>
    <m/>
    <m/>
    <m/>
    <m/>
    <m/>
    <m/>
    <m/>
    <m/>
    <m/>
    <n v="0"/>
    <m/>
    <m/>
    <m/>
    <m/>
    <m/>
    <m/>
    <m/>
    <m/>
    <m/>
    <m/>
    <m/>
  </r>
  <r>
    <s v="J082014_R2_pollock_26"/>
    <s v="R2"/>
    <d v="2014-08-20T00:00:00"/>
    <n v="8"/>
    <x v="4"/>
    <n v="7"/>
    <n v="802"/>
    <x v="4"/>
    <n v="22"/>
    <m/>
    <m/>
    <m/>
    <m/>
    <m/>
    <n v="226"/>
    <n v="96"/>
    <n v="2.0110000000000001"/>
    <n v="0.91200000000000003"/>
    <n v="1.0990000000000002"/>
    <m/>
    <m/>
    <m/>
    <n v="5.3999999999999999E-2"/>
    <n v="5.5E-2"/>
    <m/>
    <m/>
    <m/>
    <m/>
    <m/>
    <m/>
  </r>
  <r>
    <s v="J082014_R2_pollock_27"/>
    <s v="R2"/>
    <d v="2014-08-20T00:00:00"/>
    <n v="8"/>
    <x v="4"/>
    <n v="7"/>
    <n v="802"/>
    <x v="4"/>
    <n v="22"/>
    <m/>
    <m/>
    <m/>
    <m/>
    <m/>
    <n v="224"/>
    <n v="103"/>
    <n v="1.8979999999999999"/>
    <n v="1.0309999999999999"/>
    <n v="0.86699999999999999"/>
    <n v="1.782"/>
    <n v="2.5000000000000001E-2"/>
    <m/>
    <n v="5.8000000000000003E-2"/>
    <n v="0.06"/>
    <m/>
    <m/>
    <m/>
    <m/>
    <m/>
    <m/>
  </r>
  <r>
    <s v=" "/>
    <s v="R2"/>
    <d v="2014-08-20T00:00:00"/>
    <n v="8"/>
    <x v="4"/>
    <n v="7"/>
    <n v="803"/>
    <x v="4"/>
    <n v="23"/>
    <m/>
    <m/>
    <m/>
    <m/>
    <m/>
    <m/>
    <m/>
    <m/>
    <m/>
    <n v="0"/>
    <m/>
    <m/>
    <m/>
    <m/>
    <m/>
    <m/>
    <m/>
    <m/>
    <m/>
    <m/>
    <m/>
  </r>
  <r>
    <s v="J082014_R2_cod_29"/>
    <s v="R2"/>
    <d v="2014-08-20T00:00:00"/>
    <n v="8"/>
    <x v="4"/>
    <n v="7"/>
    <n v="803"/>
    <x v="3"/>
    <n v="22"/>
    <m/>
    <m/>
    <m/>
    <m/>
    <m/>
    <n v="223"/>
    <n v="99"/>
    <n v="3.2450000000000001"/>
    <n v="1.37"/>
    <n v="1.875"/>
    <n v="0.51200000000000001"/>
    <n v="0.05"/>
    <m/>
    <n v="7.1999999999999995E-2"/>
    <n v="7.0000000000000007E-2"/>
    <m/>
    <s v="1+"/>
    <s v="No Pic"/>
    <m/>
    <n v="2.0380965964015014"/>
    <m/>
  </r>
  <r>
    <s v="J082014_R2_cod_30"/>
    <s v="R2"/>
    <d v="2014-08-20T00:00:00"/>
    <n v="8"/>
    <x v="4"/>
    <n v="7"/>
    <n v="804"/>
    <x v="3"/>
    <n v="22.5"/>
    <n v="42"/>
    <m/>
    <m/>
    <m/>
    <m/>
    <n v="215"/>
    <n v="91"/>
    <n v="2.7410000000000001"/>
    <n v="1.1279999999999999"/>
    <n v="1.6130000000000002"/>
    <n v="0.55600000000000005"/>
    <n v="4.9000000000000002E-2"/>
    <m/>
    <n v="6.2E-2"/>
    <n v="6.3E-2"/>
    <m/>
    <s v="1+"/>
    <n v="1.1272"/>
    <s v="O"/>
    <n v="2.546111823035532"/>
    <m/>
  </r>
  <r>
    <m/>
    <s v="R2"/>
    <d v="2014-08-20T00:00:00"/>
    <n v="8"/>
    <x v="4"/>
    <n v="7"/>
    <n v="802"/>
    <x v="4"/>
    <n v="21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07"/>
    <x v="4"/>
    <n v="23.5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08"/>
    <x v="4"/>
    <n v="23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09"/>
    <x v="4"/>
    <n v="23.5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10"/>
    <x v="4"/>
    <n v="20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10"/>
    <x v="4"/>
    <n v="24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12"/>
    <x v="4"/>
    <n v="23.5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13"/>
    <x v="4"/>
    <n v="23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13"/>
    <x v="4"/>
    <n v="24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13"/>
    <x v="4"/>
    <n v="25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14"/>
    <x v="4"/>
    <n v="24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14"/>
    <x v="4"/>
    <n v="24.5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15"/>
    <x v="4"/>
    <n v="25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15"/>
    <x v="4"/>
    <n v="22.5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16"/>
    <x v="4"/>
    <n v="27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16"/>
    <x v="4"/>
    <n v="25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16"/>
    <x v="4"/>
    <n v="25.5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16"/>
    <x v="4"/>
    <n v="24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16"/>
    <x v="4"/>
    <n v="23.5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18"/>
    <x v="4"/>
    <n v="23.5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18"/>
    <x v="4"/>
    <n v="26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18"/>
    <x v="1"/>
    <n v="26.5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20"/>
    <x v="4"/>
    <n v="26.5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21"/>
    <x v="4"/>
    <n v="25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22"/>
    <x v="4"/>
    <n v="23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22"/>
    <x v="4"/>
    <n v="26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24"/>
    <x v="4"/>
    <n v="22.5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26"/>
    <x v="4"/>
    <n v="24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26"/>
    <x v="1"/>
    <n v="26.5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27"/>
    <x v="4"/>
    <n v="23"/>
    <m/>
    <m/>
    <m/>
    <m/>
    <m/>
    <m/>
    <m/>
    <m/>
    <m/>
    <n v="0"/>
    <m/>
    <m/>
    <m/>
    <m/>
    <m/>
    <m/>
    <m/>
    <m/>
    <m/>
    <m/>
    <m/>
  </r>
  <r>
    <m/>
    <s v="S10"/>
    <d v="2014-08-20T00:00:00"/>
    <n v="8"/>
    <x v="4"/>
    <n v="7"/>
    <n v="827"/>
    <x v="4"/>
    <n v="22"/>
    <m/>
    <m/>
    <m/>
    <m/>
    <m/>
    <m/>
    <m/>
    <m/>
    <m/>
    <n v="0"/>
    <m/>
    <m/>
    <m/>
    <m/>
    <m/>
    <m/>
    <m/>
    <m/>
    <m/>
    <m/>
    <m/>
  </r>
  <r>
    <s v="J082014_S5_cunner_62"/>
    <s v="S5"/>
    <d v="2014-08-20T00:00:00"/>
    <n v="8"/>
    <x v="4"/>
    <n v="7"/>
    <n v="832"/>
    <x v="11"/>
    <n v="18.5"/>
    <m/>
    <m/>
    <m/>
    <m/>
    <m/>
    <n v="175"/>
    <n v="71"/>
    <n v="1.232"/>
    <n v="5.2999999999999999E-2"/>
    <n v="1.179"/>
    <m/>
    <n v="7.6999999999999999E-2"/>
    <m/>
    <n v="4.0000000000000001E-3"/>
    <m/>
    <m/>
    <m/>
    <m/>
    <m/>
    <m/>
    <s v="cld not find rt oto"/>
  </r>
  <r>
    <s v=" "/>
    <s v="R7"/>
    <d v="2014-08-20T00:00:00"/>
    <n v="8"/>
    <x v="4"/>
    <n v="7"/>
    <n v="859"/>
    <x v="14"/>
    <m/>
    <m/>
    <m/>
    <m/>
    <m/>
    <m/>
    <m/>
    <m/>
    <m/>
    <m/>
    <n v="0"/>
    <m/>
    <m/>
    <m/>
    <m/>
    <m/>
    <m/>
    <m/>
    <m/>
    <m/>
    <m/>
    <m/>
  </r>
  <r>
    <s v="J082014_R7_cod_63"/>
    <s v="R7"/>
    <d v="2014-08-20T00:00:00"/>
    <n v="8"/>
    <x v="4"/>
    <n v="7"/>
    <n v="907"/>
    <x v="3"/>
    <n v="18"/>
    <n v="43"/>
    <m/>
    <m/>
    <m/>
    <m/>
    <n v="180"/>
    <n v="52"/>
    <n v="1.0649999999999999"/>
    <n v="0.56699999999999995"/>
    <n v="0.498"/>
    <n v="0.122"/>
    <m/>
    <m/>
    <n v="4.3999999999999997E-2"/>
    <n v="4.3999999999999997E-2"/>
    <m/>
    <s v="1+"/>
    <n v="1.9049"/>
    <s v="R"/>
    <n v="1.6190439163450661"/>
    <m/>
  </r>
  <r>
    <s v="J082014_R7_redfish_64"/>
    <s v="R7"/>
    <d v="2014-08-20T00:00:00"/>
    <n v="8"/>
    <x v="4"/>
    <n v="7"/>
    <n v="907"/>
    <x v="5"/>
    <n v="15"/>
    <m/>
    <m/>
    <m/>
    <m/>
    <m/>
    <n v="153"/>
    <n v="53"/>
    <n v="0.40600000000000003"/>
    <n v="0.34300000000000003"/>
    <n v="6.3E-2"/>
    <n v="0.48299999999999998"/>
    <n v="7.2999999999999995E-2"/>
    <m/>
    <n v="6.3E-2"/>
    <n v="6.3E-2"/>
    <m/>
    <m/>
    <m/>
    <m/>
    <m/>
    <m/>
  </r>
  <r>
    <s v="J082014_R7_redfish_65"/>
    <s v="R7"/>
    <d v="2014-08-20T00:00:00"/>
    <n v="8"/>
    <x v="4"/>
    <n v="7"/>
    <n v="909"/>
    <x v="5"/>
    <n v="15"/>
    <m/>
    <m/>
    <m/>
    <m/>
    <m/>
    <n v="151"/>
    <n v="44"/>
    <n v="0.48299999999999998"/>
    <n v="0.29599999999999999"/>
    <n v="0.187"/>
    <n v="0.52700000000000002"/>
    <n v="4.2000000000000003E-2"/>
    <m/>
    <n v="6.2E-2"/>
    <n v="6.2E-2"/>
    <m/>
    <m/>
    <m/>
    <m/>
    <m/>
    <m/>
  </r>
  <r>
    <s v="J082014_R7_cod_66"/>
    <s v="R7"/>
    <d v="2014-08-20T00:00:00"/>
    <n v="8"/>
    <x v="4"/>
    <n v="7"/>
    <n v="909"/>
    <x v="3"/>
    <n v="28"/>
    <n v="44"/>
    <m/>
    <m/>
    <m/>
    <m/>
    <n v="270"/>
    <n v="190"/>
    <n v="5.6040000000000001"/>
    <n v="2.8610000000000002"/>
    <n v="2.7429999999999999"/>
    <n v="2.4359999999999999"/>
    <m/>
    <m/>
    <n v="8.5999999999999993E-2"/>
    <n v="8.5999999999999993E-2"/>
    <m/>
    <s v="2+"/>
    <n v="1.1992"/>
    <s v="O"/>
    <n v="1.9914048822626811"/>
    <m/>
  </r>
  <r>
    <s v="J082014_R7_whiting_67"/>
    <s v="R7"/>
    <d v="2014-08-20T00:00:00"/>
    <n v="8"/>
    <x v="4"/>
    <n v="7"/>
    <n v="918"/>
    <x v="8"/>
    <n v="21"/>
    <m/>
    <m/>
    <m/>
    <m/>
    <m/>
    <n v="202"/>
    <n v="48"/>
    <n v="0.71499999999999997"/>
    <n v="0.47199999999999998"/>
    <n v="0.24299999999999999"/>
    <n v="0.39400000000000002"/>
    <n v="0.14799999999999999"/>
    <m/>
    <n v="3.3000000000000002E-2"/>
    <n v="3.3000000000000002E-2"/>
    <m/>
    <m/>
    <m/>
    <m/>
    <m/>
    <m/>
  </r>
  <r>
    <s v="J082014_R4_redfish_68"/>
    <s v="R4"/>
    <d v="2014-08-20T00:00:00"/>
    <n v="8"/>
    <x v="4"/>
    <n v="7"/>
    <n v="920"/>
    <x v="5"/>
    <n v="16"/>
    <m/>
    <m/>
    <m/>
    <m/>
    <m/>
    <n v="157"/>
    <n v="53"/>
    <n v="0.307"/>
    <n v="0.307"/>
    <n v="0"/>
    <n v="0.35899999999999999"/>
    <n v="0.17399999999999999"/>
    <s v="F"/>
    <n v="6.4000000000000001E-2"/>
    <n v="6.4000000000000001E-2"/>
    <m/>
    <m/>
    <m/>
    <m/>
    <m/>
    <m/>
  </r>
  <r>
    <s v="J082014_R4_redfish_69"/>
    <s v="R4"/>
    <d v="2014-08-20T00:00:00"/>
    <n v="8"/>
    <x v="4"/>
    <n v="7"/>
    <n v="935"/>
    <x v="5"/>
    <n v="15.5"/>
    <m/>
    <m/>
    <m/>
    <m/>
    <m/>
    <n v="153"/>
    <n v="48"/>
    <n v="0.41499999999999998"/>
    <n v="0.41499999999999998"/>
    <n v="0"/>
    <n v="0.40300000000000002"/>
    <m/>
    <m/>
    <n v="6.5000000000000002E-2"/>
    <n v="6.5000000000000002E-2"/>
    <m/>
    <m/>
    <m/>
    <m/>
    <m/>
    <m/>
  </r>
  <r>
    <s v=" "/>
    <s v="R4"/>
    <d v="2014-08-20T00:00:00"/>
    <n v="8"/>
    <x v="4"/>
    <n v="7"/>
    <n v="935"/>
    <x v="5"/>
    <n v="16"/>
    <m/>
    <m/>
    <m/>
    <m/>
    <m/>
    <m/>
    <m/>
    <m/>
    <m/>
    <n v="0"/>
    <m/>
    <m/>
    <m/>
    <m/>
    <m/>
    <m/>
    <m/>
    <m/>
    <m/>
    <m/>
    <m/>
  </r>
  <r>
    <s v="J082014_R4_cunner_71"/>
    <s v="R4"/>
    <d v="2014-08-20T00:00:00"/>
    <n v="8"/>
    <x v="4"/>
    <n v="7"/>
    <n v="938"/>
    <x v="11"/>
    <n v="19"/>
    <m/>
    <m/>
    <m/>
    <m/>
    <m/>
    <n v="186"/>
    <n v="88"/>
    <n v="0.74099999999999999"/>
    <n v="0.29199999999999998"/>
    <n v="0.44900000000000001"/>
    <m/>
    <m/>
    <m/>
    <n v="3.0000000000000001E-3"/>
    <n v="4.0000000000000001E-3"/>
    <m/>
    <m/>
    <m/>
    <m/>
    <m/>
    <m/>
  </r>
  <r>
    <s v=" "/>
    <s v="R4"/>
    <d v="2014-08-20T00:00:00"/>
    <n v="8"/>
    <x v="4"/>
    <n v="7"/>
    <n v="944"/>
    <x v="14"/>
    <m/>
    <m/>
    <m/>
    <m/>
    <m/>
    <m/>
    <m/>
    <m/>
    <m/>
    <m/>
    <n v="0"/>
    <m/>
    <m/>
    <m/>
    <m/>
    <m/>
    <m/>
    <m/>
    <m/>
    <m/>
    <m/>
    <m/>
  </r>
  <r>
    <s v="J082014_R3_cod_72"/>
    <s v="R3"/>
    <d v="2014-08-20T00:00:00"/>
    <n v="8"/>
    <x v="4"/>
    <n v="7"/>
    <n v="946"/>
    <x v="3"/>
    <n v="24"/>
    <n v="45"/>
    <m/>
    <m/>
    <m/>
    <m/>
    <n v="245"/>
    <n v="138"/>
    <n v="4.2610000000000001"/>
    <n v="2.109"/>
    <n v="2.1520000000000001"/>
    <n v="1.484"/>
    <m/>
    <m/>
    <n v="8.2000000000000003E-2"/>
    <n v="8.4000000000000005E-2"/>
    <n v="19.517150000000001"/>
    <s v="1+"/>
    <n v="1.3064"/>
    <s v="R"/>
    <n v="2.4986693377928333"/>
    <m/>
  </r>
  <r>
    <s v="J082014_R3_cod_73"/>
    <s v="R3"/>
    <d v="2014-08-20T00:00:00"/>
    <n v="8"/>
    <x v="4"/>
    <n v="7"/>
    <n v="946"/>
    <x v="3"/>
    <n v="29"/>
    <n v="46"/>
    <m/>
    <m/>
    <m/>
    <m/>
    <n v="280"/>
    <n v="248"/>
    <n v="9.1769999999999996"/>
    <n v="2.984"/>
    <n v="6.1929999999999996"/>
    <n v="6.47"/>
    <m/>
    <m/>
    <n v="9.1999999999999998E-2"/>
    <n v="8.6999999999999994E-2"/>
    <n v="19.039300000000001"/>
    <s v="1+"/>
    <n v="1.3513999999999999"/>
    <s v="R"/>
    <n v="2.3446293835489107"/>
    <m/>
  </r>
  <r>
    <s v="J082014_R3_cod_74"/>
    <s v="R3"/>
    <d v="2014-08-20T00:00:00"/>
    <n v="8"/>
    <x v="4"/>
    <n v="7"/>
    <n v="953"/>
    <x v="3"/>
    <n v="23"/>
    <n v="47"/>
    <m/>
    <m/>
    <m/>
    <m/>
    <n v="235"/>
    <n v="117"/>
    <n v="2.5099999999999998"/>
    <n v="1.4319999999999999"/>
    <n v="1.0779999999999998"/>
    <n v="0.44400000000000001"/>
    <m/>
    <m/>
    <n v="6.8000000000000005E-2"/>
    <n v="6.8000000000000005E-2"/>
    <n v="18.53295"/>
    <s v="1+"/>
    <n v="1.3734999999999999"/>
    <s v="R"/>
    <n v="2.2162304334130747"/>
    <m/>
  </r>
  <r>
    <s v="J082014_R3_cod_75"/>
    <s v="R3"/>
    <d v="2014-08-20T00:00:00"/>
    <n v="8"/>
    <x v="4"/>
    <n v="7"/>
    <n v="953"/>
    <x v="3"/>
    <n v="26"/>
    <n v="48"/>
    <m/>
    <m/>
    <m/>
    <m/>
    <n v="227"/>
    <n v="112"/>
    <n v="2.1760000000000002"/>
    <n v="1.7849999999999999"/>
    <n v="0.39100000000000024"/>
    <n v="0.78800000000000003"/>
    <n v="8.5999999999999993E-2"/>
    <m/>
    <n v="6.5000000000000002E-2"/>
    <n v="6.5000000000000002E-2"/>
    <n v="18.782150000000001"/>
    <s v="1+"/>
    <n v="1.3458000000000001"/>
    <s v="R"/>
    <n v="2.2416586198229194"/>
    <m/>
  </r>
  <r>
    <s v="J082014_R3_cod_76"/>
    <s v="R3"/>
    <d v="2014-08-20T00:00:00"/>
    <n v="8"/>
    <x v="4"/>
    <n v="7"/>
    <n v="955"/>
    <x v="3"/>
    <n v="25"/>
    <n v="49"/>
    <m/>
    <m/>
    <m/>
    <m/>
    <n v="255"/>
    <n v="159"/>
    <n v="4.0529999999999999"/>
    <n v="1.7989999999999999"/>
    <n v="2.254"/>
    <n v="1.6579999999999999"/>
    <n v="0.19700000000000001"/>
    <s v="F"/>
    <n v="8.8999999999999996E-2"/>
    <n v="8.8999999999999996E-2"/>
    <n v="19.406849999999999"/>
    <s v="1+"/>
    <n v="1.2148000000000001"/>
    <s v="U"/>
    <n v="2.4639711307244512"/>
    <m/>
  </r>
  <r>
    <s v="J082014_R3_cod_77"/>
    <s v="R3"/>
    <d v="2014-08-20T00:00:00"/>
    <n v="8"/>
    <x v="4"/>
    <n v="7"/>
    <n v="956"/>
    <x v="3"/>
    <n v="25"/>
    <n v="50"/>
    <m/>
    <m/>
    <m/>
    <m/>
    <n v="250"/>
    <n v="133"/>
    <n v="3.641"/>
    <n v="1.486"/>
    <n v="2.1550000000000002"/>
    <n v="0.20599999999999999"/>
    <n v="0.7"/>
    <s v="F"/>
    <n v="8.2000000000000003E-2"/>
    <n v="8.3000000000000004E-2"/>
    <n v="17.948049999999999"/>
    <s v="1+"/>
    <n v="1.262"/>
    <s v="U"/>
    <n v="2.1315254965742527"/>
    <m/>
  </r>
  <r>
    <s v="J082014_R3_cod_78"/>
    <s v="R3"/>
    <d v="2014-08-20T00:00:00"/>
    <n v="8"/>
    <x v="4"/>
    <n v="7"/>
    <n v="1004"/>
    <x v="3"/>
    <n v="39"/>
    <n v="51"/>
    <m/>
    <m/>
    <m/>
    <m/>
    <n v="372"/>
    <n v="559"/>
    <n v="17.797999999999998"/>
    <n v="8.6519999999999992"/>
    <n v="9.145999999999999"/>
    <n v="8.6539999999999999"/>
    <n v="1.2949999999999999"/>
    <s v="F"/>
    <n v="0.18"/>
    <n v="0.18099999999999999"/>
    <n v="19.672750000000001"/>
    <s v="2+"/>
    <n v="1.2710999999999999"/>
    <s v="U"/>
    <n v="2.2319026100824759"/>
    <m/>
  </r>
  <r>
    <s v=" "/>
    <s v="S4"/>
    <d v="2014-08-20T00:00:00"/>
    <n v="8"/>
    <x v="4"/>
    <n v="7"/>
    <n v="1008"/>
    <x v="4"/>
    <n v="25"/>
    <m/>
    <m/>
    <m/>
    <m/>
    <m/>
    <m/>
    <m/>
    <m/>
    <m/>
    <n v="0"/>
    <m/>
    <m/>
    <m/>
    <m/>
    <m/>
    <m/>
    <m/>
    <m/>
    <m/>
    <m/>
    <m/>
  </r>
  <r>
    <s v="J082014_S4_cod_80"/>
    <s v="S4"/>
    <d v="2014-08-20T00:00:00"/>
    <n v="8"/>
    <x v="4"/>
    <n v="7"/>
    <n v="1011"/>
    <x v="3"/>
    <n v="23"/>
    <n v="52"/>
    <m/>
    <m/>
    <m/>
    <m/>
    <n v="230"/>
    <n v="106"/>
    <n v="2.4950000000000001"/>
    <n v="1.167"/>
    <n v="1.3280000000000001"/>
    <n v="0.46400000000000002"/>
    <n v="0.11700000000000001"/>
    <s v="F"/>
    <n v="7.5999999999999998E-2"/>
    <n v="7.3999999999999996E-2"/>
    <n v="19.301850000000002"/>
    <s v="2+"/>
    <n v="1.855"/>
    <s v="R"/>
    <n v="1.9146230367563446"/>
    <m/>
  </r>
  <r>
    <s v="J082014_S4_cod_81"/>
    <s v="S4"/>
    <d v="2014-08-20T00:00:00"/>
    <n v="8"/>
    <x v="4"/>
    <n v="7"/>
    <n v="1014"/>
    <x v="3"/>
    <n v="51"/>
    <n v="53"/>
    <m/>
    <m/>
    <m/>
    <m/>
    <n v="227"/>
    <n v="110"/>
    <n v="2.9390000000000001"/>
    <n v="1.508"/>
    <n v="1.431"/>
    <n v="0.46700000000000003"/>
    <n v="0.105"/>
    <s v="F"/>
    <n v="7.1999999999999995E-2"/>
    <n v="7.2999999999999995E-2"/>
    <n v="19.461950000000002"/>
    <s v="1+"/>
    <n v="1.3923000000000001"/>
    <s v="R"/>
    <n v="2.1823842969065574"/>
    <m/>
  </r>
  <r>
    <m/>
    <s v="S4"/>
    <d v="2014-08-20T00:00:00"/>
    <n v="8"/>
    <x v="4"/>
    <n v="7"/>
    <n v="1020"/>
    <x v="4"/>
    <n v="24"/>
    <m/>
    <m/>
    <m/>
    <m/>
    <m/>
    <m/>
    <m/>
    <m/>
    <m/>
    <n v="0"/>
    <m/>
    <m/>
    <m/>
    <m/>
    <m/>
    <m/>
    <m/>
    <m/>
    <m/>
    <m/>
    <m/>
  </r>
  <r>
    <m/>
    <s v="S4"/>
    <d v="2014-08-20T00:00:00"/>
    <n v="8"/>
    <x v="4"/>
    <n v="7"/>
    <n v="1021"/>
    <x v="4"/>
    <n v="27"/>
    <m/>
    <m/>
    <m/>
    <m/>
    <m/>
    <m/>
    <m/>
    <m/>
    <m/>
    <n v="0"/>
    <m/>
    <m/>
    <m/>
    <m/>
    <m/>
    <m/>
    <m/>
    <m/>
    <m/>
    <m/>
    <m/>
  </r>
  <r>
    <m/>
    <s v="S4"/>
    <d v="2014-08-20T00:00:00"/>
    <n v="8"/>
    <x v="4"/>
    <n v="7"/>
    <n v="1023"/>
    <x v="4"/>
    <n v="26"/>
    <m/>
    <m/>
    <m/>
    <m/>
    <m/>
    <m/>
    <m/>
    <m/>
    <m/>
    <n v="0"/>
    <m/>
    <m/>
    <m/>
    <m/>
    <m/>
    <m/>
    <m/>
    <m/>
    <m/>
    <m/>
    <m/>
  </r>
  <r>
    <m/>
    <s v="S4"/>
    <d v="2014-08-20T00:00:00"/>
    <n v="8"/>
    <x v="4"/>
    <n v="7"/>
    <n v="1025"/>
    <x v="4"/>
    <n v="24"/>
    <m/>
    <m/>
    <m/>
    <m/>
    <m/>
    <m/>
    <m/>
    <m/>
    <m/>
    <n v="0"/>
    <m/>
    <m/>
    <m/>
    <m/>
    <m/>
    <m/>
    <m/>
    <m/>
    <m/>
    <m/>
    <m/>
  </r>
  <r>
    <s v=" "/>
    <s v="S3"/>
    <d v="2014-08-20T00:00:00"/>
    <n v="8"/>
    <x v="4"/>
    <n v="7"/>
    <n v="1033"/>
    <x v="14"/>
    <m/>
    <m/>
    <m/>
    <m/>
    <m/>
    <m/>
    <m/>
    <m/>
    <m/>
    <m/>
    <n v="0"/>
    <m/>
    <m/>
    <m/>
    <m/>
    <m/>
    <m/>
    <m/>
    <m/>
    <m/>
    <m/>
    <m/>
  </r>
  <r>
    <s v=" "/>
    <s v="S3"/>
    <d v="2014-08-20T00:00:00"/>
    <n v="8"/>
    <x v="4"/>
    <n v="7"/>
    <n v="1049"/>
    <x v="4"/>
    <n v="34.5"/>
    <m/>
    <m/>
    <m/>
    <m/>
    <m/>
    <m/>
    <m/>
    <m/>
    <m/>
    <n v="0"/>
    <m/>
    <m/>
    <m/>
    <m/>
    <m/>
    <m/>
    <m/>
    <m/>
    <m/>
    <m/>
    <m/>
  </r>
  <r>
    <s v=" "/>
    <s v="S3"/>
    <d v="2014-08-20T00:00:00"/>
    <n v="8"/>
    <x v="4"/>
    <n v="7"/>
    <n v="1052"/>
    <x v="4"/>
    <n v="24.5"/>
    <m/>
    <m/>
    <m/>
    <m/>
    <m/>
    <m/>
    <m/>
    <m/>
    <m/>
    <n v="0"/>
    <m/>
    <m/>
    <m/>
    <m/>
    <m/>
    <m/>
    <m/>
    <m/>
    <m/>
    <m/>
    <m/>
  </r>
  <r>
    <s v=" "/>
    <s v="S2"/>
    <d v="2014-08-20T00:00:00"/>
    <n v="8"/>
    <x v="4"/>
    <n v="7"/>
    <n v="1058"/>
    <x v="14"/>
    <m/>
    <m/>
    <m/>
    <m/>
    <m/>
    <m/>
    <m/>
    <m/>
    <m/>
    <m/>
    <n v="0"/>
    <m/>
    <m/>
    <m/>
    <m/>
    <m/>
    <m/>
    <m/>
    <m/>
    <m/>
    <m/>
    <m/>
  </r>
  <r>
    <s v="J082014_S2_cod_88"/>
    <s v="S2"/>
    <d v="2014-08-20T00:00:00"/>
    <n v="8"/>
    <x v="4"/>
    <n v="7"/>
    <n v="1109"/>
    <x v="3"/>
    <n v="26"/>
    <n v="54"/>
    <m/>
    <m/>
    <m/>
    <m/>
    <n v="247"/>
    <n v="136"/>
    <n v="2.7229999999999999"/>
    <n v="1.4910000000000001"/>
    <n v="1.2319999999999998"/>
    <n v="0.88400000000000001"/>
    <n v="9.0999999999999998E-2"/>
    <s v="F"/>
    <n v="7.0000000000000007E-2"/>
    <n v="7.1999999999999995E-2"/>
    <n v="19.14"/>
    <s v="2+"/>
    <n v="1.7102999999999999"/>
    <s v="R"/>
    <n v="2.0142879554791051"/>
    <m/>
  </r>
  <r>
    <s v="J082014_S2_cod_89"/>
    <s v="S2"/>
    <d v="2014-08-20T00:00:00"/>
    <n v="8"/>
    <x v="4"/>
    <n v="7"/>
    <n v="1112"/>
    <x v="3"/>
    <n v="25"/>
    <n v="55"/>
    <m/>
    <m/>
    <m/>
    <m/>
    <n v="245"/>
    <n v="132"/>
    <n v="3.198"/>
    <n v="1.841"/>
    <n v="1.357"/>
    <n v="0.53900000000000003"/>
    <n v="0.127"/>
    <s v="M"/>
    <n v="7.2999999999999995E-2"/>
    <n v="7.2999999999999995E-2"/>
    <n v="17.998200000000001"/>
    <s v="1+"/>
    <n v="2.8479999999999999"/>
    <s v="R"/>
    <n v="1.8750459925797249"/>
    <m/>
  </r>
  <r>
    <s v="J082014_S2_cod_90"/>
    <s v="S2"/>
    <d v="2014-08-20T00:00:00"/>
    <n v="8"/>
    <x v="4"/>
    <n v="7"/>
    <n v="1112"/>
    <x v="3"/>
    <n v="25"/>
    <n v="56"/>
    <m/>
    <m/>
    <m/>
    <m/>
    <n v="246"/>
    <n v="150"/>
    <n v="2.4319999999999999"/>
    <n v="1.4259999999999999"/>
    <n v="1.006"/>
    <n v="1.5469999999999999"/>
    <m/>
    <m/>
    <m/>
    <m/>
    <n v="18.426749999999998"/>
    <m/>
    <n v="1.3973"/>
    <s v="R"/>
    <s v="NA"/>
    <s v="no otoliths taken"/>
  </r>
  <r>
    <s v="J082014_S2_cod_91"/>
    <s v="S2"/>
    <d v="2014-08-20T00:00:00"/>
    <n v="8"/>
    <x v="4"/>
    <n v="7"/>
    <n v="1112"/>
    <x v="3"/>
    <n v="22"/>
    <n v="57"/>
    <m/>
    <m/>
    <m/>
    <m/>
    <n v="220"/>
    <n v="94"/>
    <n v="1.887"/>
    <n v="1.1850000000000001"/>
    <n v="0.70199999999999996"/>
    <n v="0.628"/>
    <m/>
    <m/>
    <n v="5.8000000000000003E-2"/>
    <n v="5.8999999999999997E-2"/>
    <n v="19.181999999999999"/>
    <s v="1+"/>
    <n v="1.3189"/>
    <s v="R"/>
    <n v="1.804060671576563"/>
    <m/>
  </r>
  <r>
    <m/>
    <s v="S2"/>
    <d v="2014-08-20T00:00:00"/>
    <n v="8"/>
    <x v="4"/>
    <n v="7"/>
    <n v="1115"/>
    <x v="5"/>
    <n v="16"/>
    <m/>
    <m/>
    <m/>
    <m/>
    <m/>
    <m/>
    <m/>
    <m/>
    <m/>
    <n v="0"/>
    <m/>
    <m/>
    <m/>
    <m/>
    <m/>
    <m/>
    <m/>
    <m/>
    <m/>
    <m/>
    <m/>
  </r>
  <r>
    <m/>
    <s v="S2"/>
    <d v="2014-08-20T00:00:00"/>
    <n v="8"/>
    <x v="4"/>
    <n v="7"/>
    <n v="1116"/>
    <x v="4"/>
    <n v="23"/>
    <m/>
    <m/>
    <m/>
    <m/>
    <m/>
    <m/>
    <m/>
    <m/>
    <m/>
    <n v="0"/>
    <m/>
    <m/>
    <m/>
    <m/>
    <m/>
    <m/>
    <m/>
    <m/>
    <m/>
    <m/>
    <m/>
  </r>
  <r>
    <m/>
    <s v="S1"/>
    <d v="2014-08-20T00:00:00"/>
    <n v="8"/>
    <x v="4"/>
    <n v="7"/>
    <n v="1126"/>
    <x v="4"/>
    <n v="23"/>
    <m/>
    <m/>
    <m/>
    <m/>
    <m/>
    <m/>
    <m/>
    <m/>
    <m/>
    <n v="0"/>
    <m/>
    <m/>
    <m/>
    <m/>
    <m/>
    <m/>
    <m/>
    <m/>
    <m/>
    <m/>
    <m/>
  </r>
  <r>
    <m/>
    <s v="S1"/>
    <d v="2014-08-20T00:00:00"/>
    <n v="8"/>
    <x v="4"/>
    <n v="7"/>
    <n v="1129"/>
    <x v="4"/>
    <n v="27"/>
    <m/>
    <m/>
    <m/>
    <m/>
    <m/>
    <m/>
    <m/>
    <m/>
    <m/>
    <n v="0"/>
    <m/>
    <m/>
    <m/>
    <m/>
    <m/>
    <m/>
    <m/>
    <m/>
    <m/>
    <m/>
    <m/>
  </r>
  <r>
    <m/>
    <s v="S1"/>
    <d v="2014-08-20T00:00:00"/>
    <n v="8"/>
    <x v="4"/>
    <n v="7"/>
    <n v="1132"/>
    <x v="4"/>
    <n v="28.5"/>
    <m/>
    <m/>
    <m/>
    <m/>
    <m/>
    <m/>
    <m/>
    <m/>
    <m/>
    <n v="0"/>
    <m/>
    <m/>
    <m/>
    <m/>
    <m/>
    <m/>
    <m/>
    <m/>
    <m/>
    <m/>
    <m/>
  </r>
  <r>
    <m/>
    <s v="S1"/>
    <d v="2014-08-20T00:00:00"/>
    <n v="8"/>
    <x v="4"/>
    <n v="7"/>
    <n v="1134"/>
    <x v="4"/>
    <n v="23"/>
    <m/>
    <m/>
    <m/>
    <m/>
    <m/>
    <m/>
    <m/>
    <m/>
    <m/>
    <n v="0"/>
    <m/>
    <m/>
    <m/>
    <m/>
    <m/>
    <m/>
    <m/>
    <m/>
    <m/>
    <m/>
    <m/>
  </r>
  <r>
    <m/>
    <s v="S1"/>
    <d v="2014-08-20T00:00:00"/>
    <n v="8"/>
    <x v="4"/>
    <n v="7"/>
    <n v="1139"/>
    <x v="4"/>
    <n v="24.5"/>
    <m/>
    <m/>
    <m/>
    <m/>
    <m/>
    <m/>
    <m/>
    <m/>
    <m/>
    <n v="0"/>
    <m/>
    <m/>
    <m/>
    <m/>
    <m/>
    <m/>
    <m/>
    <m/>
    <m/>
    <m/>
    <m/>
  </r>
  <r>
    <m/>
    <s v="S1"/>
    <d v="2014-08-20T00:00:00"/>
    <n v="8"/>
    <x v="4"/>
    <n v="7"/>
    <n v="1139"/>
    <x v="4"/>
    <n v="24.5"/>
    <m/>
    <m/>
    <m/>
    <m/>
    <m/>
    <m/>
    <m/>
    <m/>
    <m/>
    <n v="0"/>
    <m/>
    <m/>
    <m/>
    <m/>
    <m/>
    <m/>
    <m/>
    <m/>
    <m/>
    <m/>
    <m/>
  </r>
  <r>
    <m/>
    <s v="S6"/>
    <d v="2014-08-20T00:00:00"/>
    <n v="8"/>
    <x v="4"/>
    <n v="7"/>
    <n v="1206"/>
    <x v="14"/>
    <m/>
    <m/>
    <m/>
    <m/>
    <m/>
    <m/>
    <m/>
    <m/>
    <m/>
    <m/>
    <n v="0"/>
    <m/>
    <m/>
    <m/>
    <m/>
    <m/>
    <m/>
    <m/>
    <m/>
    <m/>
    <m/>
    <m/>
  </r>
  <r>
    <m/>
    <s v="S6"/>
    <d v="2014-08-20T00:00:00"/>
    <n v="8"/>
    <x v="4"/>
    <n v="7"/>
    <n v="1213"/>
    <x v="4"/>
    <n v="27.5"/>
    <m/>
    <m/>
    <m/>
    <m/>
    <m/>
    <m/>
    <m/>
    <m/>
    <m/>
    <n v="0"/>
    <m/>
    <m/>
    <m/>
    <m/>
    <m/>
    <m/>
    <m/>
    <m/>
    <m/>
    <m/>
    <m/>
  </r>
  <r>
    <m/>
    <s v="S6"/>
    <d v="2014-08-20T00:00:00"/>
    <n v="8"/>
    <x v="4"/>
    <n v="7"/>
    <n v="1213"/>
    <x v="4"/>
    <n v="24"/>
    <m/>
    <m/>
    <m/>
    <m/>
    <m/>
    <m/>
    <m/>
    <m/>
    <m/>
    <n v="0"/>
    <m/>
    <m/>
    <m/>
    <m/>
    <m/>
    <m/>
    <m/>
    <m/>
    <m/>
    <m/>
    <m/>
  </r>
  <r>
    <m/>
    <s v="S6"/>
    <d v="2014-08-20T00:00:00"/>
    <n v="8"/>
    <x v="4"/>
    <n v="7"/>
    <n v="1214"/>
    <x v="4"/>
    <n v="26"/>
    <m/>
    <m/>
    <m/>
    <m/>
    <m/>
    <m/>
    <m/>
    <m/>
    <m/>
    <n v="0"/>
    <m/>
    <m/>
    <m/>
    <m/>
    <m/>
    <m/>
    <m/>
    <m/>
    <m/>
    <m/>
    <m/>
  </r>
  <r>
    <m/>
    <s v="S6"/>
    <d v="2014-08-20T00:00:00"/>
    <n v="8"/>
    <x v="4"/>
    <n v="7"/>
    <n v="1214"/>
    <x v="4"/>
    <n v="25.5"/>
    <m/>
    <m/>
    <m/>
    <m/>
    <m/>
    <m/>
    <m/>
    <m/>
    <m/>
    <n v="0"/>
    <m/>
    <m/>
    <m/>
    <m/>
    <m/>
    <m/>
    <m/>
    <m/>
    <m/>
    <m/>
    <m/>
  </r>
  <r>
    <s v=" "/>
    <s v="S7"/>
    <d v="2014-08-20T00:00:00"/>
    <n v="8"/>
    <x v="4"/>
    <n v="7"/>
    <n v="1230"/>
    <x v="14"/>
    <m/>
    <m/>
    <m/>
    <m/>
    <m/>
    <m/>
    <m/>
    <m/>
    <m/>
    <m/>
    <n v="0"/>
    <m/>
    <m/>
    <m/>
    <m/>
    <m/>
    <m/>
    <m/>
    <m/>
    <m/>
    <m/>
    <m/>
  </r>
  <r>
    <s v=" "/>
    <s v="R5"/>
    <d v="2014-08-20T00:00:00"/>
    <n v="8"/>
    <x v="4"/>
    <n v="7"/>
    <n v="1251"/>
    <x v="14"/>
    <m/>
    <m/>
    <m/>
    <m/>
    <m/>
    <m/>
    <m/>
    <m/>
    <m/>
    <m/>
    <n v="0"/>
    <m/>
    <m/>
    <m/>
    <m/>
    <m/>
    <m/>
    <m/>
    <m/>
    <m/>
    <m/>
    <m/>
  </r>
  <r>
    <s v="J082014_R5_cod_104"/>
    <s v="R5"/>
    <d v="2014-08-20T00:00:00"/>
    <n v="8"/>
    <x v="4"/>
    <n v="7"/>
    <n v="1301"/>
    <x v="3"/>
    <m/>
    <n v="58"/>
    <m/>
    <m/>
    <m/>
    <m/>
    <n v="300"/>
    <n v="335"/>
    <n v="14.207000000000001"/>
    <n v="4.9690000000000003"/>
    <n v="9.2379999999999995"/>
    <n v="7.6779999999999999"/>
    <m/>
    <m/>
    <n v="0.109"/>
    <n v="0.108"/>
    <n v="20.3386"/>
    <s v="2+"/>
    <s v="No Pic"/>
    <m/>
    <s v="BROKEN"/>
    <s v="no length taken"/>
  </r>
  <r>
    <s v=" "/>
    <s v="R6"/>
    <d v="2014-08-20T00:00:00"/>
    <n v="8"/>
    <x v="4"/>
    <n v="7"/>
    <n v="1313"/>
    <x v="14"/>
    <m/>
    <m/>
    <m/>
    <m/>
    <m/>
    <m/>
    <m/>
    <m/>
    <m/>
    <m/>
    <n v="0"/>
    <m/>
    <m/>
    <m/>
    <m/>
    <m/>
    <m/>
    <m/>
    <m/>
    <m/>
    <m/>
    <m/>
  </r>
  <r>
    <s v=" "/>
    <s v="S8"/>
    <d v="2014-08-20T00:00:00"/>
    <n v="8"/>
    <x v="4"/>
    <n v="7"/>
    <n v="1340"/>
    <x v="14"/>
    <m/>
    <m/>
    <m/>
    <m/>
    <m/>
    <m/>
    <m/>
    <m/>
    <m/>
    <m/>
    <n v="0"/>
    <m/>
    <m/>
    <m/>
    <m/>
    <m/>
    <m/>
    <m/>
    <m/>
    <m/>
    <m/>
    <m/>
  </r>
  <r>
    <s v=" "/>
    <s v="R9"/>
    <d v="2014-08-20T00:00:00"/>
    <n v="8"/>
    <x v="4"/>
    <n v="7"/>
    <n v="1402"/>
    <x v="14"/>
    <m/>
    <m/>
    <m/>
    <m/>
    <m/>
    <m/>
    <m/>
    <m/>
    <m/>
    <m/>
    <n v="0"/>
    <m/>
    <m/>
    <m/>
    <m/>
    <m/>
    <m/>
    <m/>
    <m/>
    <m/>
    <m/>
    <m/>
  </r>
  <r>
    <s v="J092514_R1_redHake_1"/>
    <s v="R1"/>
    <d v="2014-09-25T00:00:00"/>
    <n v="9"/>
    <x v="4"/>
    <n v="8"/>
    <n v="620"/>
    <x v="6"/>
    <n v="21.5"/>
    <m/>
    <m/>
    <m/>
    <m/>
    <m/>
    <n v="208"/>
    <n v="59"/>
    <n v="1.9990000000000001"/>
    <n v="0.70399999999999996"/>
    <n v="1.2950000000000002"/>
    <n v="0.47499999999999998"/>
    <m/>
    <m/>
    <n v="4.4999999999999998E-2"/>
    <n v="4.7E-2"/>
    <m/>
    <m/>
    <m/>
    <m/>
    <m/>
    <m/>
  </r>
  <r>
    <s v="J092514_R8_cunner_2"/>
    <s v="R8"/>
    <d v="2014-09-25T00:00:00"/>
    <n v="9"/>
    <x v="4"/>
    <n v="8"/>
    <n v="645"/>
    <x v="11"/>
    <n v="16.5"/>
    <m/>
    <m/>
    <m/>
    <m/>
    <m/>
    <n v="160"/>
    <n v="58"/>
    <n v="0.98099999999999998"/>
    <n v="0.21199999999999999"/>
    <n v="0.76900000000000002"/>
    <m/>
    <n v="0.61899999999999999"/>
    <s v="F"/>
    <s v=" "/>
    <n v="4.0000000000000001E-3"/>
    <m/>
    <m/>
    <m/>
    <m/>
    <m/>
    <s v="cld not find l oto"/>
  </r>
  <r>
    <s v="J092514_R8_cunner_3"/>
    <s v="R8"/>
    <d v="2014-09-25T00:00:00"/>
    <n v="9"/>
    <x v="4"/>
    <n v="8"/>
    <n v="703"/>
    <x v="11"/>
    <n v="15"/>
    <m/>
    <m/>
    <m/>
    <m/>
    <m/>
    <n v="144"/>
    <n v="41"/>
    <m/>
    <m/>
    <n v="0"/>
    <m/>
    <m/>
    <m/>
    <n v="3.0000000000000001E-3"/>
    <n v="3.0000000000000001E-3"/>
    <m/>
    <m/>
    <m/>
    <m/>
    <m/>
    <s v="liquified"/>
  </r>
  <r>
    <s v="J092514_R8_cod_4"/>
    <s v="R8"/>
    <d v="2014-09-25T00:00:00"/>
    <n v="9"/>
    <x v="4"/>
    <n v="8"/>
    <n v="704"/>
    <x v="3"/>
    <n v="20"/>
    <n v="59"/>
    <m/>
    <m/>
    <m/>
    <m/>
    <n v="200"/>
    <n v="65"/>
    <n v="2.5249999999999999"/>
    <n v="0.97199999999999998"/>
    <n v="1.5529999999999999"/>
    <n v="0.39600000000000002"/>
    <m/>
    <m/>
    <n v="5.8999999999999997E-2"/>
    <n v="0.06"/>
    <n v="18.984950000000001"/>
    <s v="1+"/>
    <n v="1.2271000000000001"/>
    <s v="U"/>
    <n v="2.0594531608445954"/>
    <m/>
  </r>
  <r>
    <m/>
    <s v="S9"/>
    <d v="2014-09-25T00:00:00"/>
    <n v="9"/>
    <x v="4"/>
    <n v="8"/>
    <n v="707"/>
    <x v="14"/>
    <s v=" "/>
    <m/>
    <m/>
    <m/>
    <m/>
    <m/>
    <m/>
    <m/>
    <m/>
    <m/>
    <n v="0"/>
    <m/>
    <m/>
    <m/>
    <m/>
    <m/>
    <m/>
    <m/>
    <m/>
    <m/>
    <m/>
    <m/>
  </r>
  <r>
    <s v="J092514_S9_cod_5"/>
    <s v="S9"/>
    <d v="2014-09-25T00:00:00"/>
    <n v="9"/>
    <x v="4"/>
    <n v="8"/>
    <n v="717"/>
    <x v="3"/>
    <n v="24.5"/>
    <n v="60"/>
    <m/>
    <m/>
    <m/>
    <m/>
    <n v="242"/>
    <n v="122"/>
    <n v="3.3940000000000001"/>
    <n v="1.321"/>
    <n v="2.0730000000000004"/>
    <n v="0.82199999999999995"/>
    <m/>
    <m/>
    <n v="7.9000000000000001E-2"/>
    <n v="7.9000000000000001E-2"/>
    <n v="19.304600000000001"/>
    <s v="1+"/>
    <n v="1.2536"/>
    <s v="U"/>
    <n v="2.324098380323909"/>
    <m/>
  </r>
  <r>
    <s v="J092514_S9_cod_6"/>
    <s v="S9"/>
    <d v="2014-09-25T00:00:00"/>
    <n v="9"/>
    <x v="4"/>
    <n v="8"/>
    <n v="719"/>
    <x v="3"/>
    <n v="29"/>
    <n v="61"/>
    <m/>
    <m/>
    <m/>
    <m/>
    <n v="280"/>
    <n v="200"/>
    <n v="7.6440000000000001"/>
    <n v="4.0359999999999996"/>
    <n v="3.6080000000000005"/>
    <n v="2.5960000000000001"/>
    <m/>
    <m/>
    <n v="0.10299999999999999"/>
    <n v="0.106"/>
    <n v="18.76275"/>
    <s v="2+"/>
    <n v="1.3116000000000001"/>
    <s v="R"/>
    <n v="3.1101777642384389"/>
    <m/>
  </r>
  <r>
    <s v="J092514_R10_cod_7"/>
    <s v="R10"/>
    <d v="2014-09-25T00:00:00"/>
    <n v="9"/>
    <x v="4"/>
    <n v="8"/>
    <n v="729"/>
    <x v="3"/>
    <n v="22.5"/>
    <n v="62"/>
    <m/>
    <m/>
    <m/>
    <m/>
    <n v="223"/>
    <n v="100"/>
    <n v="3.3380000000000001"/>
    <n v="1.43"/>
    <n v="1.9080000000000001"/>
    <n v="0.41099999999999998"/>
    <m/>
    <m/>
    <n v="7.1999999999999995E-2"/>
    <n v="6.6000000000000003E-2"/>
    <n v="18.84545"/>
    <s v="1+"/>
    <n v="1.2064999999999999"/>
    <s v="U"/>
    <n v="2.3092640189013132"/>
    <m/>
  </r>
  <r>
    <s v="J092514_R10_cod_8"/>
    <s v="R10"/>
    <d v="2014-09-25T00:00:00"/>
    <n v="9"/>
    <x v="4"/>
    <n v="8"/>
    <n v="746"/>
    <x v="3"/>
    <n v="26.5"/>
    <n v="63"/>
    <m/>
    <m/>
    <m/>
    <m/>
    <n v="258"/>
    <n v="174"/>
    <n v="7.3559999999999999"/>
    <n v="2.6230000000000002"/>
    <n v="4.7329999999999997"/>
    <n v="1.754"/>
    <m/>
    <m/>
    <n v="8.8999999999999996E-2"/>
    <n v="8.5999999999999993E-2"/>
    <n v="18.688800000000001"/>
    <s v="2+"/>
    <n v="1.3512999999999999"/>
    <s v="R"/>
    <n v="2.1294978942887273"/>
    <m/>
  </r>
  <r>
    <s v="J092514_R10_pollock_9"/>
    <s v="R10"/>
    <d v="2014-09-25T00:00:00"/>
    <n v="9"/>
    <x v="4"/>
    <n v="8"/>
    <n v="749"/>
    <x v="4"/>
    <n v="25"/>
    <m/>
    <m/>
    <m/>
    <m/>
    <m/>
    <n v="238"/>
    <n v="126"/>
    <n v="1.631"/>
    <n v="0.92300000000000004"/>
    <n v="0.70799999999999996"/>
    <n v="0.66600000000000004"/>
    <m/>
    <m/>
    <n v="5.8999999999999997E-2"/>
    <n v="5.7000000000000002E-2"/>
    <m/>
    <m/>
    <m/>
    <m/>
    <m/>
    <m/>
  </r>
  <r>
    <m/>
    <s v="R2"/>
    <d v="2014-09-25T00:00:00"/>
    <n v="9"/>
    <x v="4"/>
    <n v="8"/>
    <n v="756"/>
    <x v="14"/>
    <s v=" "/>
    <m/>
    <m/>
    <m/>
    <m/>
    <m/>
    <m/>
    <m/>
    <m/>
    <m/>
    <n v="0"/>
    <m/>
    <m/>
    <m/>
    <m/>
    <m/>
    <m/>
    <m/>
    <m/>
    <m/>
    <m/>
    <m/>
  </r>
  <r>
    <s v="J092514_R2_cod_10"/>
    <s v="R2"/>
    <d v="2014-09-25T00:00:00"/>
    <n v="9"/>
    <x v="4"/>
    <n v="8"/>
    <n v="800"/>
    <x v="3"/>
    <n v="26"/>
    <n v="64"/>
    <m/>
    <m/>
    <m/>
    <m/>
    <n v="273"/>
    <n v="185"/>
    <n v="7.6859999999999999"/>
    <n v="3.1190000000000002"/>
    <n v="4.5670000000000002"/>
    <m/>
    <m/>
    <m/>
    <n v="0.107"/>
    <n v="0.108"/>
    <n v="18.075299999999999"/>
    <s v="2+"/>
    <n v="1.0972999999999999"/>
    <s v="O"/>
    <n v="1.9350528045514139"/>
    <m/>
  </r>
  <r>
    <s v="J092514_R2_lhsculpin_11"/>
    <s v="R2"/>
    <d v="2014-09-25T00:00:00"/>
    <n v="9"/>
    <x v="4"/>
    <n v="8"/>
    <n v="809"/>
    <x v="2"/>
    <n v="18.5"/>
    <m/>
    <m/>
    <m/>
    <m/>
    <m/>
    <n v="195"/>
    <n v="64"/>
    <n v="1.6459999999999999"/>
    <n v="1.284"/>
    <n v="0.36199999999999988"/>
    <n v="0.84599999999999997"/>
    <n v="0.316"/>
    <s v="F"/>
    <n v="2.1000000000000001E-2"/>
    <n v="2.1000000000000001E-2"/>
    <m/>
    <m/>
    <m/>
    <m/>
    <m/>
    <m/>
  </r>
  <r>
    <s v="J092514_R2_pollock_12"/>
    <s v="R2"/>
    <d v="2014-09-25T00:00:00"/>
    <n v="9"/>
    <x v="4"/>
    <n v="8"/>
    <n v="816"/>
    <x v="4"/>
    <n v="22.5"/>
    <m/>
    <m/>
    <m/>
    <m/>
    <m/>
    <n v="230"/>
    <n v="108"/>
    <n v="1.462"/>
    <n v="1.056"/>
    <n v="0.40599999999999992"/>
    <n v="1.3440000000000001"/>
    <m/>
    <m/>
    <n v="6.0999999999999999E-2"/>
    <n v="6.0999999999999999E-2"/>
    <m/>
    <m/>
    <m/>
    <m/>
    <m/>
    <m/>
  </r>
  <r>
    <s v="J092514_R2_cod_13"/>
    <s v="R2"/>
    <d v="2014-09-25T00:00:00"/>
    <n v="9"/>
    <x v="4"/>
    <n v="8"/>
    <n v="816"/>
    <x v="3"/>
    <n v="44.5"/>
    <n v="65"/>
    <m/>
    <m/>
    <m/>
    <m/>
    <n v="435"/>
    <n v="798"/>
    <n v="21.988"/>
    <n v="12.837"/>
    <n v="9.1509999999999998"/>
    <n v="10.301"/>
    <n v="7.3479999999999999"/>
    <s v="M"/>
    <n v="0.25"/>
    <n v="0.252"/>
    <n v="19.019749999999998"/>
    <s v="2+"/>
    <n v="1.1178999999999999"/>
    <s v="O"/>
    <n v="2.3670885217833701"/>
    <m/>
  </r>
  <r>
    <s v="J092514_S10_pollock_14"/>
    <s v="S10"/>
    <d v="2014-09-25T00:00:00"/>
    <n v="9"/>
    <x v="4"/>
    <n v="8"/>
    <n v="827"/>
    <x v="4"/>
    <n v="24"/>
    <m/>
    <m/>
    <m/>
    <m/>
    <m/>
    <n v="251"/>
    <n v="145"/>
    <n v="3.9769999999999999"/>
    <n v="1.2709999999999999"/>
    <n v="2.706"/>
    <n v="3.7930000000000001"/>
    <n v="8.4000000000000005E-2"/>
    <m/>
    <n v="6.7000000000000004E-2"/>
    <n v="6.8000000000000005E-2"/>
    <m/>
    <m/>
    <m/>
    <m/>
    <m/>
    <m/>
  </r>
  <r>
    <s v="J092514_S10_pollock_15"/>
    <s v="S10"/>
    <d v="2014-09-25T00:00:00"/>
    <n v="9"/>
    <x v="4"/>
    <n v="8"/>
    <n v="827"/>
    <x v="4"/>
    <n v="20"/>
    <m/>
    <m/>
    <m/>
    <m/>
    <m/>
    <n v="206"/>
    <n v="77"/>
    <n v="2.698"/>
    <n v="0.755"/>
    <n v="1.9430000000000001"/>
    <n v="1.24"/>
    <m/>
    <m/>
    <n v="5.5E-2"/>
    <n v="5.5E-2"/>
    <m/>
    <m/>
    <m/>
    <m/>
    <m/>
    <m/>
  </r>
  <r>
    <s v=" "/>
    <s v="S10"/>
    <d v="2014-09-25T00:00:00"/>
    <n v="9"/>
    <x v="4"/>
    <n v="8"/>
    <n v="830"/>
    <x v="4"/>
    <n v="24.5"/>
    <m/>
    <m/>
    <m/>
    <m/>
    <m/>
    <m/>
    <m/>
    <m/>
    <m/>
    <n v="0"/>
    <m/>
    <m/>
    <m/>
    <m/>
    <m/>
    <m/>
    <m/>
    <m/>
    <m/>
    <m/>
    <m/>
  </r>
  <r>
    <s v="J092514_S10_mackerel_17"/>
    <s v="S10"/>
    <d v="2014-09-25T00:00:00"/>
    <n v="9"/>
    <x v="4"/>
    <n v="8"/>
    <n v="836"/>
    <x v="1"/>
    <n v="29"/>
    <m/>
    <m/>
    <m/>
    <m/>
    <m/>
    <n v="292"/>
    <n v="173"/>
    <n v="1.6870000000000001"/>
    <n v="0.98"/>
    <n v="0.70700000000000007"/>
    <n v="2.0459999999999998"/>
    <m/>
    <m/>
    <n v="1E-3"/>
    <n v="1E-3"/>
    <m/>
    <m/>
    <m/>
    <m/>
    <m/>
    <m/>
  </r>
  <r>
    <s v="J092514_S10_pollock_18"/>
    <s v="S10"/>
    <d v="2014-09-25T00:00:00"/>
    <n v="9"/>
    <x v="4"/>
    <n v="8"/>
    <n v="842"/>
    <x v="4"/>
    <n v="23"/>
    <m/>
    <m/>
    <m/>
    <m/>
    <m/>
    <n v="233"/>
    <n v="107"/>
    <n v="3.8"/>
    <n v="1.117"/>
    <n v="2.6829999999999998"/>
    <n v="2.5609999999999999"/>
    <m/>
    <m/>
    <n v="5.8999999999999997E-2"/>
    <n v="5.8000000000000003E-2"/>
    <m/>
    <m/>
    <m/>
    <m/>
    <m/>
    <m/>
  </r>
  <r>
    <s v="J092514_S10_pollock_19"/>
    <s v="S10"/>
    <d v="2014-09-25T00:00:00"/>
    <n v="9"/>
    <x v="4"/>
    <n v="8"/>
    <n v="842"/>
    <x v="4"/>
    <n v="28"/>
    <m/>
    <m/>
    <m/>
    <m/>
    <m/>
    <m/>
    <m/>
    <m/>
    <m/>
    <n v="0"/>
    <m/>
    <m/>
    <m/>
    <m/>
    <m/>
    <m/>
    <m/>
    <m/>
    <m/>
    <m/>
    <m/>
  </r>
  <r>
    <s v="J092514_S10_cod_20"/>
    <s v="S10"/>
    <d v="2014-09-25T00:00:00"/>
    <n v="9"/>
    <x v="4"/>
    <n v="8"/>
    <n v="845"/>
    <x v="3"/>
    <n v="35"/>
    <n v="66"/>
    <m/>
    <m/>
    <m/>
    <m/>
    <n v="333"/>
    <n v="365"/>
    <n v="9.3130000000000006"/>
    <n v="5.609"/>
    <n v="3.7040000000000006"/>
    <n v="5.7329999999999997"/>
    <m/>
    <m/>
    <n v="0.115"/>
    <n v="0.115"/>
    <n v="20.213850000000001"/>
    <s v="2+"/>
    <n v="1.8863000000000001"/>
    <s v="R"/>
    <n v="1.9150906848407234"/>
    <m/>
  </r>
  <r>
    <s v="J092514_S10_cod_21"/>
    <s v="S10"/>
    <d v="2014-09-25T00:00:00"/>
    <n v="9"/>
    <x v="4"/>
    <n v="8"/>
    <n v="845"/>
    <x v="3"/>
    <n v="36"/>
    <n v="67"/>
    <m/>
    <m/>
    <m/>
    <m/>
    <n v="345"/>
    <n v="404"/>
    <n v="1.111"/>
    <n v="7.0439999999999996"/>
    <n v="-5.9329999999999998"/>
    <n v="5.516"/>
    <n v="0.38700000000000001"/>
    <s v="F"/>
    <n v="0.14799999999999999"/>
    <n v="0.151"/>
    <n v="19.706499999999998"/>
    <s v="2+"/>
    <n v="1.9113"/>
    <s v="R"/>
    <n v="2.7654513436116908"/>
    <m/>
  </r>
  <r>
    <s v=" "/>
    <s v="S10"/>
    <d v="2014-09-25T00:00:00"/>
    <n v="9"/>
    <x v="4"/>
    <n v="8"/>
    <n v="847"/>
    <x v="4"/>
    <n v="17"/>
    <m/>
    <m/>
    <m/>
    <m/>
    <m/>
    <m/>
    <m/>
    <m/>
    <m/>
    <n v="0"/>
    <m/>
    <m/>
    <m/>
    <m/>
    <m/>
    <m/>
    <m/>
    <m/>
    <m/>
    <m/>
    <m/>
  </r>
  <r>
    <s v=" "/>
    <s v="S5"/>
    <d v="2014-09-25T00:00:00"/>
    <n v="9"/>
    <x v="4"/>
    <n v="8"/>
    <n v="858"/>
    <x v="14"/>
    <s v=" "/>
    <m/>
    <m/>
    <m/>
    <m/>
    <m/>
    <m/>
    <m/>
    <m/>
    <m/>
    <n v="0"/>
    <m/>
    <m/>
    <m/>
    <m/>
    <m/>
    <m/>
    <m/>
    <m/>
    <m/>
    <m/>
    <m/>
  </r>
  <r>
    <s v="J092514_S5_lhsculpin_23"/>
    <s v="S5"/>
    <d v="2014-09-25T00:00:00"/>
    <n v="9"/>
    <x v="4"/>
    <n v="8"/>
    <n v="904"/>
    <x v="2"/>
    <n v="28"/>
    <m/>
    <m/>
    <m/>
    <m/>
    <m/>
    <n v="285"/>
    <n v="299"/>
    <n v="26.664000000000001"/>
    <n v="8.6769999999999996"/>
    <n v="17.987000000000002"/>
    <n v="9.6630000000000003"/>
    <n v="5.3630000000000004"/>
    <s v="F"/>
    <n v="6.6000000000000003E-2"/>
    <n v="6.3E-2"/>
    <m/>
    <m/>
    <m/>
    <m/>
    <m/>
    <m/>
  </r>
  <r>
    <s v="J092514_S5_lhsculpin_24"/>
    <s v="S5"/>
    <d v="2014-09-25T00:00:00"/>
    <n v="9"/>
    <x v="4"/>
    <n v="8"/>
    <n v="904"/>
    <x v="2"/>
    <n v="32"/>
    <m/>
    <m/>
    <m/>
    <m/>
    <m/>
    <n v="310"/>
    <n v="407"/>
    <n v="38.380000000000003"/>
    <n v="11.992000000000001"/>
    <n v="26.388000000000002"/>
    <n v="12.861000000000001"/>
    <n v="5.0449999999999999"/>
    <s v="F"/>
    <n v="6.2E-2"/>
    <n v="6.4000000000000001E-2"/>
    <m/>
    <m/>
    <m/>
    <m/>
    <m/>
    <m/>
  </r>
  <r>
    <s v="J092514_S5_cod_25"/>
    <s v="S5"/>
    <d v="2014-09-25T00:00:00"/>
    <n v="9"/>
    <x v="4"/>
    <n v="8"/>
    <n v="912"/>
    <x v="3"/>
    <n v="39"/>
    <n v="68"/>
    <m/>
    <m/>
    <m/>
    <m/>
    <n v="386"/>
    <n v="547"/>
    <n v="15.721"/>
    <n v="8.1370000000000005"/>
    <n v="7.5839999999999996"/>
    <n v="5.2190000000000003"/>
    <n v="2.3319999999999999"/>
    <m/>
    <n v="0.20399999999999999"/>
    <n v="0.21099999999999999"/>
    <n v="19.551100000000002"/>
    <s v="1+"/>
    <n v="2.923"/>
    <s v="R"/>
    <n v="1.9936839149990735"/>
    <m/>
  </r>
  <r>
    <s v="J092514_S5_cod_26"/>
    <s v="S5"/>
    <d v="2014-09-25T00:00:00"/>
    <n v="9"/>
    <x v="4"/>
    <n v="8"/>
    <n v="918"/>
    <x v="3"/>
    <n v="54"/>
    <n v="69"/>
    <m/>
    <m/>
    <m/>
    <m/>
    <n v="524"/>
    <n v="1700"/>
    <n v="108.68"/>
    <n v="32.590000000000003"/>
    <n v="76.09"/>
    <n v="34.68"/>
    <m/>
    <m/>
    <n v="0.27900000000000003"/>
    <n v="0.28100000000000003"/>
    <n v="19.984100000000002"/>
    <s v="2+"/>
    <n v="1.323"/>
    <s v="R"/>
    <n v="2.3717172359991778"/>
    <m/>
  </r>
  <r>
    <s v=" "/>
    <s v="R7"/>
    <d v="2014-09-25T00:00:00"/>
    <n v="9"/>
    <x v="4"/>
    <n v="8"/>
    <n v="920"/>
    <x v="4"/>
    <n v="24.5"/>
    <m/>
    <m/>
    <m/>
    <m/>
    <m/>
    <m/>
    <m/>
    <m/>
    <m/>
    <n v="0"/>
    <m/>
    <m/>
    <m/>
    <m/>
    <m/>
    <m/>
    <m/>
    <m/>
    <m/>
    <m/>
    <m/>
  </r>
  <r>
    <s v="J092514_R7_mackerel_28"/>
    <s v="R7"/>
    <d v="2014-09-25T00:00:00"/>
    <n v="9"/>
    <x v="4"/>
    <n v="8"/>
    <n v="934"/>
    <x v="1"/>
    <n v="34.5"/>
    <m/>
    <m/>
    <m/>
    <m/>
    <m/>
    <n v="351"/>
    <n v="347"/>
    <n v="4.2460000000000004"/>
    <n v="2.0680000000000001"/>
    <n v="2.1780000000000004"/>
    <n v="4.718"/>
    <n v="2.4700000000000002"/>
    <s v="F"/>
    <n v="3.0000000000000001E-3"/>
    <n v="3.0000000000000001E-3"/>
    <m/>
    <m/>
    <m/>
    <m/>
    <m/>
    <m/>
  </r>
  <r>
    <s v=" "/>
    <s v="R4"/>
    <d v="2014-09-25T00:00:00"/>
    <n v="9"/>
    <x v="4"/>
    <n v="8"/>
    <n v="943"/>
    <x v="14"/>
    <s v=" "/>
    <m/>
    <m/>
    <m/>
    <m/>
    <m/>
    <m/>
    <m/>
    <m/>
    <m/>
    <n v="0"/>
    <m/>
    <m/>
    <m/>
    <m/>
    <m/>
    <m/>
    <m/>
    <m/>
    <m/>
    <m/>
    <m/>
  </r>
  <r>
    <s v="J092514_R4_cunner_29"/>
    <s v="R4"/>
    <d v="2014-09-25T00:00:00"/>
    <n v="9"/>
    <x v="4"/>
    <n v="8"/>
    <n v="948"/>
    <x v="11"/>
    <n v="18"/>
    <m/>
    <m/>
    <m/>
    <m/>
    <m/>
    <n v="170"/>
    <n v="73"/>
    <n v="0.59399999999999997"/>
    <n v="0.59399999999999997"/>
    <n v="0"/>
    <n v="0.21299999999999999"/>
    <n v="7.2999999999999995E-2"/>
    <m/>
    <n v="3.0000000000000001E-3"/>
    <n v="2E-3"/>
    <m/>
    <m/>
    <m/>
    <m/>
    <m/>
    <m/>
  </r>
  <r>
    <s v="J092514_R4_cunner_30"/>
    <s v="R4"/>
    <d v="2014-09-25T00:00:00"/>
    <n v="9"/>
    <x v="4"/>
    <n v="8"/>
    <n v="954"/>
    <x v="11"/>
    <n v="19"/>
    <m/>
    <m/>
    <m/>
    <m/>
    <m/>
    <n v="211"/>
    <n v="149"/>
    <n v="2.411"/>
    <n v="0.75900000000000001"/>
    <n v="1.6520000000000001"/>
    <n v="2.3820000000000001"/>
    <m/>
    <m/>
    <n v="4.0000000000000001E-3"/>
    <m/>
    <m/>
    <m/>
    <m/>
    <m/>
    <m/>
    <s v="cld not find r oto"/>
  </r>
  <r>
    <s v="J092514_R4_redfish_31"/>
    <s v="R4"/>
    <d v="2014-09-25T00:00:00"/>
    <n v="9"/>
    <x v="4"/>
    <n v="8"/>
    <n v="954"/>
    <x v="5"/>
    <n v="13"/>
    <m/>
    <m/>
    <m/>
    <m/>
    <m/>
    <n v="142"/>
    <n v="47"/>
    <n v="0.20899999999999999"/>
    <n v="0.20899999999999999"/>
    <n v="0"/>
    <n v="0.879"/>
    <n v="0.124"/>
    <s v="F"/>
    <n v="5.7000000000000002E-2"/>
    <n v="5.5E-2"/>
    <m/>
    <m/>
    <m/>
    <m/>
    <m/>
    <m/>
  </r>
  <r>
    <s v="J092514_R3_cod_32"/>
    <s v="R3"/>
    <d v="2014-09-25T00:00:00"/>
    <n v="9"/>
    <x v="4"/>
    <n v="8"/>
    <n v="1005"/>
    <x v="3"/>
    <n v="20"/>
    <n v="70"/>
    <m/>
    <m/>
    <m/>
    <m/>
    <n v="205"/>
    <n v="67"/>
    <n v="1.8839999999999999"/>
    <n v="1.002"/>
    <n v="0.8819999999999999"/>
    <m/>
    <m/>
    <m/>
    <n v="6.0999999999999999E-2"/>
    <n v="0.06"/>
    <n v="18.660699999999999"/>
    <s v="1+"/>
    <n v="1.6013999999999999"/>
    <s v="R"/>
    <n v="2.1158250445981306"/>
    <m/>
  </r>
  <r>
    <s v=" "/>
    <s v="R3"/>
    <d v="2014-09-25T00:00:00"/>
    <n v="9"/>
    <x v="4"/>
    <n v="8"/>
    <n v="1006"/>
    <x v="4"/>
    <n v="22.5"/>
    <m/>
    <m/>
    <m/>
    <m/>
    <m/>
    <m/>
    <m/>
    <m/>
    <m/>
    <n v="0"/>
    <m/>
    <m/>
    <m/>
    <m/>
    <m/>
    <m/>
    <m/>
    <m/>
    <m/>
    <m/>
    <m/>
  </r>
  <r>
    <s v="J092514_R3_cod_34"/>
    <s v="R3"/>
    <d v="2014-09-25T00:00:00"/>
    <n v="9"/>
    <x v="4"/>
    <n v="8"/>
    <n v="1007"/>
    <x v="3"/>
    <n v="24"/>
    <n v="71"/>
    <m/>
    <m/>
    <m/>
    <m/>
    <n v="240"/>
    <n v="111"/>
    <n v="3.028"/>
    <n v="1.1990000000000001"/>
    <n v="1.829"/>
    <m/>
    <m/>
    <m/>
    <n v="8.1000000000000003E-2"/>
    <n v="8.2000000000000003E-2"/>
    <n v="19.046199999999999"/>
    <s v="1+"/>
    <n v="1.738"/>
    <s v="R"/>
    <n v="2.1847306723314417"/>
    <m/>
  </r>
  <r>
    <s v="J092514_R3_cod_35"/>
    <s v="R3"/>
    <d v="2014-09-25T00:00:00"/>
    <n v="9"/>
    <x v="4"/>
    <n v="8"/>
    <n v="1009"/>
    <x v="3"/>
    <n v="20.5"/>
    <n v="72"/>
    <m/>
    <m/>
    <m/>
    <m/>
    <n v="216"/>
    <n v="88"/>
    <n v="2.2090000000000001"/>
    <n v="1.0349999999999999"/>
    <n v="1.1740000000000002"/>
    <n v="0.63"/>
    <m/>
    <m/>
    <n v="6.7000000000000004E-2"/>
    <n v="6.6000000000000003E-2"/>
    <n v="18.9193"/>
    <s v="1+"/>
    <n v="1.3150999999999999"/>
    <s v="R"/>
    <n v="2.163710630900721"/>
    <m/>
  </r>
  <r>
    <s v=" "/>
    <s v="R3"/>
    <d v="2014-09-25T00:00:00"/>
    <n v="9"/>
    <x v="4"/>
    <n v="8"/>
    <n v="1011"/>
    <x v="4"/>
    <n v="25.5"/>
    <m/>
    <m/>
    <m/>
    <m/>
    <m/>
    <m/>
    <m/>
    <m/>
    <m/>
    <n v="0"/>
    <m/>
    <m/>
    <m/>
    <m/>
    <m/>
    <m/>
    <m/>
    <m/>
    <m/>
    <m/>
    <m/>
  </r>
  <r>
    <s v="J092514_R3_cod_37"/>
    <s v="R3"/>
    <d v="2014-09-25T00:00:00"/>
    <n v="9"/>
    <x v="4"/>
    <n v="8"/>
    <n v="1012"/>
    <x v="3"/>
    <n v="25.5"/>
    <n v="73"/>
    <m/>
    <m/>
    <m/>
    <m/>
    <n v="265"/>
    <n v="129"/>
    <n v="7.8310000000000004"/>
    <n v="2.9079999999999999"/>
    <n v="4.923"/>
    <n v="0.75600000000000001"/>
    <n v="0.159"/>
    <s v="F"/>
    <n v="0.111"/>
    <n v="0.109"/>
    <n v="18.84225"/>
    <s v="3+"/>
    <n v="1.5190999999999999"/>
    <s v="R"/>
    <n v="2.3546392884864145"/>
    <m/>
  </r>
  <r>
    <s v="J092514_R3_cod_38"/>
    <s v="R3"/>
    <d v="2014-09-25T00:00:00"/>
    <n v="9"/>
    <x v="4"/>
    <n v="8"/>
    <n v="1013"/>
    <x v="3"/>
    <n v="22"/>
    <n v="74"/>
    <m/>
    <m/>
    <m/>
    <m/>
    <n v="224"/>
    <n v="100"/>
    <n v="3.3130000000000002"/>
    <n v="1.0900000000000001"/>
    <n v="2.2229999999999999"/>
    <n v="0.29499999999999998"/>
    <m/>
    <m/>
    <n v="6.4000000000000001E-2"/>
    <n v="6.5000000000000002E-2"/>
    <n v="19.044350000000001"/>
    <s v="1+"/>
    <n v="1.4366000000000001"/>
    <s v="R"/>
    <n v="2.035055305497488"/>
    <m/>
  </r>
  <r>
    <s v="J092514_R3_cod_39"/>
    <s v="R3"/>
    <d v="2014-09-25T00:00:00"/>
    <n v="9"/>
    <x v="4"/>
    <n v="8"/>
    <n v="1013"/>
    <x v="3"/>
    <n v="22"/>
    <n v="75"/>
    <m/>
    <m/>
    <m/>
    <m/>
    <n v="199"/>
    <n v="61"/>
    <n v="1.3720000000000001"/>
    <n v="0.67200000000000004"/>
    <n v="0.70000000000000007"/>
    <m/>
    <m/>
    <m/>
    <n v="6.4000000000000001E-2"/>
    <n v="6.5000000000000002E-2"/>
    <n v="19.217700000000001"/>
    <s v="1+"/>
    <n v="1.591"/>
    <s v="R"/>
    <n v="2.7786748844987854"/>
    <m/>
  </r>
  <r>
    <s v="J092514_R3_cod_40"/>
    <s v="R3"/>
    <d v="2014-09-25T00:00:00"/>
    <n v="9"/>
    <x v="4"/>
    <n v="8"/>
    <n v="1019"/>
    <x v="3"/>
    <n v="24.5"/>
    <n v="76"/>
    <m/>
    <m/>
    <m/>
    <m/>
    <n v="253"/>
    <n v="155"/>
    <n v="4.1180000000000003"/>
    <n v="2.339"/>
    <n v="1.7790000000000004"/>
    <n v="1.819"/>
    <n v="4.2000000000000003E-2"/>
    <m/>
    <n v="8.3000000000000004E-2"/>
    <n v="8.4000000000000005E-2"/>
    <n v="18.960349999999998"/>
    <s v="1+"/>
    <n v="1.3520000000000001"/>
    <s v="R"/>
    <n v="2.3166074474189791"/>
    <m/>
  </r>
  <r>
    <s v="J092514_R3_shsculpin_41"/>
    <s v="R3"/>
    <d v="2014-09-25T00:00:00"/>
    <n v="9"/>
    <x v="4"/>
    <n v="8"/>
    <n v="1019"/>
    <x v="7"/>
    <n v="30"/>
    <m/>
    <m/>
    <m/>
    <m/>
    <m/>
    <n v="290"/>
    <n v="301"/>
    <n v="14.983000000000001"/>
    <n v="6.0739999999999998"/>
    <n v="8.9090000000000007"/>
    <n v="12.375"/>
    <n v="4.5519999999999996"/>
    <s v="F"/>
    <n v="5.0999999999999997E-2"/>
    <n v="5.0999999999999997E-2"/>
    <m/>
    <m/>
    <m/>
    <m/>
    <m/>
    <m/>
  </r>
  <r>
    <s v="J092514_R3_cunner_42"/>
    <s v="R3"/>
    <d v="2014-09-25T00:00:00"/>
    <n v="9"/>
    <x v="4"/>
    <n v="8"/>
    <n v="1021"/>
    <x v="11"/>
    <n v="16.5"/>
    <m/>
    <m/>
    <m/>
    <m/>
    <m/>
    <n v="158"/>
    <n v="52"/>
    <m/>
    <m/>
    <n v="0"/>
    <m/>
    <m/>
    <m/>
    <n v="2E-3"/>
    <n v="2E-3"/>
    <m/>
    <m/>
    <m/>
    <m/>
    <m/>
    <s v="liquified"/>
  </r>
  <r>
    <s v="J092514_R3_shsculpin_43"/>
    <s v="R3"/>
    <d v="2014-09-25T00:00:00"/>
    <n v="9"/>
    <x v="4"/>
    <n v="8"/>
    <n v="1024"/>
    <x v="7"/>
    <n v="23"/>
    <m/>
    <m/>
    <m/>
    <m/>
    <m/>
    <n v="222"/>
    <n v="108"/>
    <n v="12.595000000000001"/>
    <n v="2.1179999999999999"/>
    <n v="10.477"/>
    <n v="1.2130000000000001"/>
    <n v="0.45900000000000002"/>
    <s v="F"/>
    <m/>
    <m/>
    <m/>
    <m/>
    <m/>
    <m/>
    <m/>
    <m/>
  </r>
  <r>
    <s v="J092514_R3_redfish_44"/>
    <s v="R3"/>
    <d v="2014-09-25T00:00:00"/>
    <n v="9"/>
    <x v="4"/>
    <n v="8"/>
    <n v="1025"/>
    <x v="5"/>
    <n v="14.5"/>
    <m/>
    <m/>
    <m/>
    <m/>
    <m/>
    <n v="148"/>
    <n v="41"/>
    <n v="0.17699999999999999"/>
    <n v="0.17699999999999999"/>
    <n v="0"/>
    <m/>
    <m/>
    <m/>
    <n v="5.8999999999999997E-2"/>
    <n v="5.8000000000000003E-2"/>
    <m/>
    <m/>
    <m/>
    <m/>
    <m/>
    <s v="no stomach contents/other organs liquified"/>
  </r>
  <r>
    <m/>
    <s v="S4"/>
    <d v="2014-09-25T00:00:00"/>
    <n v="9"/>
    <x v="4"/>
    <n v="8"/>
    <n v="1029"/>
    <x v="11"/>
    <n v="33"/>
    <m/>
    <m/>
    <m/>
    <m/>
    <m/>
    <m/>
    <m/>
    <m/>
    <m/>
    <n v="0"/>
    <m/>
    <m/>
    <m/>
    <m/>
    <m/>
    <m/>
    <m/>
    <m/>
    <m/>
    <m/>
    <m/>
  </r>
  <r>
    <m/>
    <s v="S4"/>
    <d v="2014-09-25T00:00:00"/>
    <n v="9"/>
    <x v="4"/>
    <n v="8"/>
    <n v="1030"/>
    <x v="3"/>
    <n v="46"/>
    <n v="77"/>
    <m/>
    <m/>
    <m/>
    <m/>
    <m/>
    <m/>
    <m/>
    <m/>
    <n v="0"/>
    <m/>
    <m/>
    <m/>
    <m/>
    <m/>
    <m/>
    <m/>
    <m/>
    <m/>
    <m/>
    <m/>
  </r>
  <r>
    <m/>
    <s v="S4"/>
    <d v="2014-09-25T00:00:00"/>
    <n v="9"/>
    <x v="4"/>
    <n v="8"/>
    <n v="1032"/>
    <x v="3"/>
    <n v="30"/>
    <n v="78"/>
    <m/>
    <m/>
    <m/>
    <m/>
    <m/>
    <m/>
    <m/>
    <m/>
    <n v="0"/>
    <m/>
    <m/>
    <m/>
    <m/>
    <m/>
    <m/>
    <m/>
    <m/>
    <m/>
    <m/>
    <m/>
  </r>
  <r>
    <m/>
    <s v="S4"/>
    <d v="2014-09-25T00:00:00"/>
    <n v="9"/>
    <x v="4"/>
    <n v="8"/>
    <n v="1033"/>
    <x v="3"/>
    <n v="42.5"/>
    <n v="79"/>
    <m/>
    <m/>
    <m/>
    <m/>
    <m/>
    <m/>
    <m/>
    <m/>
    <n v="0"/>
    <m/>
    <m/>
    <m/>
    <m/>
    <m/>
    <m/>
    <m/>
    <m/>
    <m/>
    <m/>
    <m/>
  </r>
  <r>
    <m/>
    <s v="S4"/>
    <d v="2014-09-25T00:00:00"/>
    <n v="9"/>
    <x v="4"/>
    <n v="8"/>
    <n v="1034"/>
    <x v="3"/>
    <n v="33.5"/>
    <n v="80"/>
    <m/>
    <m/>
    <m/>
    <m/>
    <m/>
    <m/>
    <m/>
    <m/>
    <n v="0"/>
    <m/>
    <m/>
    <m/>
    <m/>
    <m/>
    <m/>
    <m/>
    <m/>
    <m/>
    <m/>
    <m/>
  </r>
  <r>
    <m/>
    <s v="S4"/>
    <d v="2014-09-25T00:00:00"/>
    <n v="9"/>
    <x v="4"/>
    <n v="8"/>
    <n v="1035"/>
    <x v="4"/>
    <n v="24"/>
    <m/>
    <m/>
    <m/>
    <m/>
    <m/>
    <m/>
    <m/>
    <m/>
    <m/>
    <n v="0"/>
    <m/>
    <m/>
    <m/>
    <m/>
    <m/>
    <m/>
    <m/>
    <m/>
    <m/>
    <m/>
    <m/>
  </r>
  <r>
    <m/>
    <s v="S4"/>
    <d v="2014-09-25T00:00:00"/>
    <n v="9"/>
    <x v="4"/>
    <n v="8"/>
    <n v="1035"/>
    <x v="4"/>
    <n v="25.5"/>
    <m/>
    <m/>
    <m/>
    <m/>
    <m/>
    <m/>
    <m/>
    <m/>
    <m/>
    <n v="0"/>
    <m/>
    <m/>
    <m/>
    <m/>
    <m/>
    <m/>
    <m/>
    <m/>
    <m/>
    <m/>
    <m/>
  </r>
  <r>
    <m/>
    <s v="S4"/>
    <d v="2014-09-25T00:00:00"/>
    <n v="9"/>
    <x v="4"/>
    <n v="8"/>
    <n v="1035"/>
    <x v="1"/>
    <n v="37"/>
    <m/>
    <m/>
    <m/>
    <m/>
    <m/>
    <m/>
    <m/>
    <m/>
    <m/>
    <n v="0"/>
    <m/>
    <m/>
    <m/>
    <m/>
    <m/>
    <m/>
    <m/>
    <m/>
    <m/>
    <m/>
    <m/>
  </r>
  <r>
    <m/>
    <s v="S4"/>
    <d v="2014-09-25T00:00:00"/>
    <n v="9"/>
    <x v="4"/>
    <n v="8"/>
    <n v="1036"/>
    <x v="1"/>
    <n v="29.5"/>
    <m/>
    <m/>
    <m/>
    <m/>
    <m/>
    <m/>
    <m/>
    <m/>
    <m/>
    <n v="0"/>
    <m/>
    <m/>
    <m/>
    <m/>
    <m/>
    <m/>
    <m/>
    <m/>
    <m/>
    <m/>
    <m/>
  </r>
  <r>
    <m/>
    <s v="S4"/>
    <d v="2014-09-25T00:00:00"/>
    <n v="9"/>
    <x v="4"/>
    <n v="8"/>
    <n v="1037"/>
    <x v="1"/>
    <n v="33"/>
    <m/>
    <m/>
    <m/>
    <m/>
    <m/>
    <m/>
    <m/>
    <m/>
    <m/>
    <n v="0"/>
    <m/>
    <m/>
    <m/>
    <m/>
    <m/>
    <m/>
    <m/>
    <m/>
    <m/>
    <m/>
    <m/>
  </r>
  <r>
    <m/>
    <s v="S4"/>
    <d v="2014-09-25T00:00:00"/>
    <n v="9"/>
    <x v="4"/>
    <n v="8"/>
    <n v="1038"/>
    <x v="11"/>
    <n v="21.5"/>
    <m/>
    <m/>
    <m/>
    <m/>
    <m/>
    <m/>
    <m/>
    <m/>
    <m/>
    <n v="0"/>
    <m/>
    <m/>
    <m/>
    <m/>
    <m/>
    <m/>
    <m/>
    <m/>
    <m/>
    <m/>
    <m/>
  </r>
  <r>
    <s v="J092514_S3_cod_56"/>
    <s v="S3"/>
    <d v="2014-09-25T00:00:00"/>
    <n v="9"/>
    <x v="4"/>
    <n v="8"/>
    <n v="1055"/>
    <x v="3"/>
    <n v="27"/>
    <n v="81"/>
    <m/>
    <m/>
    <m/>
    <m/>
    <n v="257"/>
    <n v="174"/>
    <n v="8.6370000000000005"/>
    <n v="2.504"/>
    <n v="6.1330000000000009"/>
    <n v="0.63400000000000001"/>
    <n v="0.249"/>
    <s v="F"/>
    <n v="7.6999999999999999E-2"/>
    <n v="7.6999999999999999E-2"/>
    <n v="19.46885"/>
    <s v="2+"/>
    <n v="1.6201000000000001"/>
    <s v="R"/>
    <n v="2.2411641053231097"/>
    <m/>
  </r>
  <r>
    <s v="J092514_S3_cod_57"/>
    <s v="S3"/>
    <d v="2014-09-25T00:00:00"/>
    <n v="9"/>
    <x v="4"/>
    <n v="8"/>
    <n v="1058"/>
    <x v="3"/>
    <n v="31"/>
    <n v="82"/>
    <m/>
    <m/>
    <m/>
    <m/>
    <n v="310"/>
    <n v="301"/>
    <n v="5.8259999999999996"/>
    <n v="3.7559999999999998"/>
    <n v="2.0699999999999998"/>
    <n v="3.758"/>
    <m/>
    <m/>
    <n v="0.11899999999999999"/>
    <n v="0.11899999999999999"/>
    <n v="17.831900000000001"/>
    <s v="2+"/>
    <n v="1.5985"/>
    <s v="R"/>
    <n v="2.1499506942151831"/>
    <m/>
  </r>
  <r>
    <s v=" "/>
    <s v="S3"/>
    <d v="2014-09-25T00:00:00"/>
    <n v="9"/>
    <x v="4"/>
    <n v="8"/>
    <n v="1101"/>
    <x v="11"/>
    <n v="33"/>
    <m/>
    <m/>
    <m/>
    <m/>
    <m/>
    <m/>
    <m/>
    <m/>
    <m/>
    <n v="0"/>
    <m/>
    <m/>
    <m/>
    <m/>
    <m/>
    <m/>
    <m/>
    <m/>
    <m/>
    <m/>
    <m/>
  </r>
  <r>
    <s v="J092514_S3_cod_59"/>
    <s v="S3"/>
    <d v="2014-09-25T00:00:00"/>
    <n v="9"/>
    <x v="4"/>
    <n v="8"/>
    <n v="1104"/>
    <x v="3"/>
    <n v="24"/>
    <n v="83"/>
    <m/>
    <m/>
    <m/>
    <m/>
    <n v="275"/>
    <n v="205"/>
    <n v="5.67"/>
    <n v="2.6920000000000002"/>
    <n v="2.9779999999999998"/>
    <n v="1.988"/>
    <m/>
    <m/>
    <n v="9.0999999999999998E-2"/>
    <n v="9.0999999999999998E-2"/>
    <n v="19.617049999999999"/>
    <s v="1+"/>
    <n v="1.3576999999999999"/>
    <s v="R"/>
    <n v="1.8511846851522518"/>
    <m/>
  </r>
  <r>
    <s v=" "/>
    <s v="S2"/>
    <d v="2014-09-25T00:00:00"/>
    <n v="9"/>
    <x v="4"/>
    <n v="8"/>
    <n v="1124"/>
    <x v="14"/>
    <s v=" "/>
    <m/>
    <m/>
    <m/>
    <m/>
    <m/>
    <m/>
    <m/>
    <m/>
    <m/>
    <n v="0"/>
    <m/>
    <m/>
    <m/>
    <m/>
    <m/>
    <m/>
    <m/>
    <m/>
    <m/>
    <m/>
    <m/>
  </r>
  <r>
    <s v="J092514_S2_cod_60"/>
    <s v="S2"/>
    <d v="2014-09-25T00:00:00"/>
    <n v="9"/>
    <x v="4"/>
    <n v="8"/>
    <n v="1133"/>
    <x v="3"/>
    <n v="24.5"/>
    <n v="84"/>
    <m/>
    <m/>
    <m/>
    <m/>
    <n v="252"/>
    <n v="145"/>
    <n v="4.069"/>
    <n v="1.823"/>
    <n v="2.246"/>
    <n v="0.89700000000000002"/>
    <m/>
    <m/>
    <n v="8.1000000000000003E-2"/>
    <n v="8.1000000000000003E-2"/>
    <n v="18.766200000000001"/>
    <s v="1+"/>
    <n v="1.659"/>
    <s v="R"/>
    <n v="2.4835986467258295"/>
    <m/>
  </r>
  <r>
    <s v="J092514_S2_cod_61"/>
    <s v="S2"/>
    <d v="2014-09-25T00:00:00"/>
    <n v="9"/>
    <x v="4"/>
    <n v="8"/>
    <n v="1139"/>
    <x v="3"/>
    <n v="22.5"/>
    <n v="85"/>
    <m/>
    <m/>
    <m/>
    <m/>
    <n v="238"/>
    <n v="132"/>
    <n v="3.7549999999999999"/>
    <n v="1.58"/>
    <n v="2.1749999999999998"/>
    <m/>
    <m/>
    <m/>
    <n v="7.8E-2"/>
    <n v="7.8E-2"/>
    <n v="19.24315"/>
    <s v="2+"/>
    <n v="1.2983"/>
    <s v="U"/>
    <n v="2.1480605623645714"/>
    <m/>
  </r>
  <r>
    <s v="J092514_S2_cod_62"/>
    <s v="S2"/>
    <d v="2014-09-25T00:00:00"/>
    <n v="9"/>
    <x v="4"/>
    <n v="8"/>
    <n v="1139"/>
    <x v="3"/>
    <n v="21.5"/>
    <n v="86"/>
    <m/>
    <m/>
    <m/>
    <m/>
    <n v="211"/>
    <n v="82"/>
    <n v="2.3319999999999999"/>
    <n v="1.028"/>
    <n v="1.3039999999999998"/>
    <n v="0.33700000000000002"/>
    <m/>
    <m/>
    <n v="5.8999999999999997E-2"/>
    <n v="5.8000000000000003E-2"/>
    <n v="19.70495"/>
    <s v="1+"/>
    <n v="1.79"/>
    <s v="R"/>
    <n v="2.2501209060782674"/>
    <m/>
  </r>
  <r>
    <s v="J092514_S2_cod_63"/>
    <s v="S2"/>
    <d v="2014-09-25T00:00:00"/>
    <n v="9"/>
    <x v="4"/>
    <n v="8"/>
    <n v="1143"/>
    <x v="3"/>
    <n v="22"/>
    <n v="87"/>
    <m/>
    <m/>
    <m/>
    <m/>
    <n v="220"/>
    <n v="92"/>
    <n v="2.0619999999999998"/>
    <n v="1.056"/>
    <n v="1.0059999999999998"/>
    <n v="0.42"/>
    <m/>
    <m/>
    <n v="6.6000000000000003E-2"/>
    <n v="6.7000000000000004E-2"/>
    <n v="18.223199999999999"/>
    <s v="1+"/>
    <n v="1.2770999999999999"/>
    <s v="U"/>
    <n v="1.9024004050371575"/>
    <m/>
  </r>
  <r>
    <s v="J092514_S2_cod_64"/>
    <s v="S2"/>
    <d v="2014-09-25T00:00:00"/>
    <n v="9"/>
    <x v="4"/>
    <n v="8"/>
    <n v="1143"/>
    <x v="3"/>
    <n v="25"/>
    <n v="88"/>
    <m/>
    <m/>
    <m/>
    <m/>
    <n v="280"/>
    <n v="188"/>
    <n v="3.35"/>
    <n v="2.3180000000000001"/>
    <n v="1.032"/>
    <n v="1.232"/>
    <n v="0.155"/>
    <m/>
    <n v="9.9000000000000005E-2"/>
    <n v="0.10100000000000001"/>
    <n v="19.317599999999999"/>
    <s v="1+"/>
    <n v="1.3747"/>
    <s v="R"/>
    <n v="2.1790486491571861"/>
    <m/>
  </r>
  <r>
    <s v="J092514_S2_cod_65"/>
    <s v="S2"/>
    <d v="2014-09-25T00:00:00"/>
    <n v="9"/>
    <x v="4"/>
    <n v="8"/>
    <n v="1143"/>
    <x v="3"/>
    <n v="48"/>
    <n v="89"/>
    <m/>
    <m/>
    <m/>
    <m/>
    <n v="451"/>
    <n v="967"/>
    <n v="17.733000000000001"/>
    <n v="9.5359999999999996"/>
    <n v="8.197000000000001"/>
    <n v="20.163"/>
    <n v="8.9629999999999992"/>
    <s v="F"/>
    <n v="0.23"/>
    <n v="0.22900000000000001"/>
    <n v="19.55555"/>
    <s v="2+"/>
    <n v="1.2491000000000001"/>
    <s v="U"/>
    <n v="1.9500920962839421"/>
    <m/>
  </r>
  <r>
    <s v=" "/>
    <s v="S1"/>
    <d v="2014-09-25T00:00:00"/>
    <n v="9"/>
    <x v="4"/>
    <n v="8"/>
    <n v="1150"/>
    <x v="14"/>
    <s v=" "/>
    <m/>
    <m/>
    <m/>
    <m/>
    <m/>
    <m/>
    <m/>
    <m/>
    <m/>
    <n v="0"/>
    <m/>
    <m/>
    <m/>
    <m/>
    <m/>
    <m/>
    <m/>
    <m/>
    <m/>
    <m/>
    <m/>
  </r>
  <r>
    <m/>
    <s v="S1"/>
    <d v="2014-09-25T00:00:00"/>
    <n v="9"/>
    <x v="4"/>
    <n v="8"/>
    <n v="1156"/>
    <x v="4"/>
    <n v="26"/>
    <m/>
    <m/>
    <m/>
    <m/>
    <m/>
    <m/>
    <m/>
    <m/>
    <m/>
    <n v="0"/>
    <m/>
    <m/>
    <m/>
    <m/>
    <m/>
    <m/>
    <m/>
    <m/>
    <m/>
    <m/>
    <m/>
  </r>
  <r>
    <m/>
    <s v="S1"/>
    <d v="2014-09-25T00:00:00"/>
    <n v="9"/>
    <x v="4"/>
    <n v="8"/>
    <n v="1208"/>
    <x v="4"/>
    <n v="26"/>
    <m/>
    <m/>
    <m/>
    <m/>
    <m/>
    <m/>
    <m/>
    <m/>
    <m/>
    <n v="0"/>
    <m/>
    <m/>
    <m/>
    <m/>
    <m/>
    <m/>
    <m/>
    <m/>
    <m/>
    <m/>
    <m/>
  </r>
  <r>
    <m/>
    <s v="S1"/>
    <d v="2014-09-25T00:00:00"/>
    <n v="9"/>
    <x v="4"/>
    <n v="8"/>
    <n v="1209"/>
    <x v="4"/>
    <n v="29"/>
    <m/>
    <m/>
    <m/>
    <m/>
    <m/>
    <m/>
    <m/>
    <m/>
    <m/>
    <n v="0"/>
    <m/>
    <m/>
    <m/>
    <m/>
    <m/>
    <m/>
    <m/>
    <m/>
    <m/>
    <m/>
    <m/>
  </r>
  <r>
    <m/>
    <s v="S1"/>
    <d v="2014-09-25T00:00:00"/>
    <n v="9"/>
    <x v="4"/>
    <n v="8"/>
    <n v="1209"/>
    <x v="4"/>
    <n v="27.5"/>
    <m/>
    <m/>
    <m/>
    <m/>
    <m/>
    <m/>
    <m/>
    <m/>
    <m/>
    <n v="0"/>
    <m/>
    <m/>
    <m/>
    <m/>
    <m/>
    <m/>
    <m/>
    <m/>
    <m/>
    <m/>
    <m/>
  </r>
  <r>
    <m/>
    <s v="S1"/>
    <d v="2014-09-25T00:00:00"/>
    <n v="9"/>
    <x v="4"/>
    <n v="8"/>
    <n v="1209"/>
    <x v="4"/>
    <n v="27.5"/>
    <m/>
    <m/>
    <m/>
    <m/>
    <m/>
    <m/>
    <m/>
    <m/>
    <m/>
    <n v="0"/>
    <m/>
    <m/>
    <m/>
    <m/>
    <m/>
    <m/>
    <m/>
    <m/>
    <m/>
    <m/>
    <m/>
  </r>
  <r>
    <m/>
    <s v="S1"/>
    <d v="2014-09-25T00:00:00"/>
    <n v="9"/>
    <x v="4"/>
    <n v="8"/>
    <n v="1210"/>
    <x v="4"/>
    <n v="30"/>
    <m/>
    <m/>
    <m/>
    <m/>
    <m/>
    <m/>
    <m/>
    <m/>
    <m/>
    <n v="0"/>
    <m/>
    <m/>
    <m/>
    <m/>
    <m/>
    <m/>
    <m/>
    <m/>
    <m/>
    <m/>
    <m/>
  </r>
  <r>
    <m/>
    <s v="S1"/>
    <d v="2014-09-25T00:00:00"/>
    <n v="9"/>
    <x v="4"/>
    <n v="8"/>
    <n v="1210"/>
    <x v="4"/>
    <n v="28"/>
    <m/>
    <m/>
    <m/>
    <m/>
    <m/>
    <m/>
    <m/>
    <m/>
    <m/>
    <n v="0"/>
    <m/>
    <m/>
    <m/>
    <m/>
    <m/>
    <m/>
    <m/>
    <m/>
    <m/>
    <m/>
    <m/>
  </r>
  <r>
    <m/>
    <s v="S6"/>
    <d v="2014-09-25T00:00:00"/>
    <n v="9"/>
    <x v="4"/>
    <n v="8"/>
    <n v="1216"/>
    <x v="4"/>
    <n v="27.5"/>
    <m/>
    <m/>
    <m/>
    <m/>
    <m/>
    <m/>
    <m/>
    <m/>
    <m/>
    <n v="0"/>
    <m/>
    <m/>
    <m/>
    <m/>
    <m/>
    <m/>
    <m/>
    <m/>
    <m/>
    <m/>
    <m/>
  </r>
  <r>
    <m/>
    <s v="S6"/>
    <d v="2014-09-25T00:00:00"/>
    <n v="9"/>
    <x v="4"/>
    <n v="8"/>
    <n v="1220"/>
    <x v="4"/>
    <n v="29"/>
    <m/>
    <m/>
    <m/>
    <m/>
    <m/>
    <m/>
    <m/>
    <m/>
    <m/>
    <n v="0"/>
    <m/>
    <m/>
    <m/>
    <m/>
    <m/>
    <m/>
    <m/>
    <m/>
    <m/>
    <m/>
    <m/>
  </r>
  <r>
    <m/>
    <s v="S6"/>
    <d v="2014-09-25T00:00:00"/>
    <n v="9"/>
    <x v="4"/>
    <n v="8"/>
    <n v="1224"/>
    <x v="4"/>
    <n v="28.5"/>
    <m/>
    <m/>
    <m/>
    <m/>
    <m/>
    <m/>
    <m/>
    <m/>
    <m/>
    <n v="0"/>
    <m/>
    <m/>
    <m/>
    <m/>
    <m/>
    <m/>
    <m/>
    <m/>
    <m/>
    <m/>
    <m/>
  </r>
  <r>
    <s v=" "/>
    <s v="S7"/>
    <d v="2014-09-25T00:00:00"/>
    <n v="9"/>
    <x v="4"/>
    <n v="8"/>
    <n v="1241"/>
    <x v="14"/>
    <s v=" "/>
    <m/>
    <m/>
    <m/>
    <m/>
    <m/>
    <m/>
    <m/>
    <m/>
    <m/>
    <n v="0"/>
    <m/>
    <m/>
    <m/>
    <m/>
    <m/>
    <m/>
    <m/>
    <m/>
    <m/>
    <m/>
    <m/>
  </r>
  <r>
    <s v=" "/>
    <s v="R6"/>
    <d v="2014-09-25T00:00:00"/>
    <n v="9"/>
    <x v="4"/>
    <n v="8"/>
    <n v="1304"/>
    <x v="14"/>
    <s v=" "/>
    <m/>
    <m/>
    <m/>
    <m/>
    <m/>
    <m/>
    <m/>
    <m/>
    <m/>
    <n v="0"/>
    <m/>
    <m/>
    <m/>
    <m/>
    <m/>
    <m/>
    <m/>
    <m/>
    <m/>
    <m/>
    <m/>
  </r>
  <r>
    <s v="J092514_R5_cod_76"/>
    <s v="R5"/>
    <d v="2014-09-25T00:00:00"/>
    <n v="9"/>
    <x v="4"/>
    <n v="8"/>
    <n v="1326"/>
    <x v="3"/>
    <n v="29"/>
    <n v="90"/>
    <m/>
    <m/>
    <m/>
    <m/>
    <n v="276"/>
    <n v="209"/>
    <n v="6.0519999999999996"/>
    <n v="3.27"/>
    <n v="2.7819999999999996"/>
    <n v="2.56"/>
    <n v="0.154"/>
    <m/>
    <n v="9.2999999999999999E-2"/>
    <n v="9.4E-2"/>
    <n v="20.3887"/>
    <s v="3+"/>
    <n v="1.2234"/>
    <s v="U"/>
    <n v="1.9582927805824901"/>
    <m/>
  </r>
  <r>
    <s v="J092514_R5_cod_77"/>
    <s v="R5"/>
    <d v="2014-09-25T00:00:00"/>
    <n v="9"/>
    <x v="4"/>
    <n v="8"/>
    <n v="1335"/>
    <x v="3"/>
    <n v="34.5"/>
    <n v="91"/>
    <m/>
    <m/>
    <m/>
    <m/>
    <n v="330"/>
    <n v="396"/>
    <n v="10.162000000000001"/>
    <n v="5.524"/>
    <n v="4.6380000000000008"/>
    <n v="9.5920000000000005"/>
    <n v="0.43099999999999999"/>
    <s v="F"/>
    <n v="0.128"/>
    <n v="0.124"/>
    <n v="20.179849999999998"/>
    <s v="2+"/>
    <n v="1.1758999999999999"/>
    <s v="O"/>
    <n v="2.4907545845083123"/>
    <m/>
  </r>
  <r>
    <s v=" "/>
    <s v="S8"/>
    <d v="2014-09-25T00:00:00"/>
    <n v="9"/>
    <x v="4"/>
    <n v="8"/>
    <n v="1353"/>
    <x v="4"/>
    <n v="19.5"/>
    <m/>
    <m/>
    <m/>
    <m/>
    <m/>
    <n v="0"/>
    <m/>
    <m/>
    <m/>
    <m/>
    <m/>
    <m/>
    <m/>
    <m/>
    <m/>
    <m/>
    <m/>
    <m/>
    <m/>
    <m/>
    <m/>
  </r>
  <r>
    <m/>
    <m/>
    <m/>
    <m/>
    <x v="5"/>
    <m/>
    <m/>
    <x v="12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E57FE-C0D1-4084-899A-80B44A13B73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6" firstHeaderRow="1" firstDataRow="2" firstDataCol="1"/>
  <pivotFields count="30">
    <pivotField showAll="0"/>
    <pivotField showAll="0"/>
    <pivotField dataField="1" showAll="0"/>
    <pivotField showAll="0"/>
    <pivotField axis="axisCol" showAll="0">
      <items count="7">
        <item x="4"/>
        <item x="1"/>
        <item x="2"/>
        <item x="3"/>
        <item x="0"/>
        <item x="5"/>
        <item t="default"/>
      </items>
    </pivotField>
    <pivotField showAll="0"/>
    <pivotField showAll="0"/>
    <pivotField axis="axisRow" showAll="0">
      <items count="27">
        <item x="14"/>
        <item x="20"/>
        <item x="13"/>
        <item m="1" x="25"/>
        <item m="1" x="22"/>
        <item x="9"/>
        <item x="3"/>
        <item x="11"/>
        <item x="18"/>
        <item x="15"/>
        <item x="19"/>
        <item m="1" x="24"/>
        <item x="2"/>
        <item x="1"/>
        <item m="1" x="21"/>
        <item x="0"/>
        <item x="4"/>
        <item x="6"/>
        <item x="5"/>
        <item x="16"/>
        <item x="10"/>
        <item m="1" x="23"/>
        <item x="7"/>
        <item x="17"/>
        <item x="8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2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Dat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B29C-7296-422E-88F4-F7EF3113E1C8}">
  <dimension ref="A3:H26"/>
  <sheetViews>
    <sheetView tabSelected="1" workbookViewId="0">
      <selection activeCell="B13" sqref="B13"/>
    </sheetView>
  </sheetViews>
  <sheetFormatPr defaultRowHeight="14.4" x14ac:dyDescent="0.3"/>
  <cols>
    <col min="1" max="1" width="16.6640625" bestFit="1" customWidth="1"/>
    <col min="2" max="2" width="16.33203125" bestFit="1" customWidth="1"/>
    <col min="3" max="6" width="5" bestFit="1" customWidth="1"/>
    <col min="7" max="7" width="7.33203125" bestFit="1" customWidth="1"/>
    <col min="8" max="8" width="11.33203125" bestFit="1" customWidth="1"/>
    <col min="9" max="9" width="22.5546875" bestFit="1" customWidth="1"/>
    <col min="10" max="10" width="13.109375" bestFit="1" customWidth="1"/>
    <col min="11" max="11" width="22.5546875" bestFit="1" customWidth="1"/>
    <col min="12" max="12" width="13.109375" bestFit="1" customWidth="1"/>
    <col min="13" max="13" width="22.5546875" bestFit="1" customWidth="1"/>
    <col min="14" max="14" width="18.109375" bestFit="1" customWidth="1"/>
    <col min="15" max="15" width="27.5546875" bestFit="1" customWidth="1"/>
    <col min="16" max="26" width="16.6640625" bestFit="1" customWidth="1"/>
    <col min="27" max="27" width="11.33203125" bestFit="1" customWidth="1"/>
  </cols>
  <sheetData>
    <row r="3" spans="1:8" x14ac:dyDescent="0.3">
      <c r="A3" s="35" t="s">
        <v>1006</v>
      </c>
      <c r="B3" s="35" t="s">
        <v>1005</v>
      </c>
    </row>
    <row r="4" spans="1:8" x14ac:dyDescent="0.3">
      <c r="A4" s="35" t="s">
        <v>962</v>
      </c>
      <c r="B4">
        <v>2014</v>
      </c>
      <c r="C4">
        <v>2015</v>
      </c>
      <c r="D4">
        <v>2016</v>
      </c>
      <c r="E4">
        <v>2017</v>
      </c>
      <c r="F4">
        <v>2023</v>
      </c>
      <c r="G4" t="s">
        <v>982</v>
      </c>
      <c r="H4" t="s">
        <v>963</v>
      </c>
    </row>
    <row r="5" spans="1:8" x14ac:dyDescent="0.3">
      <c r="A5" s="36" t="s">
        <v>31</v>
      </c>
      <c r="B5">
        <v>59</v>
      </c>
      <c r="C5">
        <v>1</v>
      </c>
      <c r="D5">
        <v>1</v>
      </c>
      <c r="H5">
        <v>61</v>
      </c>
    </row>
    <row r="6" spans="1:8" x14ac:dyDescent="0.3">
      <c r="A6" s="36" t="s">
        <v>604</v>
      </c>
      <c r="B6">
        <v>1</v>
      </c>
      <c r="H6">
        <v>1</v>
      </c>
    </row>
    <row r="7" spans="1:8" x14ac:dyDescent="0.3">
      <c r="A7" s="36" t="s">
        <v>115</v>
      </c>
      <c r="C7">
        <v>1</v>
      </c>
      <c r="H7">
        <v>1</v>
      </c>
    </row>
    <row r="8" spans="1:8" x14ac:dyDescent="0.3">
      <c r="A8" s="36" t="s">
        <v>945</v>
      </c>
      <c r="F8">
        <v>1</v>
      </c>
      <c r="H8">
        <v>1</v>
      </c>
    </row>
    <row r="9" spans="1:8" x14ac:dyDescent="0.3">
      <c r="A9" s="36" t="s">
        <v>518</v>
      </c>
      <c r="B9">
        <v>93</v>
      </c>
      <c r="C9">
        <v>135</v>
      </c>
      <c r="D9">
        <v>67</v>
      </c>
      <c r="E9">
        <v>12</v>
      </c>
      <c r="F9">
        <v>29</v>
      </c>
      <c r="H9">
        <v>336</v>
      </c>
    </row>
    <row r="10" spans="1:8" x14ac:dyDescent="0.3">
      <c r="A10" s="36" t="s">
        <v>37</v>
      </c>
      <c r="B10">
        <v>18</v>
      </c>
      <c r="C10">
        <v>35</v>
      </c>
      <c r="D10">
        <v>6</v>
      </c>
      <c r="E10">
        <v>2</v>
      </c>
      <c r="H10">
        <v>61</v>
      </c>
    </row>
    <row r="11" spans="1:8" x14ac:dyDescent="0.3">
      <c r="A11" s="36" t="s">
        <v>1007</v>
      </c>
      <c r="B11">
        <v>1</v>
      </c>
      <c r="H11">
        <v>1</v>
      </c>
    </row>
    <row r="12" spans="1:8" x14ac:dyDescent="0.3">
      <c r="A12" s="36" t="s">
        <v>513</v>
      </c>
      <c r="D12">
        <v>4</v>
      </c>
      <c r="H12">
        <v>4</v>
      </c>
    </row>
    <row r="13" spans="1:8" x14ac:dyDescent="0.3">
      <c r="A13" s="36" t="s">
        <v>1010</v>
      </c>
      <c r="B13">
        <v>1</v>
      </c>
      <c r="H13">
        <v>1</v>
      </c>
    </row>
    <row r="14" spans="1:8" x14ac:dyDescent="0.3">
      <c r="A14" s="36" t="s">
        <v>535</v>
      </c>
      <c r="B14">
        <v>37</v>
      </c>
      <c r="C14">
        <v>37</v>
      </c>
      <c r="D14">
        <v>8</v>
      </c>
      <c r="E14">
        <v>14</v>
      </c>
      <c r="F14">
        <v>10</v>
      </c>
      <c r="H14">
        <v>106</v>
      </c>
    </row>
    <row r="15" spans="1:8" x14ac:dyDescent="0.3">
      <c r="A15" s="36" t="s">
        <v>152</v>
      </c>
      <c r="B15">
        <v>16</v>
      </c>
      <c r="C15">
        <v>34</v>
      </c>
      <c r="D15">
        <v>6</v>
      </c>
      <c r="E15">
        <v>4</v>
      </c>
      <c r="F15">
        <v>7</v>
      </c>
      <c r="H15">
        <v>67</v>
      </c>
    </row>
    <row r="16" spans="1:8" x14ac:dyDescent="0.3">
      <c r="A16" s="36" t="s">
        <v>534</v>
      </c>
      <c r="F16">
        <v>51</v>
      </c>
      <c r="H16">
        <v>51</v>
      </c>
    </row>
    <row r="17" spans="1:8" x14ac:dyDescent="0.3">
      <c r="A17" s="36" t="s">
        <v>23</v>
      </c>
      <c r="B17">
        <v>122</v>
      </c>
      <c r="C17">
        <v>58</v>
      </c>
      <c r="D17">
        <v>31</v>
      </c>
      <c r="E17">
        <v>18</v>
      </c>
      <c r="F17">
        <v>88</v>
      </c>
      <c r="H17">
        <v>317</v>
      </c>
    </row>
    <row r="18" spans="1:8" x14ac:dyDescent="0.3">
      <c r="A18" s="36" t="s">
        <v>1008</v>
      </c>
      <c r="B18">
        <v>1</v>
      </c>
      <c r="F18">
        <v>1</v>
      </c>
      <c r="H18">
        <v>2</v>
      </c>
    </row>
    <row r="19" spans="1:8" x14ac:dyDescent="0.3">
      <c r="A19" s="36" t="s">
        <v>34</v>
      </c>
      <c r="B19">
        <v>12</v>
      </c>
      <c r="C19">
        <v>12</v>
      </c>
      <c r="D19">
        <v>2</v>
      </c>
      <c r="E19">
        <v>1</v>
      </c>
      <c r="F19">
        <v>1</v>
      </c>
      <c r="H19">
        <v>28</v>
      </c>
    </row>
    <row r="20" spans="1:8" x14ac:dyDescent="0.3">
      <c r="A20" s="36" t="s">
        <v>516</v>
      </c>
      <c r="D20">
        <v>1</v>
      </c>
      <c r="H20">
        <v>1</v>
      </c>
    </row>
    <row r="21" spans="1:8" x14ac:dyDescent="0.3">
      <c r="A21" s="36" t="s">
        <v>387</v>
      </c>
      <c r="B21">
        <v>1</v>
      </c>
      <c r="C21">
        <v>3</v>
      </c>
      <c r="D21">
        <v>1</v>
      </c>
      <c r="F21">
        <v>1</v>
      </c>
      <c r="H21">
        <v>6</v>
      </c>
    </row>
    <row r="22" spans="1:8" x14ac:dyDescent="0.3">
      <c r="A22" s="36" t="s">
        <v>537</v>
      </c>
      <c r="B22">
        <v>12</v>
      </c>
      <c r="C22">
        <v>3</v>
      </c>
      <c r="D22">
        <v>3</v>
      </c>
      <c r="E22">
        <v>5</v>
      </c>
      <c r="F22">
        <v>2</v>
      </c>
      <c r="H22">
        <v>25</v>
      </c>
    </row>
    <row r="23" spans="1:8" x14ac:dyDescent="0.3">
      <c r="A23" s="36" t="s">
        <v>521</v>
      </c>
      <c r="D23">
        <v>2</v>
      </c>
      <c r="H23">
        <v>2</v>
      </c>
    </row>
    <row r="24" spans="1:8" x14ac:dyDescent="0.3">
      <c r="A24" s="36" t="s">
        <v>272</v>
      </c>
      <c r="B24">
        <v>6</v>
      </c>
      <c r="C24">
        <v>8</v>
      </c>
      <c r="E24">
        <v>4</v>
      </c>
      <c r="F24">
        <v>3</v>
      </c>
      <c r="H24">
        <v>21</v>
      </c>
    </row>
    <row r="25" spans="1:8" x14ac:dyDescent="0.3">
      <c r="A25" s="36" t="s">
        <v>982</v>
      </c>
      <c r="B25">
        <v>18</v>
      </c>
      <c r="C25">
        <v>47</v>
      </c>
      <c r="D25">
        <v>37</v>
      </c>
      <c r="E25">
        <v>11</v>
      </c>
      <c r="H25">
        <v>113</v>
      </c>
    </row>
    <row r="26" spans="1:8" x14ac:dyDescent="0.3">
      <c r="A26" s="36" t="s">
        <v>963</v>
      </c>
      <c r="B26">
        <v>398</v>
      </c>
      <c r="C26">
        <v>374</v>
      </c>
      <c r="D26">
        <v>169</v>
      </c>
      <c r="E26">
        <v>71</v>
      </c>
      <c r="F26">
        <v>194</v>
      </c>
      <c r="H26">
        <v>1206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1962-9F1A-4682-ABDD-D1A2781C54E9}">
  <dimension ref="A1:AG1207"/>
  <sheetViews>
    <sheetView zoomScale="80" zoomScaleNormal="80" workbookViewId="0">
      <pane ySplit="1" topLeftCell="A951" activePane="bottomLeft" state="frozen"/>
      <selection pane="bottomLeft" activeCell="O972" sqref="O972"/>
    </sheetView>
  </sheetViews>
  <sheetFormatPr defaultRowHeight="14.4" x14ac:dyDescent="0.3"/>
  <cols>
    <col min="3" max="3" width="12" style="33" customWidth="1"/>
    <col min="4" max="5" width="12" customWidth="1"/>
  </cols>
  <sheetData>
    <row r="1" spans="1:30" x14ac:dyDescent="0.3">
      <c r="A1" s="14" t="s">
        <v>0</v>
      </c>
      <c r="B1" s="14" t="s">
        <v>1</v>
      </c>
      <c r="C1" s="34" t="s">
        <v>2</v>
      </c>
      <c r="D1" s="14" t="s">
        <v>1003</v>
      </c>
      <c r="E1" s="14" t="s">
        <v>1004</v>
      </c>
      <c r="F1" s="15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932</v>
      </c>
      <c r="L1" s="14" t="s">
        <v>18</v>
      </c>
      <c r="M1" s="14" t="s">
        <v>927</v>
      </c>
      <c r="N1" s="14" t="s">
        <v>930</v>
      </c>
      <c r="O1" s="14" t="s">
        <v>8</v>
      </c>
      <c r="P1" s="14" t="s">
        <v>9</v>
      </c>
      <c r="Q1" s="14" t="s">
        <v>10</v>
      </c>
      <c r="R1" s="14" t="s">
        <v>11</v>
      </c>
      <c r="S1" s="14" t="s">
        <v>12</v>
      </c>
      <c r="T1" s="14" t="s">
        <v>13</v>
      </c>
      <c r="U1" s="14" t="s">
        <v>14</v>
      </c>
      <c r="V1" s="14" t="s">
        <v>15</v>
      </c>
      <c r="W1" s="14" t="s">
        <v>16</v>
      </c>
      <c r="X1" s="14" t="s">
        <v>17</v>
      </c>
      <c r="Y1" s="14" t="s">
        <v>850</v>
      </c>
      <c r="Z1" s="14" t="s">
        <v>531</v>
      </c>
      <c r="AA1" s="14" t="s">
        <v>732</v>
      </c>
      <c r="AB1" s="14" t="s">
        <v>510</v>
      </c>
      <c r="AC1" s="32" t="s">
        <v>852</v>
      </c>
      <c r="AD1" s="14" t="s">
        <v>18</v>
      </c>
    </row>
    <row r="2" spans="1:30" x14ac:dyDescent="0.3">
      <c r="A2" s="19"/>
      <c r="B2" t="s">
        <v>126</v>
      </c>
      <c r="C2" s="33">
        <v>45084</v>
      </c>
      <c r="D2">
        <v>6</v>
      </c>
      <c r="E2">
        <v>2023</v>
      </c>
      <c r="F2">
        <v>1</v>
      </c>
      <c r="G2">
        <v>936</v>
      </c>
      <c r="H2" t="s">
        <v>534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spans="1:30" x14ac:dyDescent="0.3">
      <c r="A3" s="19"/>
      <c r="B3" t="s">
        <v>122</v>
      </c>
      <c r="C3" s="33">
        <v>45084</v>
      </c>
      <c r="D3">
        <v>6</v>
      </c>
      <c r="E3">
        <v>2023</v>
      </c>
      <c r="F3">
        <v>1</v>
      </c>
      <c r="G3">
        <v>958</v>
      </c>
      <c r="H3" t="s">
        <v>534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0" x14ac:dyDescent="0.3">
      <c r="A4" s="19"/>
      <c r="B4" t="s">
        <v>122</v>
      </c>
      <c r="C4" s="33">
        <v>45084</v>
      </c>
      <c r="D4">
        <v>6</v>
      </c>
      <c r="E4">
        <v>2023</v>
      </c>
      <c r="F4">
        <v>1</v>
      </c>
      <c r="G4">
        <v>1018</v>
      </c>
      <c r="H4" t="s">
        <v>152</v>
      </c>
      <c r="I4">
        <v>27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0" x14ac:dyDescent="0.3">
      <c r="A5" s="19"/>
      <c r="B5" t="s">
        <v>117</v>
      </c>
      <c r="C5" s="33">
        <v>45084</v>
      </c>
      <c r="D5">
        <v>6</v>
      </c>
      <c r="E5">
        <v>2023</v>
      </c>
      <c r="F5">
        <v>1</v>
      </c>
      <c r="G5">
        <v>1032</v>
      </c>
      <c r="H5" t="s">
        <v>535</v>
      </c>
      <c r="I5">
        <v>28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spans="1:30" x14ac:dyDescent="0.3">
      <c r="A6" s="19"/>
      <c r="B6" t="s">
        <v>233</v>
      </c>
      <c r="C6" s="33">
        <v>45084</v>
      </c>
      <c r="D6">
        <v>6</v>
      </c>
      <c r="E6">
        <v>2023</v>
      </c>
      <c r="F6">
        <v>1</v>
      </c>
      <c r="G6">
        <v>1055</v>
      </c>
      <c r="H6" t="s">
        <v>518</v>
      </c>
      <c r="I6">
        <v>49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x14ac:dyDescent="0.3">
      <c r="A7" s="19"/>
      <c r="B7" t="s">
        <v>233</v>
      </c>
      <c r="C7" s="33">
        <v>45084</v>
      </c>
      <c r="D7">
        <v>6</v>
      </c>
      <c r="E7">
        <v>2023</v>
      </c>
      <c r="F7">
        <v>1</v>
      </c>
      <c r="G7">
        <v>1107</v>
      </c>
      <c r="H7" t="s">
        <v>535</v>
      </c>
      <c r="I7">
        <v>29.5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x14ac:dyDescent="0.3">
      <c r="A8" s="19"/>
      <c r="B8" t="s">
        <v>138</v>
      </c>
      <c r="C8" s="33">
        <v>45084</v>
      </c>
      <c r="D8">
        <v>6</v>
      </c>
      <c r="E8">
        <v>2023</v>
      </c>
      <c r="F8">
        <v>1</v>
      </c>
      <c r="G8">
        <v>1123</v>
      </c>
      <c r="H8" t="s">
        <v>23</v>
      </c>
      <c r="I8">
        <v>23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x14ac:dyDescent="0.3">
      <c r="A9" s="19"/>
      <c r="B9" t="s">
        <v>138</v>
      </c>
      <c r="C9" s="33">
        <v>45084</v>
      </c>
      <c r="D9">
        <v>6</v>
      </c>
      <c r="E9">
        <v>2023</v>
      </c>
      <c r="F9">
        <v>1</v>
      </c>
      <c r="H9" t="s">
        <v>23</v>
      </c>
      <c r="I9">
        <v>23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x14ac:dyDescent="0.3">
      <c r="A10" s="19"/>
      <c r="B10" t="s">
        <v>138</v>
      </c>
      <c r="C10" s="33">
        <v>45084</v>
      </c>
      <c r="D10">
        <v>6</v>
      </c>
      <c r="E10">
        <v>2023</v>
      </c>
      <c r="F10">
        <v>1</v>
      </c>
      <c r="H10" t="s">
        <v>23</v>
      </c>
      <c r="I10">
        <v>24.5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x14ac:dyDescent="0.3">
      <c r="A11" s="19"/>
      <c r="B11" t="s">
        <v>138</v>
      </c>
      <c r="C11" s="33">
        <v>45084</v>
      </c>
      <c r="D11">
        <v>6</v>
      </c>
      <c r="E11">
        <v>2023</v>
      </c>
      <c r="F11">
        <v>1</v>
      </c>
      <c r="H11" t="s">
        <v>23</v>
      </c>
      <c r="I11">
        <v>26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x14ac:dyDescent="0.3">
      <c r="A12" s="19"/>
      <c r="B12" t="s">
        <v>138</v>
      </c>
      <c r="C12" s="33">
        <v>45084</v>
      </c>
      <c r="D12">
        <v>6</v>
      </c>
      <c r="E12">
        <v>2023</v>
      </c>
      <c r="F12">
        <v>1</v>
      </c>
      <c r="H12" t="s">
        <v>23</v>
      </c>
      <c r="I12">
        <v>24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x14ac:dyDescent="0.3">
      <c r="A13" s="19"/>
      <c r="B13" t="s">
        <v>138</v>
      </c>
      <c r="C13" s="33">
        <v>45084</v>
      </c>
      <c r="D13">
        <v>6</v>
      </c>
      <c r="E13">
        <v>2023</v>
      </c>
      <c r="F13">
        <v>1</v>
      </c>
      <c r="H13" t="s">
        <v>23</v>
      </c>
      <c r="I13">
        <v>21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x14ac:dyDescent="0.3">
      <c r="A14" s="19"/>
      <c r="B14" t="s">
        <v>138</v>
      </c>
      <c r="C14" s="33">
        <v>45084</v>
      </c>
      <c r="D14">
        <v>6</v>
      </c>
      <c r="E14">
        <v>2023</v>
      </c>
      <c r="F14">
        <v>1</v>
      </c>
      <c r="H14" t="s">
        <v>23</v>
      </c>
      <c r="I14">
        <v>22.5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3">
      <c r="A15" s="19"/>
      <c r="B15" t="s">
        <v>138</v>
      </c>
      <c r="C15" s="33">
        <v>45084</v>
      </c>
      <c r="D15">
        <v>6</v>
      </c>
      <c r="E15">
        <v>2023</v>
      </c>
      <c r="F15">
        <v>1</v>
      </c>
      <c r="H15" t="s">
        <v>23</v>
      </c>
      <c r="I15">
        <v>24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x14ac:dyDescent="0.3">
      <c r="A16" s="19"/>
      <c r="B16" t="s">
        <v>138</v>
      </c>
      <c r="C16" s="33">
        <v>45084</v>
      </c>
      <c r="D16">
        <v>6</v>
      </c>
      <c r="E16">
        <v>2023</v>
      </c>
      <c r="F16">
        <v>1</v>
      </c>
      <c r="H16" t="s">
        <v>23</v>
      </c>
      <c r="I16">
        <v>23.5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x14ac:dyDescent="0.3">
      <c r="A17" s="19"/>
      <c r="B17" t="s">
        <v>138</v>
      </c>
      <c r="C17" s="33">
        <v>45084</v>
      </c>
      <c r="D17">
        <v>6</v>
      </c>
      <c r="E17">
        <v>2023</v>
      </c>
      <c r="F17">
        <v>1</v>
      </c>
      <c r="H17" t="s">
        <v>23</v>
      </c>
      <c r="I17">
        <v>24.5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x14ac:dyDescent="0.3">
      <c r="A18" s="19"/>
      <c r="B18" t="s">
        <v>138</v>
      </c>
      <c r="C18" s="33">
        <v>45084</v>
      </c>
      <c r="D18">
        <v>6</v>
      </c>
      <c r="E18">
        <v>2023</v>
      </c>
      <c r="F18">
        <v>1</v>
      </c>
      <c r="H18" t="s">
        <v>23</v>
      </c>
      <c r="I18">
        <v>21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x14ac:dyDescent="0.3">
      <c r="A19" s="19"/>
      <c r="B19" t="s">
        <v>138</v>
      </c>
      <c r="C19" s="33">
        <v>45084</v>
      </c>
      <c r="D19">
        <v>6</v>
      </c>
      <c r="E19">
        <v>2023</v>
      </c>
      <c r="F19">
        <v>1</v>
      </c>
      <c r="H19" t="s">
        <v>23</v>
      </c>
      <c r="I19">
        <v>25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x14ac:dyDescent="0.3">
      <c r="A20" s="19"/>
      <c r="B20" t="s">
        <v>140</v>
      </c>
      <c r="C20" s="33">
        <v>45084</v>
      </c>
      <c r="D20">
        <v>6</v>
      </c>
      <c r="E20">
        <v>2023</v>
      </c>
      <c r="F20">
        <v>1</v>
      </c>
      <c r="G20">
        <v>1154</v>
      </c>
      <c r="H20" t="s">
        <v>534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x14ac:dyDescent="0.3">
      <c r="A21" s="19"/>
      <c r="B21" t="s">
        <v>144</v>
      </c>
      <c r="C21" s="33">
        <v>45084</v>
      </c>
      <c r="D21">
        <v>6</v>
      </c>
      <c r="E21">
        <v>2023</v>
      </c>
      <c r="F21">
        <v>1</v>
      </c>
      <c r="G21">
        <v>1218</v>
      </c>
      <c r="H21" t="s">
        <v>534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x14ac:dyDescent="0.3">
      <c r="A22" s="19"/>
      <c r="B22" t="s">
        <v>147</v>
      </c>
      <c r="C22" s="33">
        <v>45084</v>
      </c>
      <c r="D22">
        <v>6</v>
      </c>
      <c r="E22">
        <v>2023</v>
      </c>
      <c r="F22">
        <v>1</v>
      </c>
      <c r="G22">
        <v>1249</v>
      </c>
      <c r="H22" t="s">
        <v>534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x14ac:dyDescent="0.3">
      <c r="A23" s="19"/>
      <c r="B23" t="s">
        <v>132</v>
      </c>
      <c r="C23" s="33">
        <v>45084</v>
      </c>
      <c r="D23">
        <v>6</v>
      </c>
      <c r="E23">
        <v>2023</v>
      </c>
      <c r="F23">
        <v>1</v>
      </c>
      <c r="G23">
        <v>1315</v>
      </c>
      <c r="H23" t="s">
        <v>23</v>
      </c>
      <c r="I23">
        <v>26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1:30" x14ac:dyDescent="0.3">
      <c r="A24" s="19"/>
      <c r="B24" t="s">
        <v>132</v>
      </c>
      <c r="C24" s="33">
        <v>45084</v>
      </c>
      <c r="D24">
        <v>6</v>
      </c>
      <c r="E24">
        <v>2023</v>
      </c>
      <c r="F24">
        <v>1</v>
      </c>
      <c r="H24" t="s">
        <v>23</v>
      </c>
      <c r="I24">
        <v>25.5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1:30" x14ac:dyDescent="0.3">
      <c r="A25" s="19"/>
      <c r="B25" t="s">
        <v>132</v>
      </c>
      <c r="C25" s="33">
        <v>45084</v>
      </c>
      <c r="D25">
        <v>6</v>
      </c>
      <c r="E25">
        <v>2023</v>
      </c>
      <c r="F25">
        <v>1</v>
      </c>
      <c r="H25" t="s">
        <v>23</v>
      </c>
      <c r="I25">
        <v>28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spans="1:30" x14ac:dyDescent="0.3">
      <c r="A26" s="19"/>
      <c r="B26" t="s">
        <v>132</v>
      </c>
      <c r="C26" s="33">
        <v>45084</v>
      </c>
      <c r="D26">
        <v>6</v>
      </c>
      <c r="E26">
        <v>2023</v>
      </c>
      <c r="F26">
        <v>1</v>
      </c>
      <c r="H26" t="s">
        <v>23</v>
      </c>
      <c r="I26">
        <v>26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1:30" x14ac:dyDescent="0.3">
      <c r="A27" s="19"/>
      <c r="B27" t="s">
        <v>132</v>
      </c>
      <c r="C27" s="33">
        <v>45084</v>
      </c>
      <c r="D27">
        <v>6</v>
      </c>
      <c r="E27">
        <v>2023</v>
      </c>
      <c r="F27">
        <v>1</v>
      </c>
      <c r="H27" t="s">
        <v>23</v>
      </c>
      <c r="I27">
        <v>33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spans="1:30" x14ac:dyDescent="0.3">
      <c r="A28" s="19"/>
      <c r="B28" t="s">
        <v>132</v>
      </c>
      <c r="C28" s="33">
        <v>45084</v>
      </c>
      <c r="D28">
        <v>6</v>
      </c>
      <c r="E28">
        <v>2023</v>
      </c>
      <c r="F28">
        <v>1</v>
      </c>
      <c r="H28" t="s">
        <v>23</v>
      </c>
      <c r="I28">
        <v>42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1:30" x14ac:dyDescent="0.3">
      <c r="A29" s="19"/>
      <c r="B29" t="s">
        <v>135</v>
      </c>
      <c r="C29" s="33">
        <v>45084</v>
      </c>
      <c r="D29">
        <v>6</v>
      </c>
      <c r="E29">
        <v>2023</v>
      </c>
      <c r="F29">
        <v>1</v>
      </c>
      <c r="H29" t="s">
        <v>152</v>
      </c>
      <c r="I29">
        <v>21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1:30" x14ac:dyDescent="0.3">
      <c r="A30" s="19"/>
      <c r="B30" t="s">
        <v>112</v>
      </c>
      <c r="C30" s="33">
        <v>45092</v>
      </c>
      <c r="D30">
        <v>6</v>
      </c>
      <c r="E30">
        <v>2023</v>
      </c>
      <c r="F30">
        <v>2</v>
      </c>
      <c r="G30">
        <v>1004</v>
      </c>
      <c r="H30" t="s">
        <v>518</v>
      </c>
      <c r="I30">
        <v>31</v>
      </c>
      <c r="N30" t="s">
        <v>931</v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1:30" x14ac:dyDescent="0.3">
      <c r="A31" s="19"/>
      <c r="B31" t="s">
        <v>112</v>
      </c>
      <c r="C31" s="33">
        <v>45092</v>
      </c>
      <c r="D31">
        <v>6</v>
      </c>
      <c r="E31">
        <v>2023</v>
      </c>
      <c r="F31">
        <v>2</v>
      </c>
      <c r="G31">
        <v>1008</v>
      </c>
      <c r="H31" t="s">
        <v>34</v>
      </c>
      <c r="I31">
        <v>17</v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x14ac:dyDescent="0.3">
      <c r="A32" s="19"/>
      <c r="B32" t="s">
        <v>112</v>
      </c>
      <c r="C32" s="33">
        <v>45092</v>
      </c>
      <c r="D32">
        <v>6</v>
      </c>
      <c r="E32">
        <v>2023</v>
      </c>
      <c r="F32">
        <v>2</v>
      </c>
      <c r="G32">
        <v>1023</v>
      </c>
      <c r="H32" t="s">
        <v>1008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1:30" x14ac:dyDescent="0.3">
      <c r="A33" s="19"/>
      <c r="B33" t="s">
        <v>103</v>
      </c>
      <c r="C33" s="33">
        <v>45092</v>
      </c>
      <c r="D33">
        <v>6</v>
      </c>
      <c r="E33">
        <v>2023</v>
      </c>
      <c r="F33">
        <v>2</v>
      </c>
      <c r="G33">
        <v>1040</v>
      </c>
      <c r="H33" t="s">
        <v>23</v>
      </c>
      <c r="I33">
        <v>34</v>
      </c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x14ac:dyDescent="0.3">
      <c r="A34" s="19"/>
      <c r="B34" t="s">
        <v>103</v>
      </c>
      <c r="C34" s="33">
        <v>45092</v>
      </c>
      <c r="D34">
        <v>6</v>
      </c>
      <c r="E34">
        <v>2023</v>
      </c>
      <c r="F34">
        <v>2</v>
      </c>
      <c r="G34">
        <v>1049</v>
      </c>
      <c r="H34" t="s">
        <v>518</v>
      </c>
      <c r="I34">
        <v>66</v>
      </c>
      <c r="N34" t="s">
        <v>931</v>
      </c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1:30" x14ac:dyDescent="0.3">
      <c r="A35" s="19"/>
      <c r="B35" t="s">
        <v>89</v>
      </c>
      <c r="C35" s="33">
        <v>45092</v>
      </c>
      <c r="D35">
        <v>6</v>
      </c>
      <c r="E35">
        <v>2023</v>
      </c>
      <c r="F35">
        <v>2</v>
      </c>
      <c r="G35">
        <v>1058</v>
      </c>
      <c r="H35" t="s">
        <v>534</v>
      </c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spans="1:30" x14ac:dyDescent="0.3">
      <c r="A36" s="19"/>
      <c r="B36" t="s">
        <v>84</v>
      </c>
      <c r="C36" s="33">
        <v>45092</v>
      </c>
      <c r="D36">
        <v>6</v>
      </c>
      <c r="E36">
        <v>2023</v>
      </c>
      <c r="F36">
        <v>2</v>
      </c>
      <c r="G36">
        <v>1025</v>
      </c>
      <c r="H36" t="s">
        <v>534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spans="1:30" x14ac:dyDescent="0.3">
      <c r="A37" s="19"/>
      <c r="B37" t="s">
        <v>74</v>
      </c>
      <c r="C37" s="33">
        <v>45092</v>
      </c>
      <c r="D37">
        <v>6</v>
      </c>
      <c r="E37">
        <v>2023</v>
      </c>
      <c r="F37">
        <v>2</v>
      </c>
      <c r="G37">
        <v>1050</v>
      </c>
      <c r="H37" t="s">
        <v>534</v>
      </c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spans="1:30" x14ac:dyDescent="0.3">
      <c r="A38" s="19"/>
      <c r="B38" t="s">
        <v>69</v>
      </c>
      <c r="C38" s="33">
        <v>45092</v>
      </c>
      <c r="D38">
        <v>6</v>
      </c>
      <c r="E38">
        <v>2023</v>
      </c>
      <c r="F38">
        <v>2</v>
      </c>
      <c r="G38">
        <v>1212</v>
      </c>
      <c r="H38" t="s">
        <v>534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spans="1:30" x14ac:dyDescent="0.3">
      <c r="A39" s="19"/>
      <c r="B39" t="s">
        <v>61</v>
      </c>
      <c r="C39" s="33">
        <v>45092</v>
      </c>
      <c r="D39">
        <v>6</v>
      </c>
      <c r="E39">
        <v>2023</v>
      </c>
      <c r="F39">
        <v>2</v>
      </c>
      <c r="G39">
        <v>1236</v>
      </c>
      <c r="H39" t="s">
        <v>534</v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spans="1:30" x14ac:dyDescent="0.3">
      <c r="A40" s="19"/>
      <c r="B40" t="s">
        <v>50</v>
      </c>
      <c r="C40" s="33">
        <v>45092</v>
      </c>
      <c r="D40">
        <v>6</v>
      </c>
      <c r="E40">
        <v>2023</v>
      </c>
      <c r="F40">
        <v>2</v>
      </c>
      <c r="G40">
        <v>1308</v>
      </c>
      <c r="H40" t="s">
        <v>534</v>
      </c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spans="1:30" x14ac:dyDescent="0.3">
      <c r="A41" s="19"/>
      <c r="B41" t="s">
        <v>39</v>
      </c>
      <c r="C41" s="33">
        <v>45092</v>
      </c>
      <c r="D41">
        <v>6</v>
      </c>
      <c r="E41">
        <v>2023</v>
      </c>
      <c r="F41">
        <v>2</v>
      </c>
      <c r="G41">
        <v>1335</v>
      </c>
      <c r="H41" t="s">
        <v>534</v>
      </c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spans="1:30" x14ac:dyDescent="0.3">
      <c r="A42" s="19"/>
      <c r="B42" t="s">
        <v>22</v>
      </c>
      <c r="C42" s="33">
        <v>45092</v>
      </c>
      <c r="D42">
        <v>6</v>
      </c>
      <c r="E42">
        <v>2023</v>
      </c>
      <c r="F42">
        <v>2</v>
      </c>
      <c r="G42">
        <v>1402</v>
      </c>
      <c r="H42" t="s">
        <v>23</v>
      </c>
      <c r="I42">
        <v>26.2</v>
      </c>
      <c r="N42" t="s">
        <v>950</v>
      </c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spans="1:30" x14ac:dyDescent="0.3">
      <c r="A43" s="19"/>
      <c r="B43" t="s">
        <v>22</v>
      </c>
      <c r="C43" s="33">
        <v>45092</v>
      </c>
      <c r="D43">
        <v>6</v>
      </c>
      <c r="E43">
        <v>2023</v>
      </c>
      <c r="F43">
        <v>2</v>
      </c>
      <c r="G43">
        <v>1417</v>
      </c>
      <c r="H43" t="s">
        <v>23</v>
      </c>
      <c r="I43">
        <v>30</v>
      </c>
      <c r="N43" t="s">
        <v>950</v>
      </c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spans="1:30" x14ac:dyDescent="0.3">
      <c r="A44" s="19"/>
      <c r="B44" t="s">
        <v>126</v>
      </c>
      <c r="C44" s="33">
        <v>45098</v>
      </c>
      <c r="D44">
        <v>6</v>
      </c>
      <c r="E44">
        <v>2023</v>
      </c>
      <c r="F44">
        <v>3</v>
      </c>
      <c r="G44">
        <v>954</v>
      </c>
      <c r="H44" t="s">
        <v>534</v>
      </c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spans="1:30" x14ac:dyDescent="0.3">
      <c r="A45" s="19"/>
      <c r="B45" t="s">
        <v>122</v>
      </c>
      <c r="C45" s="33">
        <v>45098</v>
      </c>
      <c r="D45">
        <v>6</v>
      </c>
      <c r="E45">
        <v>2023</v>
      </c>
      <c r="F45">
        <v>3</v>
      </c>
      <c r="G45">
        <v>1019</v>
      </c>
      <c r="H45" t="s">
        <v>534</v>
      </c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spans="1:30" x14ac:dyDescent="0.3">
      <c r="A46" s="19"/>
      <c r="B46" t="s">
        <v>117</v>
      </c>
      <c r="C46" s="33">
        <v>45098</v>
      </c>
      <c r="D46">
        <v>6</v>
      </c>
      <c r="E46">
        <v>2023</v>
      </c>
      <c r="F46">
        <v>3</v>
      </c>
      <c r="G46">
        <v>1043</v>
      </c>
      <c r="H46" t="s">
        <v>534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spans="1:30" x14ac:dyDescent="0.3">
      <c r="A47" s="19"/>
      <c r="B47" t="s">
        <v>233</v>
      </c>
      <c r="C47" s="33">
        <v>45098</v>
      </c>
      <c r="D47">
        <v>6</v>
      </c>
      <c r="E47">
        <v>2023</v>
      </c>
      <c r="F47">
        <v>3</v>
      </c>
      <c r="G47">
        <v>1109</v>
      </c>
      <c r="H47" t="s">
        <v>518</v>
      </c>
      <c r="I47">
        <v>41</v>
      </c>
      <c r="J47">
        <v>1</v>
      </c>
      <c r="K47" s="19"/>
      <c r="L47" s="19"/>
      <c r="M47" s="19"/>
      <c r="N47" s="19" t="s">
        <v>931</v>
      </c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spans="1:30" x14ac:dyDescent="0.3">
      <c r="A48" s="19"/>
      <c r="B48" t="s">
        <v>112</v>
      </c>
      <c r="C48" s="33">
        <v>45098</v>
      </c>
      <c r="D48">
        <v>6</v>
      </c>
      <c r="E48">
        <v>2023</v>
      </c>
      <c r="F48">
        <v>3</v>
      </c>
      <c r="G48">
        <v>1139</v>
      </c>
      <c r="H48" t="s">
        <v>518</v>
      </c>
      <c r="I48">
        <v>58</v>
      </c>
      <c r="J48">
        <v>2</v>
      </c>
      <c r="K48" s="19"/>
      <c r="L48" s="19"/>
      <c r="M48" s="19"/>
      <c r="N48" s="19" t="s">
        <v>931</v>
      </c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spans="1:30" x14ac:dyDescent="0.3">
      <c r="A49" s="19"/>
      <c r="B49" t="s">
        <v>103</v>
      </c>
      <c r="C49" s="33">
        <v>45098</v>
      </c>
      <c r="D49">
        <v>6</v>
      </c>
      <c r="E49">
        <v>2023</v>
      </c>
      <c r="F49">
        <v>3</v>
      </c>
      <c r="G49">
        <v>1202</v>
      </c>
      <c r="H49" t="s">
        <v>23</v>
      </c>
      <c r="I49">
        <v>22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spans="1:30" x14ac:dyDescent="0.3">
      <c r="A50" s="19"/>
      <c r="B50" t="s">
        <v>103</v>
      </c>
      <c r="C50" s="33">
        <v>45098</v>
      </c>
      <c r="D50">
        <v>6</v>
      </c>
      <c r="E50">
        <v>2023</v>
      </c>
      <c r="F50">
        <v>3</v>
      </c>
      <c r="G50">
        <v>1212</v>
      </c>
      <c r="H50" t="s">
        <v>23</v>
      </c>
      <c r="I50">
        <v>21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spans="1:30" x14ac:dyDescent="0.3">
      <c r="A51" s="19"/>
      <c r="B51" t="s">
        <v>103</v>
      </c>
      <c r="C51" s="33">
        <v>45098</v>
      </c>
      <c r="D51">
        <v>6</v>
      </c>
      <c r="E51">
        <v>2023</v>
      </c>
      <c r="F51">
        <v>3</v>
      </c>
      <c r="G51">
        <v>1221</v>
      </c>
      <c r="H51" t="s">
        <v>537</v>
      </c>
      <c r="I51">
        <v>31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spans="1:30" x14ac:dyDescent="0.3">
      <c r="A52" s="19"/>
      <c r="B52" t="s">
        <v>103</v>
      </c>
      <c r="C52" s="33">
        <v>45098</v>
      </c>
      <c r="D52">
        <v>6</v>
      </c>
      <c r="E52">
        <v>2023</v>
      </c>
      <c r="F52">
        <v>3</v>
      </c>
      <c r="G52">
        <v>1222</v>
      </c>
      <c r="H52" t="s">
        <v>518</v>
      </c>
      <c r="I52">
        <v>48</v>
      </c>
      <c r="J52">
        <v>3</v>
      </c>
      <c r="K52" s="19"/>
      <c r="L52" s="19"/>
      <c r="M52" s="19"/>
      <c r="N52" s="19" t="s">
        <v>931</v>
      </c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spans="1:30" x14ac:dyDescent="0.3">
      <c r="A53" s="19"/>
      <c r="B53" t="s">
        <v>89</v>
      </c>
      <c r="C53" s="33">
        <v>45098</v>
      </c>
      <c r="D53">
        <v>6</v>
      </c>
      <c r="E53">
        <v>2023</v>
      </c>
      <c r="F53">
        <v>3</v>
      </c>
      <c r="G53">
        <v>1234</v>
      </c>
      <c r="H53" t="s">
        <v>534</v>
      </c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spans="1:30" x14ac:dyDescent="0.3">
      <c r="A54" s="19"/>
      <c r="B54" t="s">
        <v>84</v>
      </c>
      <c r="C54" s="33">
        <v>45098</v>
      </c>
      <c r="D54">
        <v>6</v>
      </c>
      <c r="E54">
        <v>2023</v>
      </c>
      <c r="F54">
        <v>3</v>
      </c>
      <c r="G54">
        <v>1303</v>
      </c>
      <c r="H54" t="s">
        <v>534</v>
      </c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spans="1:30" x14ac:dyDescent="0.3">
      <c r="A55" s="19"/>
      <c r="B55" t="s">
        <v>74</v>
      </c>
      <c r="C55" s="33">
        <v>45098</v>
      </c>
      <c r="D55">
        <v>6</v>
      </c>
      <c r="E55">
        <v>2023</v>
      </c>
      <c r="F55">
        <v>3</v>
      </c>
      <c r="G55">
        <v>1331</v>
      </c>
      <c r="H55" t="s">
        <v>534</v>
      </c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spans="1:30" x14ac:dyDescent="0.3">
      <c r="A56" s="19"/>
      <c r="B56" t="s">
        <v>135</v>
      </c>
      <c r="C56" s="33">
        <v>45098</v>
      </c>
      <c r="D56">
        <v>6</v>
      </c>
      <c r="E56">
        <v>2023</v>
      </c>
      <c r="F56">
        <v>3</v>
      </c>
      <c r="G56">
        <v>1403</v>
      </c>
      <c r="H56" t="s">
        <v>272</v>
      </c>
      <c r="I56">
        <v>23</v>
      </c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spans="1:30" x14ac:dyDescent="0.3">
      <c r="A57" s="19"/>
      <c r="B57" t="s">
        <v>69</v>
      </c>
      <c r="C57" s="33">
        <v>45119</v>
      </c>
      <c r="D57">
        <v>7</v>
      </c>
      <c r="E57">
        <v>2023</v>
      </c>
      <c r="F57">
        <v>4</v>
      </c>
      <c r="G57">
        <v>955</v>
      </c>
      <c r="H57" t="s">
        <v>534</v>
      </c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spans="1:30" x14ac:dyDescent="0.3">
      <c r="A58" s="19"/>
      <c r="B58" t="s">
        <v>61</v>
      </c>
      <c r="C58" s="33">
        <v>45119</v>
      </c>
      <c r="D58">
        <v>7</v>
      </c>
      <c r="E58">
        <v>2023</v>
      </c>
      <c r="F58">
        <v>4</v>
      </c>
      <c r="G58">
        <v>1023</v>
      </c>
      <c r="H58" t="s">
        <v>535</v>
      </c>
      <c r="I58">
        <v>32</v>
      </c>
      <c r="Z58" s="19"/>
      <c r="AA58" s="19"/>
      <c r="AB58" s="19"/>
      <c r="AC58" s="19"/>
      <c r="AD58" s="19"/>
    </row>
    <row r="59" spans="1:30" x14ac:dyDescent="0.3">
      <c r="A59" s="19"/>
      <c r="B59" t="s">
        <v>61</v>
      </c>
      <c r="C59" s="33">
        <v>45119</v>
      </c>
      <c r="D59">
        <v>7</v>
      </c>
      <c r="E59">
        <v>2023</v>
      </c>
      <c r="F59">
        <v>4</v>
      </c>
      <c r="G59">
        <v>1032</v>
      </c>
      <c r="H59" t="s">
        <v>535</v>
      </c>
      <c r="I59">
        <v>25</v>
      </c>
      <c r="Z59" s="19"/>
      <c r="AA59" s="19"/>
      <c r="AB59" s="19"/>
      <c r="AC59" s="19"/>
      <c r="AD59" s="19"/>
    </row>
    <row r="60" spans="1:30" x14ac:dyDescent="0.3">
      <c r="A60" s="19"/>
      <c r="B60" t="s">
        <v>61</v>
      </c>
      <c r="C60" s="33">
        <v>45119</v>
      </c>
      <c r="D60">
        <v>7</v>
      </c>
      <c r="E60">
        <v>2023</v>
      </c>
      <c r="F60">
        <v>4</v>
      </c>
      <c r="G60">
        <v>1033</v>
      </c>
      <c r="H60" t="s">
        <v>272</v>
      </c>
      <c r="I60">
        <v>23</v>
      </c>
      <c r="Z60" s="19"/>
      <c r="AA60" s="19"/>
      <c r="AB60" s="19"/>
      <c r="AC60" s="19"/>
      <c r="AD60" s="19"/>
    </row>
    <row r="61" spans="1:30" x14ac:dyDescent="0.3">
      <c r="A61" s="19"/>
      <c r="B61" t="s">
        <v>50</v>
      </c>
      <c r="C61" s="33">
        <v>45119</v>
      </c>
      <c r="D61">
        <v>7</v>
      </c>
      <c r="E61">
        <v>2023</v>
      </c>
      <c r="F61">
        <v>4</v>
      </c>
      <c r="G61">
        <v>1052</v>
      </c>
      <c r="H61" t="s">
        <v>534</v>
      </c>
      <c r="Z61" s="19"/>
      <c r="AA61" s="19"/>
      <c r="AB61" s="19"/>
      <c r="AC61" s="19"/>
      <c r="AD61" s="19"/>
    </row>
    <row r="62" spans="1:30" x14ac:dyDescent="0.3">
      <c r="A62" s="19"/>
      <c r="B62" t="s">
        <v>39</v>
      </c>
      <c r="C62" s="33">
        <v>45119</v>
      </c>
      <c r="D62">
        <v>7</v>
      </c>
      <c r="E62">
        <v>2023</v>
      </c>
      <c r="F62">
        <v>4</v>
      </c>
      <c r="G62">
        <v>1122</v>
      </c>
      <c r="H62" t="s">
        <v>534</v>
      </c>
      <c r="Z62" s="19"/>
      <c r="AA62" s="19"/>
      <c r="AB62" s="19"/>
      <c r="AC62" s="19"/>
      <c r="AD62" s="19"/>
    </row>
    <row r="63" spans="1:30" x14ac:dyDescent="0.3">
      <c r="A63" s="19"/>
      <c r="B63" t="s">
        <v>22</v>
      </c>
      <c r="C63" s="33">
        <v>45119</v>
      </c>
      <c r="D63">
        <v>7</v>
      </c>
      <c r="E63">
        <v>2023</v>
      </c>
      <c r="F63">
        <v>4</v>
      </c>
      <c r="G63">
        <v>1148</v>
      </c>
      <c r="H63" t="s">
        <v>534</v>
      </c>
      <c r="Z63" s="19"/>
      <c r="AA63" s="19"/>
      <c r="AB63" s="19"/>
      <c r="AC63" s="19"/>
      <c r="AD63" s="19"/>
    </row>
    <row r="64" spans="1:30" x14ac:dyDescent="0.3">
      <c r="A64" s="19"/>
      <c r="B64" t="s">
        <v>138</v>
      </c>
      <c r="C64" s="33">
        <v>45119</v>
      </c>
      <c r="D64">
        <v>7</v>
      </c>
      <c r="E64">
        <v>2023</v>
      </c>
      <c r="F64">
        <v>4</v>
      </c>
      <c r="G64">
        <v>1216</v>
      </c>
      <c r="H64" t="s">
        <v>23</v>
      </c>
      <c r="I64">
        <v>23.5</v>
      </c>
      <c r="N64" t="s">
        <v>931</v>
      </c>
      <c r="Z64" s="19"/>
      <c r="AA64" s="19"/>
      <c r="AB64" s="19"/>
      <c r="AC64" s="19"/>
      <c r="AD64" s="19"/>
    </row>
    <row r="65" spans="1:30" x14ac:dyDescent="0.3">
      <c r="A65" s="19"/>
      <c r="B65" t="s">
        <v>138</v>
      </c>
      <c r="C65" s="33">
        <v>45119</v>
      </c>
      <c r="D65">
        <v>7</v>
      </c>
      <c r="E65">
        <v>2023</v>
      </c>
      <c r="F65">
        <v>4</v>
      </c>
      <c r="G65">
        <v>1224</v>
      </c>
      <c r="H65" t="s">
        <v>23</v>
      </c>
      <c r="I65">
        <v>35.5</v>
      </c>
      <c r="N65" t="s">
        <v>931</v>
      </c>
      <c r="Z65" s="19"/>
      <c r="AA65" s="19"/>
      <c r="AB65" s="19"/>
      <c r="AC65" s="19"/>
      <c r="AD65" s="19"/>
    </row>
    <row r="66" spans="1:30" x14ac:dyDescent="0.3">
      <c r="A66" s="19"/>
      <c r="B66" t="s">
        <v>138</v>
      </c>
      <c r="C66" s="33">
        <v>45119</v>
      </c>
      <c r="D66">
        <v>7</v>
      </c>
      <c r="E66">
        <v>2023</v>
      </c>
      <c r="F66">
        <v>4</v>
      </c>
      <c r="G66">
        <v>1230</v>
      </c>
      <c r="H66" t="s">
        <v>23</v>
      </c>
      <c r="N66" t="s">
        <v>931</v>
      </c>
      <c r="P66" s="33"/>
      <c r="Z66" s="19"/>
      <c r="AA66" s="19"/>
      <c r="AB66" s="19"/>
      <c r="AC66" s="19"/>
      <c r="AD66" s="19"/>
    </row>
    <row r="67" spans="1:30" x14ac:dyDescent="0.3">
      <c r="A67" s="19"/>
      <c r="B67" t="s">
        <v>140</v>
      </c>
      <c r="C67" s="33">
        <v>45119</v>
      </c>
      <c r="D67">
        <v>7</v>
      </c>
      <c r="E67">
        <v>2023</v>
      </c>
      <c r="F67">
        <v>4</v>
      </c>
      <c r="G67">
        <v>1242</v>
      </c>
      <c r="H67" t="s">
        <v>534</v>
      </c>
      <c r="P67" s="33"/>
      <c r="Z67" s="19"/>
      <c r="AA67" s="19"/>
      <c r="AB67" s="19"/>
      <c r="AC67" s="19"/>
      <c r="AD67" s="19"/>
    </row>
    <row r="68" spans="1:30" x14ac:dyDescent="0.3">
      <c r="A68" s="19"/>
      <c r="B68" t="s">
        <v>144</v>
      </c>
      <c r="C68" s="33">
        <v>45119</v>
      </c>
      <c r="D68">
        <v>7</v>
      </c>
      <c r="E68">
        <v>2023</v>
      </c>
      <c r="F68">
        <v>4</v>
      </c>
      <c r="G68">
        <v>1308</v>
      </c>
      <c r="H68" t="s">
        <v>535</v>
      </c>
      <c r="I68">
        <v>32</v>
      </c>
      <c r="P68" s="33"/>
      <c r="Z68" s="19"/>
      <c r="AA68" s="19"/>
      <c r="AB68" s="19"/>
      <c r="AC68" s="19"/>
      <c r="AD68" s="19"/>
    </row>
    <row r="69" spans="1:30" x14ac:dyDescent="0.3">
      <c r="A69" s="19"/>
      <c r="B69" t="s">
        <v>147</v>
      </c>
      <c r="C69" s="33">
        <v>45119</v>
      </c>
      <c r="D69">
        <v>7</v>
      </c>
      <c r="E69">
        <v>2023</v>
      </c>
      <c r="F69">
        <v>4</v>
      </c>
      <c r="G69">
        <v>1333</v>
      </c>
      <c r="H69" t="s">
        <v>152</v>
      </c>
      <c r="I69">
        <v>27</v>
      </c>
      <c r="P69" s="33"/>
      <c r="Z69" s="19"/>
      <c r="AA69" s="19"/>
      <c r="AB69" s="19"/>
      <c r="AC69" s="19"/>
      <c r="AD69" s="19"/>
    </row>
    <row r="70" spans="1:30" x14ac:dyDescent="0.3">
      <c r="A70" s="19"/>
      <c r="B70" t="s">
        <v>132</v>
      </c>
      <c r="C70" s="33">
        <v>45119</v>
      </c>
      <c r="D70">
        <v>7</v>
      </c>
      <c r="E70">
        <v>2023</v>
      </c>
      <c r="F70">
        <v>4</v>
      </c>
      <c r="G70">
        <v>1402</v>
      </c>
      <c r="H70" t="s">
        <v>518</v>
      </c>
      <c r="N70" t="s">
        <v>931</v>
      </c>
      <c r="P70" s="33"/>
      <c r="Z70" s="19"/>
      <c r="AA70" s="19"/>
      <c r="AB70" s="19"/>
      <c r="AC70" s="19"/>
      <c r="AD70" s="19"/>
    </row>
    <row r="71" spans="1:30" x14ac:dyDescent="0.3">
      <c r="A71" s="19"/>
      <c r="B71" t="s">
        <v>126</v>
      </c>
      <c r="C71" s="33">
        <v>45127</v>
      </c>
      <c r="D71">
        <v>7</v>
      </c>
      <c r="E71">
        <v>2023</v>
      </c>
      <c r="F71">
        <v>5</v>
      </c>
      <c r="G71">
        <v>931</v>
      </c>
      <c r="H71" t="s">
        <v>535</v>
      </c>
      <c r="I71">
        <v>26.5</v>
      </c>
      <c r="M71" t="s">
        <v>928</v>
      </c>
      <c r="P71" s="33"/>
      <c r="Z71" s="19"/>
      <c r="AA71" s="19"/>
      <c r="AB71" s="19"/>
      <c r="AC71" s="19"/>
      <c r="AD71" s="19"/>
    </row>
    <row r="72" spans="1:30" x14ac:dyDescent="0.3">
      <c r="A72" s="19"/>
      <c r="B72" t="s">
        <v>122</v>
      </c>
      <c r="C72" s="33">
        <v>45127</v>
      </c>
      <c r="D72">
        <v>7</v>
      </c>
      <c r="E72">
        <v>2023</v>
      </c>
      <c r="F72">
        <v>5</v>
      </c>
      <c r="G72">
        <v>957</v>
      </c>
      <c r="H72" t="s">
        <v>518</v>
      </c>
      <c r="I72">
        <v>26</v>
      </c>
      <c r="J72" t="s">
        <v>929</v>
      </c>
      <c r="M72" t="s">
        <v>928</v>
      </c>
      <c r="N72" t="s">
        <v>931</v>
      </c>
      <c r="P72" s="33"/>
      <c r="Z72" s="19"/>
      <c r="AA72" s="19"/>
      <c r="AB72" s="19"/>
      <c r="AC72" s="19"/>
      <c r="AD72" s="19"/>
    </row>
    <row r="73" spans="1:30" x14ac:dyDescent="0.3">
      <c r="A73" s="19"/>
      <c r="B73" t="s">
        <v>117</v>
      </c>
      <c r="C73" s="33">
        <v>45127</v>
      </c>
      <c r="D73">
        <v>7</v>
      </c>
      <c r="E73">
        <v>2023</v>
      </c>
      <c r="F73">
        <v>5</v>
      </c>
      <c r="G73">
        <v>1023</v>
      </c>
      <c r="H73" t="s">
        <v>535</v>
      </c>
      <c r="I73">
        <v>30</v>
      </c>
      <c r="K73">
        <v>418</v>
      </c>
      <c r="M73" t="s">
        <v>928</v>
      </c>
      <c r="P73" s="33"/>
      <c r="Z73" s="19"/>
      <c r="AA73" s="19"/>
      <c r="AB73" s="19"/>
      <c r="AC73" s="19"/>
      <c r="AD73" s="19"/>
    </row>
    <row r="74" spans="1:30" x14ac:dyDescent="0.3">
      <c r="A74" s="19"/>
      <c r="B74" t="s">
        <v>233</v>
      </c>
      <c r="C74" s="33">
        <v>45127</v>
      </c>
      <c r="D74">
        <v>7</v>
      </c>
      <c r="E74">
        <v>2023</v>
      </c>
      <c r="F74">
        <v>5</v>
      </c>
      <c r="G74">
        <v>1049</v>
      </c>
      <c r="H74" t="s">
        <v>518</v>
      </c>
      <c r="I74">
        <v>36.5</v>
      </c>
      <c r="J74" t="s">
        <v>933</v>
      </c>
      <c r="K74">
        <v>510</v>
      </c>
      <c r="M74" t="s">
        <v>934</v>
      </c>
      <c r="N74" t="s">
        <v>931</v>
      </c>
      <c r="P74" s="33"/>
      <c r="Z74" s="19"/>
      <c r="AA74" s="19"/>
      <c r="AB74" s="19"/>
      <c r="AC74" s="19"/>
      <c r="AD74" s="19"/>
    </row>
    <row r="75" spans="1:30" x14ac:dyDescent="0.3">
      <c r="A75" s="19"/>
      <c r="B75" t="s">
        <v>112</v>
      </c>
      <c r="C75" s="33">
        <v>45127</v>
      </c>
      <c r="D75">
        <v>7</v>
      </c>
      <c r="E75">
        <v>2023</v>
      </c>
      <c r="F75">
        <v>5</v>
      </c>
      <c r="G75">
        <v>1120</v>
      </c>
      <c r="H75" t="s">
        <v>534</v>
      </c>
      <c r="P75" s="33"/>
      <c r="Z75" s="19"/>
      <c r="AA75" s="19"/>
      <c r="AB75" s="19"/>
      <c r="AC75" s="19"/>
      <c r="AD75" s="19"/>
    </row>
    <row r="76" spans="1:30" x14ac:dyDescent="0.3">
      <c r="A76" s="19"/>
      <c r="B76" t="s">
        <v>103</v>
      </c>
      <c r="C76" s="33">
        <v>45127</v>
      </c>
      <c r="D76">
        <v>7</v>
      </c>
      <c r="E76">
        <v>2023</v>
      </c>
      <c r="F76">
        <v>5</v>
      </c>
      <c r="G76">
        <v>1144</v>
      </c>
      <c r="H76" t="s">
        <v>23</v>
      </c>
      <c r="I76">
        <v>29.5</v>
      </c>
      <c r="J76" t="s">
        <v>935</v>
      </c>
      <c r="M76" t="s">
        <v>934</v>
      </c>
      <c r="N76" t="s">
        <v>931</v>
      </c>
      <c r="P76" s="33"/>
      <c r="Z76" s="19"/>
      <c r="AA76" s="19"/>
      <c r="AB76" s="19"/>
      <c r="AC76" s="19"/>
      <c r="AD76" s="19"/>
    </row>
    <row r="77" spans="1:30" x14ac:dyDescent="0.3">
      <c r="A77" s="19"/>
      <c r="B77" t="s">
        <v>103</v>
      </c>
      <c r="C77" s="33">
        <v>45127</v>
      </c>
      <c r="D77">
        <v>7</v>
      </c>
      <c r="E77">
        <v>2023</v>
      </c>
      <c r="F77">
        <v>5</v>
      </c>
      <c r="H77" t="s">
        <v>23</v>
      </c>
      <c r="I77">
        <v>25</v>
      </c>
      <c r="J77" t="s">
        <v>936</v>
      </c>
      <c r="M77" t="s">
        <v>934</v>
      </c>
      <c r="N77" t="s">
        <v>931</v>
      </c>
      <c r="P77" s="33"/>
      <c r="Z77" s="19"/>
      <c r="AA77" s="19"/>
      <c r="AB77" s="19"/>
      <c r="AC77" s="19"/>
      <c r="AD77" s="19"/>
    </row>
    <row r="78" spans="1:30" x14ac:dyDescent="0.3">
      <c r="A78" s="19"/>
      <c r="B78" t="s">
        <v>103</v>
      </c>
      <c r="C78" s="33">
        <v>45127</v>
      </c>
      <c r="D78">
        <v>7</v>
      </c>
      <c r="E78">
        <v>2023</v>
      </c>
      <c r="F78">
        <v>5</v>
      </c>
      <c r="H78" t="s">
        <v>23</v>
      </c>
      <c r="I78">
        <v>25</v>
      </c>
      <c r="J78" t="s">
        <v>937</v>
      </c>
      <c r="M78" t="s">
        <v>928</v>
      </c>
      <c r="N78" t="s">
        <v>931</v>
      </c>
      <c r="P78" s="33"/>
      <c r="Z78" s="19"/>
      <c r="AA78" s="19"/>
      <c r="AB78" s="19"/>
      <c r="AC78" s="19"/>
      <c r="AD78" s="19"/>
    </row>
    <row r="79" spans="1:30" x14ac:dyDescent="0.3">
      <c r="A79" s="19"/>
      <c r="B79" t="s">
        <v>103</v>
      </c>
      <c r="C79" s="33">
        <v>45127</v>
      </c>
      <c r="D79">
        <v>7</v>
      </c>
      <c r="E79">
        <v>2023</v>
      </c>
      <c r="F79">
        <v>5</v>
      </c>
      <c r="H79" t="s">
        <v>518</v>
      </c>
      <c r="I79">
        <v>48.5</v>
      </c>
      <c r="J79" t="s">
        <v>938</v>
      </c>
      <c r="M79" t="s">
        <v>934</v>
      </c>
      <c r="N79" t="s">
        <v>931</v>
      </c>
      <c r="P79" s="33"/>
      <c r="Z79" s="19"/>
      <c r="AA79" s="19"/>
      <c r="AB79" s="19"/>
      <c r="AC79" s="19"/>
      <c r="AD79" s="19"/>
    </row>
    <row r="80" spans="1:30" x14ac:dyDescent="0.3">
      <c r="A80" s="19"/>
      <c r="B80" t="s">
        <v>89</v>
      </c>
      <c r="C80" s="33">
        <v>45127</v>
      </c>
      <c r="D80">
        <v>7</v>
      </c>
      <c r="E80">
        <v>2023</v>
      </c>
      <c r="F80">
        <v>5</v>
      </c>
      <c r="G80">
        <v>1217</v>
      </c>
      <c r="H80" t="s">
        <v>23</v>
      </c>
      <c r="I80">
        <v>24</v>
      </c>
      <c r="J80" t="s">
        <v>939</v>
      </c>
      <c r="M80" t="s">
        <v>928</v>
      </c>
      <c r="N80" t="s">
        <v>931</v>
      </c>
      <c r="P80" s="33"/>
      <c r="Z80" s="19"/>
      <c r="AA80" s="19"/>
      <c r="AB80" s="19"/>
      <c r="AC80" s="19"/>
      <c r="AD80" s="19"/>
    </row>
    <row r="81" spans="1:30" x14ac:dyDescent="0.3">
      <c r="A81" s="19"/>
      <c r="B81" t="s">
        <v>89</v>
      </c>
      <c r="C81" s="33">
        <v>45127</v>
      </c>
      <c r="D81">
        <v>7</v>
      </c>
      <c r="E81">
        <v>2023</v>
      </c>
      <c r="F81">
        <v>5</v>
      </c>
      <c r="G81">
        <v>12225</v>
      </c>
      <c r="H81" t="s">
        <v>23</v>
      </c>
      <c r="I81">
        <v>24</v>
      </c>
      <c r="J81" t="s">
        <v>940</v>
      </c>
      <c r="M81" t="s">
        <v>928</v>
      </c>
      <c r="N81" t="s">
        <v>931</v>
      </c>
      <c r="P81" s="33"/>
      <c r="Z81" s="19"/>
      <c r="AA81" s="19"/>
      <c r="AB81" s="19"/>
      <c r="AC81" s="19"/>
      <c r="AD81" s="19"/>
    </row>
    <row r="82" spans="1:30" x14ac:dyDescent="0.3">
      <c r="A82" s="19"/>
      <c r="B82" t="s">
        <v>89</v>
      </c>
      <c r="C82" s="33">
        <v>45127</v>
      </c>
      <c r="D82">
        <v>7</v>
      </c>
      <c r="E82">
        <v>2023</v>
      </c>
      <c r="F82">
        <v>5</v>
      </c>
      <c r="G82">
        <v>1233</v>
      </c>
      <c r="H82" t="s">
        <v>23</v>
      </c>
      <c r="I82">
        <v>23.5</v>
      </c>
      <c r="J82" t="s">
        <v>941</v>
      </c>
      <c r="M82" t="s">
        <v>928</v>
      </c>
      <c r="N82" t="s">
        <v>931</v>
      </c>
      <c r="P82" s="33"/>
      <c r="Z82" s="19"/>
      <c r="AA82" s="19"/>
      <c r="AB82" s="19"/>
      <c r="AC82" s="19"/>
      <c r="AD82" s="19"/>
    </row>
    <row r="83" spans="1:30" x14ac:dyDescent="0.3">
      <c r="A83" s="19"/>
      <c r="B83" t="s">
        <v>84</v>
      </c>
      <c r="C83" s="33">
        <v>45127</v>
      </c>
      <c r="D83">
        <v>7</v>
      </c>
      <c r="E83">
        <v>2023</v>
      </c>
      <c r="F83">
        <v>5</v>
      </c>
      <c r="G83">
        <v>1246</v>
      </c>
      <c r="H83" t="s">
        <v>534</v>
      </c>
      <c r="P83" s="33"/>
      <c r="Z83" s="19"/>
      <c r="AA83" s="19"/>
      <c r="AB83" s="19"/>
      <c r="AC83" s="19"/>
      <c r="AD83" s="19"/>
    </row>
    <row r="84" spans="1:30" x14ac:dyDescent="0.3">
      <c r="B84" t="s">
        <v>74</v>
      </c>
      <c r="C84" s="33">
        <v>45127</v>
      </c>
      <c r="D84">
        <v>7</v>
      </c>
      <c r="E84">
        <v>2023</v>
      </c>
      <c r="F84">
        <v>5</v>
      </c>
      <c r="G84">
        <v>1309</v>
      </c>
      <c r="H84" t="s">
        <v>518</v>
      </c>
      <c r="I84">
        <v>42.5</v>
      </c>
      <c r="J84" t="s">
        <v>942</v>
      </c>
      <c r="M84" t="s">
        <v>934</v>
      </c>
      <c r="N84" t="s">
        <v>931</v>
      </c>
    </row>
    <row r="85" spans="1:30" x14ac:dyDescent="0.3">
      <c r="B85" t="s">
        <v>135</v>
      </c>
      <c r="C85" s="33">
        <v>45127</v>
      </c>
      <c r="D85">
        <v>7</v>
      </c>
      <c r="E85">
        <v>2023</v>
      </c>
      <c r="F85">
        <v>5</v>
      </c>
      <c r="G85">
        <v>1342</v>
      </c>
      <c r="H85" t="s">
        <v>534</v>
      </c>
    </row>
    <row r="86" spans="1:30" x14ac:dyDescent="0.3">
      <c r="B86" t="s">
        <v>69</v>
      </c>
      <c r="C86" s="33">
        <v>45131</v>
      </c>
      <c r="D86">
        <v>7</v>
      </c>
      <c r="E86">
        <v>2023</v>
      </c>
      <c r="F86">
        <v>6</v>
      </c>
      <c r="G86">
        <v>946</v>
      </c>
      <c r="H86" t="s">
        <v>518</v>
      </c>
      <c r="I86">
        <v>32</v>
      </c>
      <c r="J86" t="s">
        <v>943</v>
      </c>
      <c r="M86" t="s">
        <v>934</v>
      </c>
      <c r="N86" t="s">
        <v>931</v>
      </c>
    </row>
    <row r="87" spans="1:30" x14ac:dyDescent="0.3">
      <c r="B87" t="s">
        <v>69</v>
      </c>
      <c r="C87" s="33">
        <v>45131</v>
      </c>
      <c r="D87">
        <v>7</v>
      </c>
      <c r="E87">
        <v>2023</v>
      </c>
      <c r="F87">
        <v>6</v>
      </c>
      <c r="G87">
        <v>951</v>
      </c>
      <c r="H87" t="s">
        <v>518</v>
      </c>
      <c r="I87">
        <v>38</v>
      </c>
      <c r="J87" t="s">
        <v>944</v>
      </c>
      <c r="M87" t="s">
        <v>934</v>
      </c>
      <c r="N87" t="s">
        <v>931</v>
      </c>
    </row>
    <row r="88" spans="1:30" x14ac:dyDescent="0.3">
      <c r="B88" t="s">
        <v>61</v>
      </c>
      <c r="C88" s="33">
        <v>45131</v>
      </c>
      <c r="D88">
        <v>7</v>
      </c>
      <c r="E88">
        <v>2023</v>
      </c>
      <c r="F88">
        <v>6</v>
      </c>
      <c r="G88">
        <v>1009</v>
      </c>
      <c r="H88" t="s">
        <v>534</v>
      </c>
    </row>
    <row r="89" spans="1:30" x14ac:dyDescent="0.3">
      <c r="B89" t="s">
        <v>50</v>
      </c>
      <c r="C89" s="33">
        <v>45131</v>
      </c>
      <c r="D89">
        <v>7</v>
      </c>
      <c r="E89">
        <v>2023</v>
      </c>
      <c r="F89">
        <v>6</v>
      </c>
      <c r="G89">
        <v>1036</v>
      </c>
      <c r="H89" t="s">
        <v>534</v>
      </c>
    </row>
    <row r="90" spans="1:30" x14ac:dyDescent="0.3">
      <c r="B90" t="s">
        <v>39</v>
      </c>
      <c r="C90" s="33">
        <v>45131</v>
      </c>
      <c r="D90">
        <v>7</v>
      </c>
      <c r="E90">
        <v>2023</v>
      </c>
      <c r="F90">
        <v>6</v>
      </c>
      <c r="G90">
        <v>1102</v>
      </c>
      <c r="H90" t="s">
        <v>534</v>
      </c>
    </row>
    <row r="91" spans="1:30" x14ac:dyDescent="0.3">
      <c r="B91" t="s">
        <v>39</v>
      </c>
      <c r="C91" s="33">
        <v>45131</v>
      </c>
      <c r="D91">
        <v>7</v>
      </c>
      <c r="E91">
        <v>2023</v>
      </c>
      <c r="F91">
        <v>6</v>
      </c>
      <c r="G91">
        <v>1115</v>
      </c>
      <c r="H91" t="s">
        <v>518</v>
      </c>
      <c r="I91">
        <v>58</v>
      </c>
      <c r="J91" t="s">
        <v>946</v>
      </c>
      <c r="M91" t="s">
        <v>934</v>
      </c>
      <c r="N91" t="s">
        <v>931</v>
      </c>
    </row>
    <row r="92" spans="1:30" x14ac:dyDescent="0.3">
      <c r="B92" t="s">
        <v>39</v>
      </c>
      <c r="C92" s="33">
        <v>45131</v>
      </c>
      <c r="D92">
        <v>7</v>
      </c>
      <c r="E92">
        <v>2023</v>
      </c>
      <c r="F92">
        <v>6</v>
      </c>
      <c r="G92">
        <v>1119</v>
      </c>
      <c r="H92" t="s">
        <v>23</v>
      </c>
      <c r="I92">
        <v>31.5</v>
      </c>
      <c r="J92" t="s">
        <v>949</v>
      </c>
      <c r="M92" t="s">
        <v>934</v>
      </c>
      <c r="N92" t="s">
        <v>931</v>
      </c>
    </row>
    <row r="93" spans="1:30" x14ac:dyDescent="0.3">
      <c r="B93" t="s">
        <v>103</v>
      </c>
      <c r="C93" s="33">
        <v>45131</v>
      </c>
      <c r="D93">
        <v>7</v>
      </c>
      <c r="E93">
        <v>2023</v>
      </c>
      <c r="F93">
        <v>6</v>
      </c>
      <c r="G93">
        <v>1128</v>
      </c>
      <c r="H93" t="s">
        <v>534</v>
      </c>
    </row>
    <row r="94" spans="1:30" x14ac:dyDescent="0.3">
      <c r="B94" t="s">
        <v>138</v>
      </c>
      <c r="C94" s="33">
        <v>45131</v>
      </c>
      <c r="D94">
        <v>7</v>
      </c>
      <c r="E94">
        <v>2023</v>
      </c>
      <c r="F94">
        <v>6</v>
      </c>
      <c r="G94">
        <v>1155</v>
      </c>
      <c r="H94" t="s">
        <v>534</v>
      </c>
    </row>
    <row r="95" spans="1:30" x14ac:dyDescent="0.3">
      <c r="B95" t="s">
        <v>140</v>
      </c>
      <c r="C95" s="33">
        <v>45131</v>
      </c>
      <c r="D95">
        <v>7</v>
      </c>
      <c r="E95">
        <v>2023</v>
      </c>
      <c r="F95">
        <v>6</v>
      </c>
      <c r="G95">
        <v>1220</v>
      </c>
      <c r="H95" t="s">
        <v>534</v>
      </c>
    </row>
    <row r="96" spans="1:30" x14ac:dyDescent="0.3">
      <c r="B96" t="s">
        <v>144</v>
      </c>
      <c r="C96" s="33">
        <v>45131</v>
      </c>
      <c r="D96">
        <v>7</v>
      </c>
      <c r="E96">
        <v>2023</v>
      </c>
      <c r="F96">
        <v>6</v>
      </c>
      <c r="G96">
        <v>1243</v>
      </c>
      <c r="H96" t="s">
        <v>534</v>
      </c>
    </row>
    <row r="97" spans="2:14" x14ac:dyDescent="0.3">
      <c r="B97" t="s">
        <v>144</v>
      </c>
      <c r="C97" s="33">
        <v>45131</v>
      </c>
      <c r="D97">
        <v>7</v>
      </c>
      <c r="E97">
        <v>2023</v>
      </c>
      <c r="F97">
        <v>6</v>
      </c>
      <c r="G97">
        <v>1257</v>
      </c>
      <c r="H97" t="s">
        <v>518</v>
      </c>
      <c r="I97">
        <v>53.5</v>
      </c>
      <c r="J97" t="s">
        <v>947</v>
      </c>
      <c r="M97" t="s">
        <v>928</v>
      </c>
      <c r="N97" t="s">
        <v>931</v>
      </c>
    </row>
    <row r="98" spans="2:14" x14ac:dyDescent="0.3">
      <c r="B98" t="s">
        <v>147</v>
      </c>
      <c r="C98" s="33">
        <v>45131</v>
      </c>
      <c r="D98">
        <v>7</v>
      </c>
      <c r="E98">
        <v>2023</v>
      </c>
      <c r="F98">
        <v>6</v>
      </c>
      <c r="G98">
        <v>1307</v>
      </c>
      <c r="H98" t="s">
        <v>945</v>
      </c>
      <c r="I98">
        <v>26</v>
      </c>
      <c r="J98" t="s">
        <v>948</v>
      </c>
      <c r="M98" t="s">
        <v>934</v>
      </c>
    </row>
    <row r="99" spans="2:14" x14ac:dyDescent="0.3">
      <c r="B99" t="s">
        <v>132</v>
      </c>
      <c r="C99" s="33">
        <v>45131</v>
      </c>
      <c r="D99">
        <v>7</v>
      </c>
      <c r="E99">
        <v>2023</v>
      </c>
      <c r="F99">
        <v>6</v>
      </c>
      <c r="G99">
        <v>1335</v>
      </c>
      <c r="H99" t="s">
        <v>152</v>
      </c>
      <c r="I99">
        <v>31</v>
      </c>
      <c r="M99" t="s">
        <v>934</v>
      </c>
    </row>
    <row r="100" spans="2:14" x14ac:dyDescent="0.3">
      <c r="B100" t="s">
        <v>126</v>
      </c>
      <c r="C100" s="33">
        <v>45149</v>
      </c>
      <c r="D100">
        <v>8</v>
      </c>
      <c r="E100">
        <v>2023</v>
      </c>
      <c r="F100">
        <v>7</v>
      </c>
      <c r="G100">
        <v>933</v>
      </c>
      <c r="H100" t="s">
        <v>534</v>
      </c>
    </row>
    <row r="101" spans="2:14" x14ac:dyDescent="0.3">
      <c r="B101" t="s">
        <v>122</v>
      </c>
      <c r="C101" s="33">
        <v>45149</v>
      </c>
      <c r="D101">
        <v>8</v>
      </c>
      <c r="E101">
        <v>2023</v>
      </c>
      <c r="F101">
        <v>7</v>
      </c>
      <c r="G101">
        <v>956</v>
      </c>
      <c r="H101" t="s">
        <v>534</v>
      </c>
    </row>
    <row r="102" spans="2:14" x14ac:dyDescent="0.3">
      <c r="B102" t="s">
        <v>117</v>
      </c>
      <c r="C102" s="33">
        <v>45149</v>
      </c>
      <c r="D102">
        <v>8</v>
      </c>
      <c r="E102">
        <v>2023</v>
      </c>
      <c r="F102">
        <v>7</v>
      </c>
      <c r="G102">
        <v>1019</v>
      </c>
      <c r="H102" t="s">
        <v>535</v>
      </c>
      <c r="I102">
        <v>22</v>
      </c>
      <c r="K102">
        <v>140</v>
      </c>
      <c r="M102" t="s">
        <v>928</v>
      </c>
    </row>
    <row r="103" spans="2:14" x14ac:dyDescent="0.3">
      <c r="B103" t="s">
        <v>233</v>
      </c>
      <c r="C103" s="33">
        <v>45149</v>
      </c>
      <c r="D103">
        <v>8</v>
      </c>
      <c r="E103">
        <v>2023</v>
      </c>
      <c r="F103">
        <v>7</v>
      </c>
      <c r="G103">
        <v>1046</v>
      </c>
      <c r="H103" t="s">
        <v>534</v>
      </c>
    </row>
    <row r="104" spans="2:14" x14ac:dyDescent="0.3">
      <c r="B104" t="s">
        <v>112</v>
      </c>
      <c r="C104" s="33">
        <v>45149</v>
      </c>
      <c r="D104">
        <v>8</v>
      </c>
      <c r="E104">
        <v>2023</v>
      </c>
      <c r="F104">
        <v>7</v>
      </c>
      <c r="G104">
        <v>1117</v>
      </c>
      <c r="H104" t="s">
        <v>518</v>
      </c>
      <c r="I104">
        <v>40.5</v>
      </c>
      <c r="J104" t="s">
        <v>951</v>
      </c>
      <c r="M104" t="s">
        <v>934</v>
      </c>
    </row>
    <row r="105" spans="2:14" x14ac:dyDescent="0.3">
      <c r="B105" t="s">
        <v>112</v>
      </c>
      <c r="C105" s="33">
        <v>45149</v>
      </c>
      <c r="D105">
        <v>8</v>
      </c>
      <c r="E105">
        <v>2023</v>
      </c>
      <c r="F105">
        <v>7</v>
      </c>
      <c r="G105">
        <v>1130</v>
      </c>
      <c r="H105" t="s">
        <v>518</v>
      </c>
      <c r="I105">
        <v>37</v>
      </c>
      <c r="J105" t="s">
        <v>953</v>
      </c>
      <c r="M105" t="s">
        <v>928</v>
      </c>
    </row>
    <row r="106" spans="2:14" x14ac:dyDescent="0.3">
      <c r="B106" t="s">
        <v>112</v>
      </c>
      <c r="C106" s="33">
        <v>45149</v>
      </c>
      <c r="D106">
        <v>8</v>
      </c>
      <c r="E106">
        <v>2023</v>
      </c>
      <c r="F106">
        <v>7</v>
      </c>
      <c r="G106">
        <v>1129</v>
      </c>
      <c r="H106" t="s">
        <v>23</v>
      </c>
      <c r="I106">
        <v>21</v>
      </c>
      <c r="J106" t="s">
        <v>956</v>
      </c>
      <c r="M106" t="s">
        <v>934</v>
      </c>
    </row>
    <row r="107" spans="2:14" x14ac:dyDescent="0.3">
      <c r="B107" t="s">
        <v>112</v>
      </c>
      <c r="C107" s="33">
        <v>45149</v>
      </c>
      <c r="D107">
        <v>8</v>
      </c>
      <c r="E107">
        <v>2023</v>
      </c>
      <c r="F107">
        <v>7</v>
      </c>
      <c r="G107">
        <v>1129</v>
      </c>
      <c r="H107" t="s">
        <v>23</v>
      </c>
      <c r="I107">
        <v>24.5</v>
      </c>
      <c r="J107" t="s">
        <v>955</v>
      </c>
      <c r="M107" t="s">
        <v>934</v>
      </c>
    </row>
    <row r="108" spans="2:14" x14ac:dyDescent="0.3">
      <c r="B108" t="s">
        <v>112</v>
      </c>
      <c r="C108" s="33">
        <v>45149</v>
      </c>
      <c r="D108">
        <v>8</v>
      </c>
      <c r="E108">
        <v>2023</v>
      </c>
      <c r="F108">
        <v>7</v>
      </c>
      <c r="G108">
        <v>1130</v>
      </c>
      <c r="H108" t="s">
        <v>23</v>
      </c>
      <c r="I108">
        <v>26</v>
      </c>
      <c r="J108" t="s">
        <v>957</v>
      </c>
      <c r="M108" t="s">
        <v>934</v>
      </c>
    </row>
    <row r="109" spans="2:14" x14ac:dyDescent="0.3">
      <c r="B109" t="s">
        <v>112</v>
      </c>
      <c r="C109" s="33">
        <v>45149</v>
      </c>
      <c r="D109">
        <v>8</v>
      </c>
      <c r="E109">
        <v>2023</v>
      </c>
      <c r="F109">
        <v>7</v>
      </c>
      <c r="G109">
        <v>1136</v>
      </c>
      <c r="H109" t="s">
        <v>518</v>
      </c>
      <c r="I109">
        <v>32</v>
      </c>
      <c r="J109" t="s">
        <v>958</v>
      </c>
      <c r="M109" t="s">
        <v>928</v>
      </c>
    </row>
    <row r="110" spans="2:14" x14ac:dyDescent="0.3">
      <c r="B110" t="s">
        <v>112</v>
      </c>
      <c r="C110" s="33">
        <v>45149</v>
      </c>
      <c r="D110">
        <v>8</v>
      </c>
      <c r="E110">
        <v>2023</v>
      </c>
      <c r="F110">
        <v>7</v>
      </c>
      <c r="G110">
        <v>1137</v>
      </c>
      <c r="H110" t="s">
        <v>23</v>
      </c>
      <c r="I110">
        <v>28</v>
      </c>
      <c r="J110" t="s">
        <v>959</v>
      </c>
      <c r="M110" t="s">
        <v>928</v>
      </c>
    </row>
    <row r="111" spans="2:14" x14ac:dyDescent="0.3">
      <c r="B111" t="s">
        <v>103</v>
      </c>
      <c r="C111" s="33">
        <v>45149</v>
      </c>
      <c r="D111">
        <v>8</v>
      </c>
      <c r="E111">
        <v>2023</v>
      </c>
      <c r="F111">
        <v>7</v>
      </c>
      <c r="G111">
        <v>1145</v>
      </c>
      <c r="H111" t="s">
        <v>23</v>
      </c>
      <c r="I111">
        <v>27.4</v>
      </c>
      <c r="J111" t="s">
        <v>935</v>
      </c>
      <c r="M111" t="s">
        <v>928</v>
      </c>
    </row>
    <row r="112" spans="2:14" x14ac:dyDescent="0.3">
      <c r="B112" t="s">
        <v>103</v>
      </c>
      <c r="C112" s="33">
        <v>45149</v>
      </c>
      <c r="D112">
        <v>8</v>
      </c>
      <c r="E112">
        <v>2023</v>
      </c>
      <c r="F112">
        <v>7</v>
      </c>
      <c r="G112">
        <v>1203</v>
      </c>
      <c r="H112" t="s">
        <v>23</v>
      </c>
      <c r="I112">
        <v>23</v>
      </c>
      <c r="J112" t="s">
        <v>936</v>
      </c>
      <c r="M112" t="s">
        <v>928</v>
      </c>
    </row>
    <row r="113" spans="2:14" x14ac:dyDescent="0.3">
      <c r="B113" t="s">
        <v>103</v>
      </c>
      <c r="C113" s="33">
        <v>45149</v>
      </c>
      <c r="D113">
        <v>8</v>
      </c>
      <c r="E113">
        <v>2023</v>
      </c>
      <c r="F113">
        <v>7</v>
      </c>
      <c r="G113">
        <v>1203</v>
      </c>
      <c r="H113" t="s">
        <v>23</v>
      </c>
      <c r="I113">
        <v>23</v>
      </c>
      <c r="J113" t="s">
        <v>937</v>
      </c>
      <c r="M113" t="s">
        <v>928</v>
      </c>
    </row>
    <row r="114" spans="2:14" x14ac:dyDescent="0.3">
      <c r="B114" t="s">
        <v>103</v>
      </c>
      <c r="C114" s="33">
        <v>45149</v>
      </c>
      <c r="D114">
        <v>8</v>
      </c>
      <c r="E114">
        <v>2023</v>
      </c>
      <c r="F114">
        <v>7</v>
      </c>
      <c r="G114">
        <v>1203</v>
      </c>
      <c r="H114" t="s">
        <v>23</v>
      </c>
      <c r="I114">
        <v>23.5</v>
      </c>
      <c r="J114" t="s">
        <v>938</v>
      </c>
      <c r="M114" t="s">
        <v>928</v>
      </c>
    </row>
    <row r="115" spans="2:14" x14ac:dyDescent="0.3">
      <c r="B115" t="s">
        <v>103</v>
      </c>
      <c r="C115" s="33">
        <v>45149</v>
      </c>
      <c r="D115">
        <v>8</v>
      </c>
      <c r="E115">
        <v>2023</v>
      </c>
      <c r="F115">
        <v>7</v>
      </c>
      <c r="G115">
        <v>1203</v>
      </c>
      <c r="H115" t="s">
        <v>23</v>
      </c>
      <c r="I115">
        <v>25.5</v>
      </c>
      <c r="J115" t="s">
        <v>954</v>
      </c>
      <c r="M115" t="s">
        <v>934</v>
      </c>
    </row>
    <row r="116" spans="2:14" x14ac:dyDescent="0.3">
      <c r="B116" t="s">
        <v>103</v>
      </c>
      <c r="C116" s="33">
        <v>45149</v>
      </c>
      <c r="D116">
        <v>8</v>
      </c>
      <c r="E116">
        <v>2023</v>
      </c>
      <c r="F116">
        <v>7</v>
      </c>
      <c r="G116">
        <v>1207</v>
      </c>
      <c r="H116" t="s">
        <v>23</v>
      </c>
      <c r="I116">
        <v>29.5</v>
      </c>
      <c r="J116" t="s">
        <v>961</v>
      </c>
      <c r="M116" t="s">
        <v>928</v>
      </c>
    </row>
    <row r="117" spans="2:14" x14ac:dyDescent="0.3">
      <c r="B117" t="s">
        <v>89</v>
      </c>
      <c r="C117" s="33">
        <v>45149</v>
      </c>
      <c r="D117">
        <v>8</v>
      </c>
      <c r="E117">
        <v>2023</v>
      </c>
      <c r="F117">
        <v>7</v>
      </c>
      <c r="G117">
        <v>1217</v>
      </c>
      <c r="H117" t="s">
        <v>272</v>
      </c>
      <c r="I117">
        <v>31</v>
      </c>
      <c r="K117">
        <v>190</v>
      </c>
    </row>
    <row r="118" spans="2:14" x14ac:dyDescent="0.3">
      <c r="B118" t="s">
        <v>84</v>
      </c>
      <c r="C118" s="33">
        <v>45149</v>
      </c>
      <c r="D118">
        <v>8</v>
      </c>
      <c r="E118">
        <v>2023</v>
      </c>
      <c r="F118">
        <v>7</v>
      </c>
      <c r="G118">
        <v>1249</v>
      </c>
      <c r="H118" t="s">
        <v>518</v>
      </c>
      <c r="I118">
        <v>32</v>
      </c>
      <c r="J118" t="s">
        <v>952</v>
      </c>
      <c r="M118" t="s">
        <v>928</v>
      </c>
      <c r="N118" t="s">
        <v>931</v>
      </c>
    </row>
    <row r="119" spans="2:14" x14ac:dyDescent="0.3">
      <c r="B119" t="s">
        <v>84</v>
      </c>
      <c r="C119" s="33">
        <v>45149</v>
      </c>
      <c r="D119">
        <v>8</v>
      </c>
      <c r="E119">
        <v>2023</v>
      </c>
      <c r="F119">
        <v>7</v>
      </c>
      <c r="G119">
        <v>1300</v>
      </c>
      <c r="H119" t="s">
        <v>518</v>
      </c>
      <c r="I119">
        <v>44</v>
      </c>
      <c r="J119" t="s">
        <v>960</v>
      </c>
      <c r="M119" t="s">
        <v>934</v>
      </c>
      <c r="N119" t="s">
        <v>931</v>
      </c>
    </row>
    <row r="120" spans="2:14" x14ac:dyDescent="0.3">
      <c r="B120" t="s">
        <v>74</v>
      </c>
      <c r="C120" s="33">
        <v>45149</v>
      </c>
      <c r="D120">
        <v>8</v>
      </c>
      <c r="E120">
        <v>2023</v>
      </c>
      <c r="F120">
        <v>7</v>
      </c>
      <c r="G120">
        <v>1317</v>
      </c>
      <c r="H120" t="s">
        <v>534</v>
      </c>
    </row>
    <row r="121" spans="2:14" x14ac:dyDescent="0.3">
      <c r="B121" t="s">
        <v>135</v>
      </c>
      <c r="C121" s="33">
        <v>45149</v>
      </c>
      <c r="D121">
        <v>8</v>
      </c>
      <c r="E121">
        <v>2023</v>
      </c>
      <c r="F121">
        <v>7</v>
      </c>
      <c r="G121">
        <v>1354</v>
      </c>
      <c r="H121" t="s">
        <v>534</v>
      </c>
    </row>
    <row r="122" spans="2:14" x14ac:dyDescent="0.3">
      <c r="B122" t="s">
        <v>69</v>
      </c>
      <c r="C122" s="33">
        <v>45154</v>
      </c>
      <c r="D122">
        <v>8</v>
      </c>
      <c r="E122">
        <v>2023</v>
      </c>
      <c r="F122">
        <v>7</v>
      </c>
      <c r="G122">
        <v>948</v>
      </c>
      <c r="H122" t="s">
        <v>23</v>
      </c>
      <c r="I122">
        <v>26</v>
      </c>
      <c r="J122" t="s">
        <v>943</v>
      </c>
      <c r="M122" t="s">
        <v>928</v>
      </c>
      <c r="N122" t="s">
        <v>931</v>
      </c>
    </row>
    <row r="123" spans="2:14" x14ac:dyDescent="0.3">
      <c r="B123" t="s">
        <v>61</v>
      </c>
      <c r="C123" s="33">
        <v>45154</v>
      </c>
      <c r="D123">
        <v>8</v>
      </c>
      <c r="E123">
        <v>2023</v>
      </c>
      <c r="F123">
        <v>7</v>
      </c>
      <c r="G123">
        <v>1015</v>
      </c>
      <c r="H123" t="s">
        <v>518</v>
      </c>
      <c r="I123">
        <v>38</v>
      </c>
      <c r="J123" t="s">
        <v>983</v>
      </c>
      <c r="M123" t="s">
        <v>928</v>
      </c>
      <c r="N123" t="s">
        <v>931</v>
      </c>
    </row>
    <row r="124" spans="2:14" x14ac:dyDescent="0.3">
      <c r="B124" t="s">
        <v>50</v>
      </c>
      <c r="C124" s="33">
        <v>45154</v>
      </c>
      <c r="D124">
        <v>8</v>
      </c>
      <c r="E124">
        <v>2023</v>
      </c>
      <c r="F124">
        <v>7</v>
      </c>
      <c r="G124">
        <v>1042</v>
      </c>
      <c r="H124" t="s">
        <v>387</v>
      </c>
      <c r="I124">
        <v>40</v>
      </c>
      <c r="K124">
        <v>1228</v>
      </c>
      <c r="M124" t="s">
        <v>934</v>
      </c>
    </row>
    <row r="125" spans="2:14" x14ac:dyDescent="0.3">
      <c r="B125" t="s">
        <v>50</v>
      </c>
      <c r="C125" s="33">
        <v>45154</v>
      </c>
      <c r="D125">
        <v>8</v>
      </c>
      <c r="E125">
        <v>2023</v>
      </c>
      <c r="F125">
        <v>7</v>
      </c>
      <c r="G125">
        <v>1100</v>
      </c>
      <c r="H125" t="s">
        <v>152</v>
      </c>
      <c r="I125">
        <v>32.5</v>
      </c>
      <c r="M125" t="s">
        <v>934</v>
      </c>
    </row>
    <row r="126" spans="2:14" x14ac:dyDescent="0.3">
      <c r="B126" t="s">
        <v>39</v>
      </c>
      <c r="C126" s="33">
        <v>45154</v>
      </c>
      <c r="D126">
        <v>8</v>
      </c>
      <c r="E126">
        <v>2023</v>
      </c>
      <c r="F126">
        <v>7</v>
      </c>
      <c r="G126">
        <v>1112</v>
      </c>
      <c r="H126" t="s">
        <v>518</v>
      </c>
      <c r="I126">
        <v>53</v>
      </c>
      <c r="J126" t="s">
        <v>946</v>
      </c>
      <c r="M126" t="s">
        <v>928</v>
      </c>
      <c r="N126" t="s">
        <v>931</v>
      </c>
    </row>
    <row r="127" spans="2:14" x14ac:dyDescent="0.3">
      <c r="B127" t="s">
        <v>22</v>
      </c>
      <c r="C127" s="33">
        <v>45154</v>
      </c>
      <c r="D127">
        <v>8</v>
      </c>
      <c r="E127">
        <v>2023</v>
      </c>
      <c r="F127">
        <v>7</v>
      </c>
      <c r="G127">
        <v>1139</v>
      </c>
      <c r="H127" t="s">
        <v>518</v>
      </c>
      <c r="I127">
        <v>68</v>
      </c>
      <c r="J127" t="s">
        <v>984</v>
      </c>
      <c r="M127" t="s">
        <v>934</v>
      </c>
      <c r="N127" t="s">
        <v>931</v>
      </c>
    </row>
    <row r="128" spans="2:14" x14ac:dyDescent="0.3">
      <c r="B128" t="s">
        <v>22</v>
      </c>
      <c r="C128" s="33">
        <v>45154</v>
      </c>
      <c r="D128">
        <v>8</v>
      </c>
      <c r="E128">
        <v>2023</v>
      </c>
      <c r="F128">
        <v>7</v>
      </c>
      <c r="H128" t="s">
        <v>518</v>
      </c>
      <c r="I128">
        <v>53</v>
      </c>
      <c r="J128" t="s">
        <v>985</v>
      </c>
      <c r="M128" t="s">
        <v>928</v>
      </c>
      <c r="N128" t="s">
        <v>931</v>
      </c>
    </row>
    <row r="129" spans="2:14" x14ac:dyDescent="0.3">
      <c r="B129" t="s">
        <v>22</v>
      </c>
      <c r="C129" s="33">
        <v>45154</v>
      </c>
      <c r="D129">
        <v>8</v>
      </c>
      <c r="E129">
        <v>2023</v>
      </c>
      <c r="F129">
        <v>7</v>
      </c>
      <c r="H129" t="s">
        <v>518</v>
      </c>
      <c r="I129">
        <v>76</v>
      </c>
      <c r="J129" t="s">
        <v>986</v>
      </c>
      <c r="L129" t="s">
        <v>988</v>
      </c>
      <c r="M129" t="s">
        <v>934</v>
      </c>
      <c r="N129" t="s">
        <v>931</v>
      </c>
    </row>
    <row r="130" spans="2:14" x14ac:dyDescent="0.3">
      <c r="B130" t="s">
        <v>22</v>
      </c>
      <c r="C130" s="33">
        <v>45154</v>
      </c>
      <c r="D130">
        <v>8</v>
      </c>
      <c r="E130">
        <v>2023</v>
      </c>
      <c r="F130">
        <v>7</v>
      </c>
      <c r="H130" t="s">
        <v>23</v>
      </c>
      <c r="I130">
        <v>26.5</v>
      </c>
      <c r="J130" t="s">
        <v>987</v>
      </c>
      <c r="M130" t="s">
        <v>934</v>
      </c>
      <c r="N130" t="s">
        <v>931</v>
      </c>
    </row>
    <row r="131" spans="2:14" x14ac:dyDescent="0.3">
      <c r="B131" t="s">
        <v>138</v>
      </c>
      <c r="C131" s="33">
        <v>45154</v>
      </c>
      <c r="D131">
        <v>8</v>
      </c>
      <c r="E131">
        <v>2023</v>
      </c>
      <c r="F131">
        <v>7</v>
      </c>
      <c r="G131">
        <v>1208</v>
      </c>
      <c r="H131" t="s">
        <v>23</v>
      </c>
      <c r="I131">
        <v>27</v>
      </c>
      <c r="J131" t="s">
        <v>989</v>
      </c>
      <c r="M131" t="s">
        <v>928</v>
      </c>
      <c r="N131" t="s">
        <v>931</v>
      </c>
    </row>
    <row r="132" spans="2:14" x14ac:dyDescent="0.3">
      <c r="B132" t="s">
        <v>140</v>
      </c>
      <c r="C132" s="33">
        <v>45154</v>
      </c>
      <c r="D132">
        <v>8</v>
      </c>
      <c r="E132">
        <v>2023</v>
      </c>
      <c r="F132">
        <v>7</v>
      </c>
      <c r="G132">
        <v>1231</v>
      </c>
      <c r="H132" t="s">
        <v>534</v>
      </c>
    </row>
    <row r="133" spans="2:14" x14ac:dyDescent="0.3">
      <c r="B133" t="s">
        <v>144</v>
      </c>
      <c r="C133" s="33">
        <v>45154</v>
      </c>
      <c r="D133">
        <v>8</v>
      </c>
      <c r="E133">
        <v>2023</v>
      </c>
      <c r="F133">
        <v>7</v>
      </c>
      <c r="G133">
        <v>1254</v>
      </c>
      <c r="H133" t="s">
        <v>534</v>
      </c>
    </row>
    <row r="134" spans="2:14" x14ac:dyDescent="0.3">
      <c r="B134" t="s">
        <v>147</v>
      </c>
      <c r="C134" s="33">
        <v>45154</v>
      </c>
      <c r="D134">
        <v>8</v>
      </c>
      <c r="E134">
        <v>2023</v>
      </c>
      <c r="F134">
        <v>7</v>
      </c>
      <c r="G134">
        <v>1317</v>
      </c>
      <c r="H134" t="s">
        <v>537</v>
      </c>
      <c r="I134">
        <v>28</v>
      </c>
      <c r="K134">
        <v>395</v>
      </c>
      <c r="M134" t="s">
        <v>928</v>
      </c>
    </row>
    <row r="135" spans="2:14" x14ac:dyDescent="0.3">
      <c r="B135" t="s">
        <v>132</v>
      </c>
      <c r="C135" s="33">
        <v>45154</v>
      </c>
      <c r="D135">
        <v>8</v>
      </c>
      <c r="E135">
        <v>2023</v>
      </c>
      <c r="F135">
        <v>7</v>
      </c>
      <c r="G135">
        <v>1346</v>
      </c>
      <c r="H135" t="s">
        <v>534</v>
      </c>
    </row>
    <row r="136" spans="2:14" x14ac:dyDescent="0.3">
      <c r="B136" t="s">
        <v>126</v>
      </c>
      <c r="C136" s="33">
        <v>45162</v>
      </c>
      <c r="D136">
        <v>8</v>
      </c>
      <c r="E136">
        <v>2023</v>
      </c>
      <c r="F136">
        <v>8</v>
      </c>
      <c r="G136">
        <v>939</v>
      </c>
      <c r="H136" t="s">
        <v>534</v>
      </c>
    </row>
    <row r="137" spans="2:14" x14ac:dyDescent="0.3">
      <c r="B137" t="s">
        <v>122</v>
      </c>
      <c r="C137" s="33">
        <v>45162</v>
      </c>
      <c r="D137">
        <v>8</v>
      </c>
      <c r="E137">
        <v>2023</v>
      </c>
      <c r="F137">
        <v>8</v>
      </c>
      <c r="G137">
        <v>1004</v>
      </c>
      <c r="H137" t="s">
        <v>534</v>
      </c>
    </row>
    <row r="138" spans="2:14" x14ac:dyDescent="0.3">
      <c r="B138" t="s">
        <v>117</v>
      </c>
      <c r="C138" s="33">
        <v>45162</v>
      </c>
      <c r="D138">
        <v>8</v>
      </c>
      <c r="E138">
        <v>2023</v>
      </c>
      <c r="F138">
        <v>8</v>
      </c>
      <c r="G138">
        <v>1027</v>
      </c>
      <c r="H138" t="s">
        <v>535</v>
      </c>
      <c r="I138">
        <v>33</v>
      </c>
      <c r="K138">
        <v>438</v>
      </c>
      <c r="M138" t="s">
        <v>934</v>
      </c>
    </row>
    <row r="139" spans="2:14" x14ac:dyDescent="0.3">
      <c r="B139" t="s">
        <v>117</v>
      </c>
      <c r="C139" s="33">
        <v>45162</v>
      </c>
      <c r="D139">
        <v>8</v>
      </c>
      <c r="E139">
        <v>2023</v>
      </c>
      <c r="F139">
        <v>8</v>
      </c>
      <c r="H139" t="s">
        <v>23</v>
      </c>
      <c r="J139" t="s">
        <v>964</v>
      </c>
      <c r="K139">
        <v>186</v>
      </c>
      <c r="M139" t="s">
        <v>928</v>
      </c>
      <c r="N139" t="s">
        <v>931</v>
      </c>
    </row>
    <row r="140" spans="2:14" x14ac:dyDescent="0.3">
      <c r="B140" t="s">
        <v>117</v>
      </c>
      <c r="C140" s="33">
        <v>45162</v>
      </c>
      <c r="D140">
        <v>8</v>
      </c>
      <c r="E140">
        <v>2023</v>
      </c>
      <c r="F140">
        <v>8</v>
      </c>
      <c r="H140" t="s">
        <v>23</v>
      </c>
      <c r="I140">
        <v>23.5</v>
      </c>
      <c r="J140" t="s">
        <v>965</v>
      </c>
      <c r="M140" t="s">
        <v>928</v>
      </c>
      <c r="N140" t="s">
        <v>931</v>
      </c>
    </row>
    <row r="141" spans="2:14" x14ac:dyDescent="0.3">
      <c r="B141" t="s">
        <v>117</v>
      </c>
      <c r="C141" s="33">
        <v>45162</v>
      </c>
      <c r="D141">
        <v>8</v>
      </c>
      <c r="E141">
        <v>2023</v>
      </c>
      <c r="F141">
        <v>8</v>
      </c>
      <c r="H141" t="s">
        <v>23</v>
      </c>
      <c r="I141">
        <v>32</v>
      </c>
      <c r="J141" t="s">
        <v>966</v>
      </c>
      <c r="M141" t="s">
        <v>928</v>
      </c>
      <c r="N141" t="s">
        <v>931</v>
      </c>
    </row>
    <row r="142" spans="2:14" x14ac:dyDescent="0.3">
      <c r="B142" t="s">
        <v>233</v>
      </c>
      <c r="C142" s="33">
        <v>45162</v>
      </c>
      <c r="D142">
        <v>8</v>
      </c>
      <c r="E142">
        <v>2023</v>
      </c>
      <c r="F142">
        <v>8</v>
      </c>
      <c r="G142">
        <v>1051</v>
      </c>
      <c r="H142" t="s">
        <v>534</v>
      </c>
    </row>
    <row r="143" spans="2:14" x14ac:dyDescent="0.3">
      <c r="B143" t="s">
        <v>112</v>
      </c>
      <c r="C143" s="33">
        <v>45162</v>
      </c>
      <c r="D143">
        <v>8</v>
      </c>
      <c r="E143">
        <v>2023</v>
      </c>
      <c r="F143">
        <v>8</v>
      </c>
      <c r="G143">
        <v>1120</v>
      </c>
      <c r="H143" t="s">
        <v>535</v>
      </c>
      <c r="I143">
        <v>31</v>
      </c>
      <c r="K143">
        <v>300</v>
      </c>
      <c r="M143" t="s">
        <v>934</v>
      </c>
    </row>
    <row r="144" spans="2:14" x14ac:dyDescent="0.3">
      <c r="B144" t="s">
        <v>112</v>
      </c>
      <c r="C144" s="33">
        <v>45162</v>
      </c>
      <c r="D144">
        <v>8</v>
      </c>
      <c r="E144">
        <v>2023</v>
      </c>
      <c r="F144">
        <v>8</v>
      </c>
      <c r="H144" t="s">
        <v>518</v>
      </c>
      <c r="I144">
        <v>33</v>
      </c>
      <c r="J144" t="s">
        <v>951</v>
      </c>
      <c r="M144" t="s">
        <v>928</v>
      </c>
      <c r="N144" t="s">
        <v>931</v>
      </c>
    </row>
    <row r="145" spans="2:14" x14ac:dyDescent="0.3">
      <c r="B145" t="s">
        <v>112</v>
      </c>
      <c r="C145" s="33">
        <v>45162</v>
      </c>
      <c r="D145">
        <v>8</v>
      </c>
      <c r="E145">
        <v>2023</v>
      </c>
      <c r="F145">
        <v>8</v>
      </c>
      <c r="H145" t="s">
        <v>23</v>
      </c>
      <c r="I145">
        <v>23.5</v>
      </c>
      <c r="J145" t="s">
        <v>955</v>
      </c>
      <c r="M145" t="s">
        <v>928</v>
      </c>
      <c r="N145" t="s">
        <v>931</v>
      </c>
    </row>
    <row r="146" spans="2:14" x14ac:dyDescent="0.3">
      <c r="B146" t="s">
        <v>112</v>
      </c>
      <c r="C146" s="33">
        <v>45162</v>
      </c>
      <c r="D146">
        <v>8</v>
      </c>
      <c r="E146">
        <v>2023</v>
      </c>
      <c r="F146">
        <v>8</v>
      </c>
      <c r="H146" t="s">
        <v>23</v>
      </c>
      <c r="I146">
        <v>29.5</v>
      </c>
      <c r="J146" t="s">
        <v>956</v>
      </c>
      <c r="M146" t="s">
        <v>934</v>
      </c>
      <c r="N146" t="s">
        <v>931</v>
      </c>
    </row>
    <row r="147" spans="2:14" x14ac:dyDescent="0.3">
      <c r="B147" t="s">
        <v>112</v>
      </c>
      <c r="C147" s="33">
        <v>45162</v>
      </c>
      <c r="D147">
        <v>8</v>
      </c>
      <c r="E147">
        <v>2023</v>
      </c>
      <c r="F147">
        <v>8</v>
      </c>
      <c r="H147" t="s">
        <v>23</v>
      </c>
      <c r="I147">
        <v>25.5</v>
      </c>
      <c r="J147" t="s">
        <v>957</v>
      </c>
      <c r="M147" t="s">
        <v>928</v>
      </c>
      <c r="N147" t="s">
        <v>931</v>
      </c>
    </row>
    <row r="148" spans="2:14" x14ac:dyDescent="0.3">
      <c r="B148" t="s">
        <v>112</v>
      </c>
      <c r="C148" s="33">
        <v>45162</v>
      </c>
      <c r="D148">
        <v>8</v>
      </c>
      <c r="E148">
        <v>2023</v>
      </c>
      <c r="F148">
        <v>8</v>
      </c>
      <c r="H148" t="s">
        <v>23</v>
      </c>
      <c r="I148">
        <v>24.5</v>
      </c>
      <c r="J148" t="s">
        <v>953</v>
      </c>
      <c r="M148" t="s">
        <v>928</v>
      </c>
      <c r="N148" t="s">
        <v>931</v>
      </c>
    </row>
    <row r="149" spans="2:14" x14ac:dyDescent="0.3">
      <c r="B149" t="s">
        <v>103</v>
      </c>
      <c r="C149" s="33">
        <v>45162</v>
      </c>
      <c r="D149">
        <v>8</v>
      </c>
      <c r="E149">
        <v>2023</v>
      </c>
      <c r="F149">
        <v>8</v>
      </c>
      <c r="G149">
        <v>1145</v>
      </c>
      <c r="H149" t="s">
        <v>23</v>
      </c>
      <c r="I149">
        <v>29</v>
      </c>
      <c r="J149" t="s">
        <v>935</v>
      </c>
      <c r="M149" t="s">
        <v>928</v>
      </c>
      <c r="N149" t="s">
        <v>931</v>
      </c>
    </row>
    <row r="150" spans="2:14" x14ac:dyDescent="0.3">
      <c r="B150" t="s">
        <v>103</v>
      </c>
      <c r="C150" s="33">
        <v>45162</v>
      </c>
      <c r="D150">
        <v>8</v>
      </c>
      <c r="E150">
        <v>2023</v>
      </c>
      <c r="F150">
        <v>8</v>
      </c>
      <c r="H150" t="s">
        <v>23</v>
      </c>
      <c r="I150">
        <v>52.5</v>
      </c>
      <c r="J150" t="s">
        <v>936</v>
      </c>
      <c r="M150" t="s">
        <v>928</v>
      </c>
      <c r="N150" t="s">
        <v>931</v>
      </c>
    </row>
    <row r="151" spans="2:14" x14ac:dyDescent="0.3">
      <c r="B151" t="s">
        <v>103</v>
      </c>
      <c r="C151" s="33">
        <v>45162</v>
      </c>
      <c r="D151">
        <v>8</v>
      </c>
      <c r="E151">
        <v>2023</v>
      </c>
      <c r="F151">
        <v>8</v>
      </c>
      <c r="H151" t="s">
        <v>23</v>
      </c>
      <c r="I151">
        <v>24.5</v>
      </c>
      <c r="J151" t="s">
        <v>937</v>
      </c>
      <c r="M151" t="s">
        <v>934</v>
      </c>
      <c r="N151" t="s">
        <v>931</v>
      </c>
    </row>
    <row r="152" spans="2:14" x14ac:dyDescent="0.3">
      <c r="B152" t="s">
        <v>103</v>
      </c>
      <c r="C152" s="33">
        <v>45162</v>
      </c>
      <c r="D152">
        <v>8</v>
      </c>
      <c r="E152">
        <v>2023</v>
      </c>
      <c r="F152">
        <v>8</v>
      </c>
      <c r="H152" t="s">
        <v>23</v>
      </c>
      <c r="I152">
        <v>22.5</v>
      </c>
      <c r="J152" t="s">
        <v>938</v>
      </c>
      <c r="M152" t="s">
        <v>928</v>
      </c>
      <c r="N152" t="s">
        <v>931</v>
      </c>
    </row>
    <row r="153" spans="2:14" x14ac:dyDescent="0.3">
      <c r="B153" t="s">
        <v>103</v>
      </c>
      <c r="C153" s="33">
        <v>45162</v>
      </c>
      <c r="D153">
        <v>8</v>
      </c>
      <c r="E153">
        <v>2023</v>
      </c>
      <c r="F153">
        <v>8</v>
      </c>
      <c r="H153" t="s">
        <v>23</v>
      </c>
      <c r="I153">
        <v>26</v>
      </c>
      <c r="J153" t="s">
        <v>954</v>
      </c>
      <c r="M153" t="s">
        <v>928</v>
      </c>
      <c r="N153" t="s">
        <v>931</v>
      </c>
    </row>
    <row r="154" spans="2:14" x14ac:dyDescent="0.3">
      <c r="B154" t="s">
        <v>103</v>
      </c>
      <c r="C154" s="33">
        <v>45162</v>
      </c>
      <c r="D154">
        <v>8</v>
      </c>
      <c r="E154">
        <v>2023</v>
      </c>
      <c r="F154">
        <v>8</v>
      </c>
      <c r="H154" t="s">
        <v>23</v>
      </c>
      <c r="I154">
        <v>24</v>
      </c>
      <c r="J154" t="s">
        <v>961</v>
      </c>
      <c r="M154" t="s">
        <v>934</v>
      </c>
      <c r="N154" t="s">
        <v>931</v>
      </c>
    </row>
    <row r="155" spans="2:14" x14ac:dyDescent="0.3">
      <c r="B155" t="s">
        <v>103</v>
      </c>
      <c r="C155" s="33">
        <v>45162</v>
      </c>
      <c r="D155">
        <v>8</v>
      </c>
      <c r="E155">
        <v>2023</v>
      </c>
      <c r="F155">
        <v>8</v>
      </c>
      <c r="H155" t="s">
        <v>23</v>
      </c>
      <c r="I155">
        <v>29.5</v>
      </c>
      <c r="J155" t="s">
        <v>967</v>
      </c>
      <c r="M155" t="s">
        <v>934</v>
      </c>
      <c r="N155" t="s">
        <v>931</v>
      </c>
    </row>
    <row r="156" spans="2:14" x14ac:dyDescent="0.3">
      <c r="B156" t="s">
        <v>103</v>
      </c>
      <c r="C156" s="33">
        <v>45162</v>
      </c>
      <c r="D156">
        <v>8</v>
      </c>
      <c r="E156">
        <v>2023</v>
      </c>
      <c r="F156">
        <v>8</v>
      </c>
      <c r="H156" t="s">
        <v>23</v>
      </c>
      <c r="J156" t="s">
        <v>968</v>
      </c>
      <c r="M156" t="s">
        <v>934</v>
      </c>
      <c r="N156" t="s">
        <v>931</v>
      </c>
    </row>
    <row r="157" spans="2:14" x14ac:dyDescent="0.3">
      <c r="B157" t="s">
        <v>103</v>
      </c>
      <c r="C157" s="33">
        <v>45162</v>
      </c>
      <c r="D157">
        <v>8</v>
      </c>
      <c r="E157">
        <v>2023</v>
      </c>
      <c r="F157">
        <v>8</v>
      </c>
      <c r="H157" t="s">
        <v>23</v>
      </c>
      <c r="J157" t="s">
        <v>969</v>
      </c>
      <c r="M157" t="s">
        <v>934</v>
      </c>
      <c r="N157" t="s">
        <v>931</v>
      </c>
    </row>
    <row r="158" spans="2:14" x14ac:dyDescent="0.3">
      <c r="B158" t="s">
        <v>103</v>
      </c>
      <c r="C158" s="33">
        <v>45162</v>
      </c>
      <c r="D158">
        <v>8</v>
      </c>
      <c r="E158">
        <v>2023</v>
      </c>
      <c r="F158">
        <v>8</v>
      </c>
      <c r="H158" t="s">
        <v>23</v>
      </c>
      <c r="J158" t="s">
        <v>970</v>
      </c>
      <c r="M158" t="s">
        <v>928</v>
      </c>
      <c r="N158" t="s">
        <v>931</v>
      </c>
    </row>
    <row r="159" spans="2:14" x14ac:dyDescent="0.3">
      <c r="B159" t="s">
        <v>103</v>
      </c>
      <c r="C159" s="33">
        <v>45162</v>
      </c>
      <c r="D159">
        <v>8</v>
      </c>
      <c r="E159">
        <v>2023</v>
      </c>
      <c r="F159">
        <v>8</v>
      </c>
      <c r="H159" t="s">
        <v>23</v>
      </c>
      <c r="J159" t="s">
        <v>971</v>
      </c>
      <c r="M159" t="s">
        <v>928</v>
      </c>
      <c r="N159" t="s">
        <v>931</v>
      </c>
    </row>
    <row r="160" spans="2:14" x14ac:dyDescent="0.3">
      <c r="B160" t="s">
        <v>103</v>
      </c>
      <c r="C160" s="33">
        <v>45162</v>
      </c>
      <c r="D160">
        <v>8</v>
      </c>
      <c r="E160">
        <v>2023</v>
      </c>
      <c r="F160">
        <v>8</v>
      </c>
      <c r="H160" t="s">
        <v>23</v>
      </c>
      <c r="I160">
        <v>23</v>
      </c>
      <c r="J160" t="s">
        <v>972</v>
      </c>
      <c r="M160" t="s">
        <v>934</v>
      </c>
      <c r="N160" t="s">
        <v>931</v>
      </c>
    </row>
    <row r="161" spans="2:14" x14ac:dyDescent="0.3">
      <c r="B161" t="s">
        <v>89</v>
      </c>
      <c r="C161" s="33">
        <v>45162</v>
      </c>
      <c r="D161">
        <v>8</v>
      </c>
      <c r="E161">
        <v>2023</v>
      </c>
      <c r="F161">
        <v>8</v>
      </c>
      <c r="G161">
        <v>1212</v>
      </c>
      <c r="H161" t="s">
        <v>23</v>
      </c>
      <c r="J161" t="s">
        <v>939</v>
      </c>
      <c r="M161" t="s">
        <v>934</v>
      </c>
      <c r="N161" t="s">
        <v>931</v>
      </c>
    </row>
    <row r="162" spans="2:14" x14ac:dyDescent="0.3">
      <c r="B162" t="s">
        <v>89</v>
      </c>
      <c r="C162" s="33">
        <v>45162</v>
      </c>
      <c r="D162">
        <v>8</v>
      </c>
      <c r="E162">
        <v>2023</v>
      </c>
      <c r="F162">
        <v>8</v>
      </c>
      <c r="H162" t="s">
        <v>23</v>
      </c>
      <c r="I162">
        <v>25.75</v>
      </c>
      <c r="J162" t="s">
        <v>941</v>
      </c>
      <c r="M162" t="s">
        <v>928</v>
      </c>
      <c r="N162" t="s">
        <v>931</v>
      </c>
    </row>
    <row r="163" spans="2:14" x14ac:dyDescent="0.3">
      <c r="B163" t="s">
        <v>89</v>
      </c>
      <c r="C163" s="33">
        <v>45162</v>
      </c>
      <c r="D163">
        <v>8</v>
      </c>
      <c r="E163">
        <v>2023</v>
      </c>
      <c r="F163">
        <v>8</v>
      </c>
      <c r="H163" t="s">
        <v>23</v>
      </c>
      <c r="I163">
        <v>24.5</v>
      </c>
      <c r="J163" t="s">
        <v>973</v>
      </c>
      <c r="M163" t="s">
        <v>934</v>
      </c>
      <c r="N163" t="s">
        <v>931</v>
      </c>
    </row>
    <row r="164" spans="2:14" x14ac:dyDescent="0.3">
      <c r="B164" t="s">
        <v>89</v>
      </c>
      <c r="C164" s="33">
        <v>45162</v>
      </c>
      <c r="D164">
        <v>8</v>
      </c>
      <c r="E164">
        <v>2023</v>
      </c>
      <c r="F164">
        <v>8</v>
      </c>
      <c r="H164" t="s">
        <v>23</v>
      </c>
      <c r="I164">
        <v>25.5</v>
      </c>
      <c r="J164" t="s">
        <v>974</v>
      </c>
      <c r="M164" t="s">
        <v>934</v>
      </c>
      <c r="N164" t="s">
        <v>931</v>
      </c>
    </row>
    <row r="165" spans="2:14" x14ac:dyDescent="0.3">
      <c r="B165" t="s">
        <v>89</v>
      </c>
      <c r="C165" s="33">
        <v>45162</v>
      </c>
      <c r="D165">
        <v>8</v>
      </c>
      <c r="E165">
        <v>2023</v>
      </c>
      <c r="F165">
        <v>8</v>
      </c>
      <c r="H165" t="s">
        <v>23</v>
      </c>
      <c r="I165">
        <v>28</v>
      </c>
      <c r="J165" t="s">
        <v>975</v>
      </c>
      <c r="M165" t="s">
        <v>928</v>
      </c>
      <c r="N165" t="s">
        <v>931</v>
      </c>
    </row>
    <row r="166" spans="2:14" x14ac:dyDescent="0.3">
      <c r="B166" t="s">
        <v>89</v>
      </c>
      <c r="C166" s="33">
        <v>45162</v>
      </c>
      <c r="D166">
        <v>8</v>
      </c>
      <c r="E166">
        <v>2023</v>
      </c>
      <c r="F166">
        <v>8</v>
      </c>
      <c r="H166" t="s">
        <v>23</v>
      </c>
      <c r="I166">
        <v>24</v>
      </c>
      <c r="J166" t="s">
        <v>976</v>
      </c>
      <c r="M166" t="s">
        <v>928</v>
      </c>
      <c r="N166" t="s">
        <v>931</v>
      </c>
    </row>
    <row r="167" spans="2:14" x14ac:dyDescent="0.3">
      <c r="B167" t="s">
        <v>89</v>
      </c>
      <c r="C167" s="33">
        <v>45162</v>
      </c>
      <c r="D167">
        <v>8</v>
      </c>
      <c r="E167">
        <v>2023</v>
      </c>
      <c r="F167">
        <v>8</v>
      </c>
      <c r="H167" t="s">
        <v>23</v>
      </c>
      <c r="I167">
        <v>32</v>
      </c>
      <c r="J167" t="s">
        <v>977</v>
      </c>
      <c r="M167" t="s">
        <v>934</v>
      </c>
      <c r="N167" t="s">
        <v>931</v>
      </c>
    </row>
    <row r="168" spans="2:14" x14ac:dyDescent="0.3">
      <c r="B168" t="s">
        <v>89</v>
      </c>
      <c r="C168" s="33">
        <v>45162</v>
      </c>
      <c r="D168">
        <v>8</v>
      </c>
      <c r="E168">
        <v>2023</v>
      </c>
      <c r="F168">
        <v>8</v>
      </c>
      <c r="H168" t="s">
        <v>23</v>
      </c>
      <c r="I168">
        <v>29.5</v>
      </c>
      <c r="J168" t="s">
        <v>978</v>
      </c>
      <c r="M168" t="s">
        <v>934</v>
      </c>
      <c r="N168" t="s">
        <v>931</v>
      </c>
    </row>
    <row r="169" spans="2:14" x14ac:dyDescent="0.3">
      <c r="B169" t="s">
        <v>89</v>
      </c>
      <c r="C169" s="33">
        <v>45162</v>
      </c>
      <c r="D169">
        <v>8</v>
      </c>
      <c r="E169">
        <v>2023</v>
      </c>
      <c r="F169">
        <v>8</v>
      </c>
      <c r="H169" t="s">
        <v>518</v>
      </c>
      <c r="I169">
        <v>25</v>
      </c>
      <c r="J169" t="s">
        <v>979</v>
      </c>
      <c r="M169" t="s">
        <v>928</v>
      </c>
      <c r="N169" t="s">
        <v>931</v>
      </c>
    </row>
    <row r="170" spans="2:14" x14ac:dyDescent="0.3">
      <c r="B170" t="s">
        <v>89</v>
      </c>
      <c r="C170" s="33">
        <v>45162</v>
      </c>
      <c r="D170">
        <v>8</v>
      </c>
      <c r="E170">
        <v>2023</v>
      </c>
      <c r="F170">
        <v>8</v>
      </c>
      <c r="H170" t="s">
        <v>23</v>
      </c>
      <c r="I170">
        <v>23</v>
      </c>
      <c r="J170" t="s">
        <v>980</v>
      </c>
      <c r="M170" t="s">
        <v>934</v>
      </c>
      <c r="N170" t="s">
        <v>931</v>
      </c>
    </row>
    <row r="171" spans="2:14" x14ac:dyDescent="0.3">
      <c r="B171" t="s">
        <v>89</v>
      </c>
      <c r="C171" s="33">
        <v>45162</v>
      </c>
      <c r="D171">
        <v>8</v>
      </c>
      <c r="E171">
        <v>2023</v>
      </c>
      <c r="F171">
        <v>8</v>
      </c>
      <c r="H171" t="s">
        <v>23</v>
      </c>
      <c r="I171">
        <v>24</v>
      </c>
      <c r="J171" t="s">
        <v>981</v>
      </c>
      <c r="M171" t="s">
        <v>934</v>
      </c>
      <c r="N171" t="s">
        <v>931</v>
      </c>
    </row>
    <row r="172" spans="2:14" x14ac:dyDescent="0.3">
      <c r="B172" t="s">
        <v>84</v>
      </c>
      <c r="C172" s="33">
        <v>45162</v>
      </c>
      <c r="D172">
        <v>8</v>
      </c>
      <c r="E172">
        <v>2023</v>
      </c>
      <c r="F172">
        <v>8</v>
      </c>
      <c r="G172">
        <v>1238</v>
      </c>
      <c r="H172" t="s">
        <v>534</v>
      </c>
    </row>
    <row r="173" spans="2:14" x14ac:dyDescent="0.3">
      <c r="B173" t="s">
        <v>74</v>
      </c>
      <c r="C173" s="33">
        <v>45162</v>
      </c>
      <c r="D173">
        <v>8</v>
      </c>
      <c r="E173">
        <v>2023</v>
      </c>
      <c r="F173">
        <v>8</v>
      </c>
      <c r="G173">
        <v>1302</v>
      </c>
      <c r="H173" t="s">
        <v>518</v>
      </c>
      <c r="J173" t="s">
        <v>942</v>
      </c>
      <c r="M173" t="s">
        <v>928</v>
      </c>
      <c r="N173" t="s">
        <v>931</v>
      </c>
    </row>
    <row r="174" spans="2:14" x14ac:dyDescent="0.3">
      <c r="B174" t="s">
        <v>135</v>
      </c>
      <c r="C174" s="33">
        <v>45162</v>
      </c>
      <c r="D174">
        <v>8</v>
      </c>
      <c r="E174">
        <v>2023</v>
      </c>
      <c r="F174">
        <v>8</v>
      </c>
      <c r="G174">
        <v>1339</v>
      </c>
      <c r="H174" t="s">
        <v>534</v>
      </c>
    </row>
    <row r="175" spans="2:14" x14ac:dyDescent="0.3">
      <c r="B175" t="s">
        <v>69</v>
      </c>
      <c r="C175" s="33">
        <v>45174</v>
      </c>
      <c r="D175">
        <v>9</v>
      </c>
      <c r="E175">
        <v>2023</v>
      </c>
      <c r="F175">
        <v>8</v>
      </c>
      <c r="G175">
        <v>950</v>
      </c>
      <c r="H175" t="s">
        <v>152</v>
      </c>
      <c r="I175">
        <v>23</v>
      </c>
      <c r="K175">
        <v>110</v>
      </c>
      <c r="M175" t="s">
        <v>934</v>
      </c>
    </row>
    <row r="176" spans="2:14" x14ac:dyDescent="0.3">
      <c r="B176" t="s">
        <v>69</v>
      </c>
      <c r="C176" s="33">
        <v>45174</v>
      </c>
      <c r="D176">
        <v>9</v>
      </c>
      <c r="E176">
        <v>2023</v>
      </c>
      <c r="F176">
        <v>8</v>
      </c>
      <c r="H176" t="s">
        <v>23</v>
      </c>
      <c r="I176">
        <v>27.5</v>
      </c>
      <c r="J176" t="s">
        <v>943</v>
      </c>
      <c r="L176" t="s">
        <v>996</v>
      </c>
      <c r="M176" t="s">
        <v>934</v>
      </c>
      <c r="N176" t="s">
        <v>931</v>
      </c>
    </row>
    <row r="177" spans="2:14" x14ac:dyDescent="0.3">
      <c r="B177" t="s">
        <v>69</v>
      </c>
      <c r="C177" s="33">
        <v>45174</v>
      </c>
      <c r="D177">
        <v>9</v>
      </c>
      <c r="E177">
        <v>2023</v>
      </c>
      <c r="F177">
        <v>8</v>
      </c>
      <c r="H177" t="s">
        <v>152</v>
      </c>
      <c r="I177">
        <v>27</v>
      </c>
      <c r="K177">
        <v>125</v>
      </c>
      <c r="M177" t="s">
        <v>928</v>
      </c>
    </row>
    <row r="178" spans="2:14" x14ac:dyDescent="0.3">
      <c r="B178" t="s">
        <v>61</v>
      </c>
      <c r="C178" s="33">
        <v>45174</v>
      </c>
      <c r="D178">
        <v>9</v>
      </c>
      <c r="E178">
        <v>2023</v>
      </c>
      <c r="F178">
        <v>8</v>
      </c>
      <c r="G178">
        <v>1015</v>
      </c>
      <c r="H178" t="s">
        <v>534</v>
      </c>
    </row>
    <row r="179" spans="2:14" x14ac:dyDescent="0.3">
      <c r="B179" t="s">
        <v>50</v>
      </c>
      <c r="C179" s="33">
        <v>45174</v>
      </c>
      <c r="D179">
        <v>9</v>
      </c>
      <c r="E179">
        <v>2023</v>
      </c>
      <c r="F179">
        <v>8</v>
      </c>
      <c r="G179">
        <v>1045</v>
      </c>
      <c r="H179" t="s">
        <v>23</v>
      </c>
      <c r="I179">
        <v>27</v>
      </c>
      <c r="J179" t="s">
        <v>990</v>
      </c>
      <c r="L179" t="s">
        <v>996</v>
      </c>
      <c r="M179" t="s">
        <v>928</v>
      </c>
      <c r="N179" t="s">
        <v>931</v>
      </c>
    </row>
    <row r="180" spans="2:14" x14ac:dyDescent="0.3">
      <c r="B180" t="s">
        <v>50</v>
      </c>
      <c r="C180" s="33">
        <v>45174</v>
      </c>
      <c r="D180">
        <v>9</v>
      </c>
      <c r="E180">
        <v>2023</v>
      </c>
      <c r="F180">
        <v>8</v>
      </c>
      <c r="H180" t="s">
        <v>23</v>
      </c>
      <c r="I180">
        <v>28</v>
      </c>
      <c r="J180" t="s">
        <v>991</v>
      </c>
      <c r="M180" t="s">
        <v>928</v>
      </c>
      <c r="N180" t="s">
        <v>931</v>
      </c>
    </row>
    <row r="181" spans="2:14" x14ac:dyDescent="0.3">
      <c r="B181" t="s">
        <v>50</v>
      </c>
      <c r="C181" s="33">
        <v>45174</v>
      </c>
      <c r="D181">
        <v>9</v>
      </c>
      <c r="E181">
        <v>2023</v>
      </c>
      <c r="F181">
        <v>8</v>
      </c>
      <c r="H181" t="s">
        <v>23</v>
      </c>
      <c r="I181">
        <v>28.5</v>
      </c>
      <c r="J181" t="s">
        <v>992</v>
      </c>
      <c r="M181" t="s">
        <v>928</v>
      </c>
      <c r="N181" t="s">
        <v>931</v>
      </c>
    </row>
    <row r="182" spans="2:14" x14ac:dyDescent="0.3">
      <c r="B182" t="s">
        <v>50</v>
      </c>
      <c r="C182" s="33">
        <v>45174</v>
      </c>
      <c r="D182">
        <v>9</v>
      </c>
      <c r="E182">
        <v>2023</v>
      </c>
      <c r="F182">
        <v>8</v>
      </c>
      <c r="H182" t="s">
        <v>23</v>
      </c>
      <c r="I182">
        <v>26</v>
      </c>
      <c r="J182" t="s">
        <v>993</v>
      </c>
      <c r="M182" t="s">
        <v>934</v>
      </c>
      <c r="N182" t="s">
        <v>931</v>
      </c>
    </row>
    <row r="183" spans="2:14" x14ac:dyDescent="0.3">
      <c r="B183" t="s">
        <v>50</v>
      </c>
      <c r="C183" s="33">
        <v>45174</v>
      </c>
      <c r="D183">
        <v>9</v>
      </c>
      <c r="E183">
        <v>2023</v>
      </c>
      <c r="F183">
        <v>8</v>
      </c>
      <c r="H183" t="s">
        <v>23</v>
      </c>
      <c r="I183">
        <v>26</v>
      </c>
      <c r="L183" t="s">
        <v>994</v>
      </c>
      <c r="M183" t="s">
        <v>928</v>
      </c>
      <c r="N183" t="s">
        <v>931</v>
      </c>
    </row>
    <row r="184" spans="2:14" x14ac:dyDescent="0.3">
      <c r="B184" t="s">
        <v>50</v>
      </c>
      <c r="C184" s="33">
        <v>45174</v>
      </c>
      <c r="D184">
        <v>9</v>
      </c>
      <c r="E184">
        <v>2023</v>
      </c>
      <c r="F184">
        <v>8</v>
      </c>
      <c r="H184" t="s">
        <v>23</v>
      </c>
      <c r="I184">
        <v>28.5</v>
      </c>
      <c r="J184" t="s">
        <v>995</v>
      </c>
      <c r="M184" t="s">
        <v>928</v>
      </c>
      <c r="N184" t="s">
        <v>931</v>
      </c>
    </row>
    <row r="185" spans="2:14" x14ac:dyDescent="0.3">
      <c r="B185" t="s">
        <v>39</v>
      </c>
      <c r="C185" s="33">
        <v>45174</v>
      </c>
      <c r="D185">
        <v>9</v>
      </c>
      <c r="E185">
        <v>2023</v>
      </c>
      <c r="F185">
        <v>8</v>
      </c>
      <c r="G185">
        <v>1119</v>
      </c>
      <c r="H185" t="s">
        <v>23</v>
      </c>
      <c r="I185">
        <v>27</v>
      </c>
      <c r="J185" t="s">
        <v>946</v>
      </c>
      <c r="M185" t="s">
        <v>928</v>
      </c>
      <c r="N185" t="s">
        <v>931</v>
      </c>
    </row>
    <row r="186" spans="2:14" x14ac:dyDescent="0.3">
      <c r="B186" t="s">
        <v>39</v>
      </c>
      <c r="C186" s="33">
        <v>45174</v>
      </c>
      <c r="D186">
        <v>9</v>
      </c>
      <c r="E186">
        <v>2023</v>
      </c>
      <c r="F186">
        <v>8</v>
      </c>
      <c r="H186" t="s">
        <v>23</v>
      </c>
      <c r="I186">
        <v>26</v>
      </c>
      <c r="J186" t="s">
        <v>949</v>
      </c>
      <c r="M186" t="s">
        <v>928</v>
      </c>
      <c r="N186" t="s">
        <v>931</v>
      </c>
    </row>
    <row r="187" spans="2:14" x14ac:dyDescent="0.3">
      <c r="B187" t="s">
        <v>39</v>
      </c>
      <c r="C187" s="33">
        <v>45174</v>
      </c>
      <c r="D187">
        <v>9</v>
      </c>
      <c r="E187">
        <v>2023</v>
      </c>
      <c r="F187">
        <v>8</v>
      </c>
      <c r="H187" t="s">
        <v>518</v>
      </c>
      <c r="I187">
        <v>43</v>
      </c>
      <c r="J187" t="s">
        <v>997</v>
      </c>
      <c r="M187" t="s">
        <v>928</v>
      </c>
      <c r="N187" t="s">
        <v>931</v>
      </c>
    </row>
    <row r="188" spans="2:14" x14ac:dyDescent="0.3">
      <c r="B188" t="s">
        <v>39</v>
      </c>
      <c r="C188" s="33">
        <v>45174</v>
      </c>
      <c r="D188">
        <v>9</v>
      </c>
      <c r="E188">
        <v>2023</v>
      </c>
      <c r="F188">
        <v>8</v>
      </c>
      <c r="H188" t="s">
        <v>23</v>
      </c>
      <c r="I188">
        <v>23</v>
      </c>
      <c r="J188" t="s">
        <v>998</v>
      </c>
      <c r="M188" t="s">
        <v>928</v>
      </c>
      <c r="N188" t="s">
        <v>931</v>
      </c>
    </row>
    <row r="189" spans="2:14" x14ac:dyDescent="0.3">
      <c r="B189" t="s">
        <v>22</v>
      </c>
      <c r="C189" s="33">
        <v>45174</v>
      </c>
      <c r="D189">
        <v>9</v>
      </c>
      <c r="E189">
        <v>2023</v>
      </c>
      <c r="F189">
        <v>8</v>
      </c>
      <c r="G189">
        <v>1153</v>
      </c>
      <c r="H189" t="s">
        <v>23</v>
      </c>
      <c r="I189">
        <v>26.5</v>
      </c>
      <c r="J189" t="s">
        <v>984</v>
      </c>
      <c r="M189" t="s">
        <v>928</v>
      </c>
      <c r="N189" t="s">
        <v>931</v>
      </c>
    </row>
    <row r="190" spans="2:14" x14ac:dyDescent="0.3">
      <c r="B190" s="37" t="s">
        <v>138</v>
      </c>
      <c r="C190" s="38">
        <v>45174</v>
      </c>
      <c r="D190" s="39">
        <v>9</v>
      </c>
      <c r="E190" s="39">
        <v>2023</v>
      </c>
      <c r="F190" s="37">
        <v>8</v>
      </c>
      <c r="G190" s="37"/>
      <c r="H190" s="37" t="s">
        <v>534</v>
      </c>
      <c r="I190" s="37"/>
      <c r="J190" s="37"/>
      <c r="K190" s="37"/>
      <c r="L190" s="37" t="s">
        <v>999</v>
      </c>
      <c r="M190" s="37"/>
      <c r="N190" s="37"/>
    </row>
    <row r="191" spans="2:14" x14ac:dyDescent="0.3">
      <c r="B191" t="s">
        <v>140</v>
      </c>
      <c r="C191" s="33">
        <v>45174</v>
      </c>
      <c r="D191">
        <v>9</v>
      </c>
      <c r="E191">
        <v>2023</v>
      </c>
      <c r="F191">
        <v>8</v>
      </c>
      <c r="G191">
        <v>1225</v>
      </c>
      <c r="H191" t="s">
        <v>534</v>
      </c>
    </row>
    <row r="192" spans="2:14" x14ac:dyDescent="0.3">
      <c r="B192" t="s">
        <v>144</v>
      </c>
      <c r="C192" s="33">
        <v>45174</v>
      </c>
      <c r="D192">
        <v>9</v>
      </c>
      <c r="E192">
        <v>2023</v>
      </c>
      <c r="F192">
        <v>8</v>
      </c>
      <c r="G192">
        <v>1249</v>
      </c>
      <c r="H192" t="s">
        <v>534</v>
      </c>
    </row>
    <row r="193" spans="1:33" x14ac:dyDescent="0.3">
      <c r="B193" t="s">
        <v>147</v>
      </c>
      <c r="C193" s="33">
        <v>45174</v>
      </c>
      <c r="D193">
        <v>9</v>
      </c>
      <c r="E193">
        <v>2023</v>
      </c>
      <c r="F193">
        <v>8</v>
      </c>
      <c r="G193">
        <v>1311</v>
      </c>
      <c r="H193" t="s">
        <v>534</v>
      </c>
    </row>
    <row r="194" spans="1:33" x14ac:dyDescent="0.3">
      <c r="B194" t="s">
        <v>132</v>
      </c>
      <c r="C194" s="33">
        <v>45174</v>
      </c>
      <c r="D194">
        <v>9</v>
      </c>
      <c r="E194">
        <v>2023</v>
      </c>
      <c r="F194">
        <v>8</v>
      </c>
      <c r="G194">
        <v>1339</v>
      </c>
      <c r="H194" t="s">
        <v>23</v>
      </c>
      <c r="I194">
        <v>24</v>
      </c>
      <c r="J194" t="s">
        <v>1002</v>
      </c>
      <c r="M194" t="s">
        <v>934</v>
      </c>
      <c r="N194" t="s">
        <v>931</v>
      </c>
    </row>
    <row r="195" spans="1:33" x14ac:dyDescent="0.3">
      <c r="B195" t="s">
        <v>132</v>
      </c>
      <c r="C195" s="33">
        <v>45174</v>
      </c>
      <c r="D195">
        <v>9</v>
      </c>
      <c r="E195">
        <v>2023</v>
      </c>
      <c r="F195">
        <v>8</v>
      </c>
      <c r="H195" t="s">
        <v>23</v>
      </c>
      <c r="I195">
        <v>29</v>
      </c>
      <c r="J195" t="s">
        <v>1001</v>
      </c>
      <c r="M195" t="s">
        <v>934</v>
      </c>
      <c r="N195" t="s">
        <v>931</v>
      </c>
    </row>
    <row r="196" spans="1:33" ht="15.6" x14ac:dyDescent="0.3">
      <c r="A196" s="3" t="s">
        <v>21</v>
      </c>
      <c r="B196" s="1" t="s">
        <v>22</v>
      </c>
      <c r="C196" s="4">
        <v>42159</v>
      </c>
      <c r="D196" s="1">
        <v>6</v>
      </c>
      <c r="E196" s="1">
        <v>2015</v>
      </c>
      <c r="F196" s="5">
        <v>1</v>
      </c>
      <c r="G196" s="6">
        <v>0.29236111111111113</v>
      </c>
      <c r="H196" s="7" t="s">
        <v>23</v>
      </c>
      <c r="I196" s="8">
        <v>27</v>
      </c>
      <c r="J196" s="1">
        <v>1</v>
      </c>
      <c r="O196" s="1">
        <v>264</v>
      </c>
      <c r="P196" s="1">
        <v>167</v>
      </c>
      <c r="Q196" s="1">
        <v>4.4489999999999998</v>
      </c>
      <c r="R196" s="1">
        <v>1.907</v>
      </c>
      <c r="S196" s="1">
        <f>SUM(Q196-R196)</f>
        <v>2.5419999999999998</v>
      </c>
      <c r="T196" s="1">
        <v>3.5779999999999998</v>
      </c>
      <c r="U196" s="1">
        <v>0.249</v>
      </c>
      <c r="V196" s="1" t="s">
        <v>24</v>
      </c>
      <c r="W196" s="1">
        <v>8.3000000000000004E-2</v>
      </c>
      <c r="X196" s="1">
        <v>8.4000000000000005E-2</v>
      </c>
      <c r="Y196" s="1">
        <v>19.166799999999999</v>
      </c>
      <c r="Z196" s="1"/>
      <c r="AA196" s="1"/>
      <c r="AB196" s="1"/>
      <c r="AC196" s="1"/>
      <c r="AD196" s="1" t="s">
        <v>25</v>
      </c>
      <c r="AE196" s="1"/>
      <c r="AF196" s="1"/>
      <c r="AG196" s="1"/>
    </row>
    <row r="197" spans="1:33" ht="15.6" x14ac:dyDescent="0.3">
      <c r="A197" s="3" t="s">
        <v>28</v>
      </c>
      <c r="B197" s="1" t="s">
        <v>22</v>
      </c>
      <c r="C197" s="4">
        <v>42159</v>
      </c>
      <c r="D197" s="1">
        <v>6</v>
      </c>
      <c r="E197" s="1">
        <v>2015</v>
      </c>
      <c r="F197" s="5">
        <v>1</v>
      </c>
      <c r="G197" s="6">
        <v>0.30208333333333331</v>
      </c>
      <c r="H197" s="7" t="s">
        <v>518</v>
      </c>
      <c r="I197" s="8">
        <v>35</v>
      </c>
      <c r="J197" s="1">
        <v>1</v>
      </c>
      <c r="O197" s="1">
        <v>336</v>
      </c>
      <c r="P197" s="1">
        <v>370</v>
      </c>
      <c r="Q197" s="1">
        <v>8.2210000000000001</v>
      </c>
      <c r="R197" s="1">
        <v>6.3559999999999999</v>
      </c>
      <c r="S197" s="1">
        <f t="shared" ref="S197:S260" si="0">SUM(Q197-R197)</f>
        <v>1.8650000000000002</v>
      </c>
      <c r="T197" s="1">
        <v>6.726</v>
      </c>
      <c r="U197" s="1">
        <v>1.173</v>
      </c>
      <c r="V197" s="1" t="s">
        <v>24</v>
      </c>
      <c r="W197" s="1">
        <v>0.14000000000000001</v>
      </c>
      <c r="X197" s="1">
        <v>0.14000000000000001</v>
      </c>
      <c r="Y197" s="1">
        <v>19.0274</v>
      </c>
      <c r="Z197" s="1"/>
      <c r="AA197" s="1" t="s">
        <v>31</v>
      </c>
      <c r="AB197" s="1" t="s">
        <v>739</v>
      </c>
      <c r="AC197" s="1"/>
      <c r="AD197" s="1" t="s">
        <v>30</v>
      </c>
      <c r="AE197" s="1"/>
      <c r="AF197" s="1"/>
      <c r="AG197" s="1"/>
    </row>
    <row r="198" spans="1:33" ht="15.6" x14ac:dyDescent="0.3">
      <c r="A198" s="3" t="s">
        <v>33</v>
      </c>
      <c r="B198" s="1" t="s">
        <v>22</v>
      </c>
      <c r="C198" s="4">
        <v>42159</v>
      </c>
      <c r="D198" s="1">
        <v>6</v>
      </c>
      <c r="E198" s="1">
        <v>2015</v>
      </c>
      <c r="F198" s="5">
        <v>1</v>
      </c>
      <c r="G198" s="6">
        <v>0.30486111111111108</v>
      </c>
      <c r="H198" s="7" t="s">
        <v>34</v>
      </c>
      <c r="I198" s="8">
        <v>15</v>
      </c>
      <c r="J198" s="1">
        <v>1</v>
      </c>
      <c r="O198" s="1">
        <v>158</v>
      </c>
      <c r="P198" s="1">
        <v>57</v>
      </c>
      <c r="Q198" s="1">
        <v>0.69899999999999995</v>
      </c>
      <c r="R198" s="1">
        <v>0.69899999999999995</v>
      </c>
      <c r="S198" s="1">
        <f t="shared" si="0"/>
        <v>0</v>
      </c>
      <c r="T198" s="1">
        <v>1.0169999999999999</v>
      </c>
      <c r="U198" s="1">
        <v>9.9000000000000005E-2</v>
      </c>
      <c r="V198" s="1" t="s">
        <v>24</v>
      </c>
      <c r="W198" s="1">
        <v>6.4000000000000001E-2</v>
      </c>
      <c r="X198" s="1">
        <v>6.2E-2</v>
      </c>
      <c r="Y198" s="1">
        <v>17.176500000000001</v>
      </c>
      <c r="Z198" s="1"/>
      <c r="AA198" s="1"/>
      <c r="AB198" s="1"/>
      <c r="AC198" s="1"/>
      <c r="AD198" s="1" t="s">
        <v>35</v>
      </c>
      <c r="AE198" s="1"/>
      <c r="AF198" s="1"/>
      <c r="AG198" s="1"/>
    </row>
    <row r="199" spans="1:33" ht="15.6" x14ac:dyDescent="0.3">
      <c r="A199" s="3" t="s">
        <v>36</v>
      </c>
      <c r="B199" s="1" t="s">
        <v>22</v>
      </c>
      <c r="C199" s="4">
        <v>42159</v>
      </c>
      <c r="D199" s="1">
        <v>6</v>
      </c>
      <c r="E199" s="1">
        <v>2015</v>
      </c>
      <c r="F199" s="5">
        <v>1</v>
      </c>
      <c r="G199" s="6">
        <v>0.30486111111111108</v>
      </c>
      <c r="H199" s="7" t="s">
        <v>37</v>
      </c>
      <c r="I199" s="8">
        <v>17</v>
      </c>
      <c r="J199" s="1">
        <v>1</v>
      </c>
      <c r="O199" s="1">
        <v>160</v>
      </c>
      <c r="P199" s="1">
        <v>56</v>
      </c>
      <c r="Q199" s="1">
        <v>0.69499999999999995</v>
      </c>
      <c r="R199" s="1">
        <v>0.22700000000000001</v>
      </c>
      <c r="S199" s="1">
        <f t="shared" si="0"/>
        <v>0.46799999999999997</v>
      </c>
      <c r="T199" s="1">
        <v>0.47</v>
      </c>
      <c r="U199" s="1">
        <v>0.47699999999999998</v>
      </c>
      <c r="V199" s="1" t="s">
        <v>24</v>
      </c>
      <c r="W199" s="1">
        <v>4.0000000000000001E-3</v>
      </c>
      <c r="X199" s="1">
        <v>4.0000000000000001E-3</v>
      </c>
      <c r="Y199" s="1">
        <v>18.7681</v>
      </c>
      <c r="Z199" s="1"/>
      <c r="AA199" s="1"/>
      <c r="AB199" s="1"/>
      <c r="AC199" s="1"/>
      <c r="AD199" s="1" t="s">
        <v>35</v>
      </c>
      <c r="AE199" s="1"/>
      <c r="AF199" s="1"/>
      <c r="AG199" s="1"/>
    </row>
    <row r="200" spans="1:33" ht="15.6" x14ac:dyDescent="0.3">
      <c r="A200" s="3" t="s">
        <v>38</v>
      </c>
      <c r="B200" s="1" t="s">
        <v>39</v>
      </c>
      <c r="C200" s="4">
        <v>42159</v>
      </c>
      <c r="D200" s="1">
        <v>6</v>
      </c>
      <c r="E200" s="1">
        <v>2015</v>
      </c>
      <c r="F200" s="5">
        <v>1</v>
      </c>
      <c r="G200" s="6">
        <v>0.31666666666666665</v>
      </c>
      <c r="H200" s="7" t="s">
        <v>518</v>
      </c>
      <c r="I200" s="8">
        <v>35</v>
      </c>
      <c r="J200" s="1">
        <v>2</v>
      </c>
      <c r="O200" s="1">
        <v>345</v>
      </c>
      <c r="P200" s="1">
        <v>389</v>
      </c>
      <c r="Q200" s="1">
        <v>9.4930000000000003</v>
      </c>
      <c r="R200" s="1">
        <v>6.2140000000000004</v>
      </c>
      <c r="S200" s="1">
        <f t="shared" si="0"/>
        <v>3.2789999999999999</v>
      </c>
      <c r="T200" s="1">
        <v>3.488</v>
      </c>
      <c r="U200" s="1">
        <v>0.35</v>
      </c>
      <c r="V200" s="1"/>
      <c r="W200" s="1">
        <v>0.153</v>
      </c>
      <c r="X200" s="1">
        <v>0.153</v>
      </c>
      <c r="Y200" s="1">
        <v>17.739149999999999</v>
      </c>
      <c r="Z200" s="1"/>
      <c r="AA200" s="1"/>
      <c r="AB200" s="1" t="s">
        <v>739</v>
      </c>
      <c r="AC200" s="1"/>
      <c r="AD200" s="1" t="s">
        <v>40</v>
      </c>
      <c r="AE200" s="1"/>
      <c r="AF200" s="1"/>
      <c r="AG200" s="1"/>
    </row>
    <row r="201" spans="1:33" ht="15.6" x14ac:dyDescent="0.3">
      <c r="A201" s="3" t="s">
        <v>43</v>
      </c>
      <c r="B201" s="1" t="s">
        <v>39</v>
      </c>
      <c r="C201" s="4">
        <v>42159</v>
      </c>
      <c r="D201" s="1">
        <v>6</v>
      </c>
      <c r="E201" s="1">
        <v>2015</v>
      </c>
      <c r="F201" s="5">
        <v>1</v>
      </c>
      <c r="G201" s="6">
        <v>0.31944444444444448</v>
      </c>
      <c r="H201" s="7" t="s">
        <v>518</v>
      </c>
      <c r="I201" s="8">
        <v>18</v>
      </c>
      <c r="J201" s="1">
        <v>3</v>
      </c>
      <c r="O201" s="1">
        <v>182</v>
      </c>
      <c r="P201" s="1">
        <v>49</v>
      </c>
      <c r="Q201" s="1">
        <v>1.7330000000000001</v>
      </c>
      <c r="R201" s="1">
        <v>0.72099999999999997</v>
      </c>
      <c r="S201" s="1">
        <f t="shared" si="0"/>
        <v>1.012</v>
      </c>
      <c r="T201" s="1">
        <v>0.17199999999999999</v>
      </c>
      <c r="U201" s="1"/>
      <c r="V201" s="1"/>
      <c r="W201" s="1">
        <v>0.04</v>
      </c>
      <c r="X201" s="1">
        <v>0.04</v>
      </c>
      <c r="Y201" s="1">
        <v>18.694849999999999</v>
      </c>
      <c r="Z201" s="1"/>
      <c r="AA201" s="1"/>
      <c r="AB201" s="1" t="s">
        <v>739</v>
      </c>
      <c r="AC201" s="1"/>
      <c r="AD201" s="1" t="s">
        <v>44</v>
      </c>
      <c r="AE201" s="1"/>
      <c r="AF201" s="1"/>
      <c r="AG201" s="1"/>
    </row>
    <row r="202" spans="1:33" ht="15.6" x14ac:dyDescent="0.3">
      <c r="A202" s="3" t="s">
        <v>45</v>
      </c>
      <c r="B202" s="1" t="s">
        <v>39</v>
      </c>
      <c r="C202" s="4">
        <v>42159</v>
      </c>
      <c r="D202" s="1">
        <v>6</v>
      </c>
      <c r="E202" s="1">
        <v>2015</v>
      </c>
      <c r="F202" s="5">
        <v>1</v>
      </c>
      <c r="G202" s="6">
        <v>0.32708333333333334</v>
      </c>
      <c r="H202" s="7" t="s">
        <v>518</v>
      </c>
      <c r="I202" s="8">
        <v>38</v>
      </c>
      <c r="J202" s="1">
        <v>4</v>
      </c>
      <c r="O202" s="1">
        <v>360</v>
      </c>
      <c r="P202" s="1">
        <v>435</v>
      </c>
      <c r="Q202" s="1">
        <v>16.03</v>
      </c>
      <c r="R202" s="1">
        <v>7.0970000000000004</v>
      </c>
      <c r="S202" s="1">
        <f t="shared" si="0"/>
        <v>8.9329999999999998</v>
      </c>
      <c r="T202" s="1">
        <v>5.7</v>
      </c>
      <c r="U202" s="1">
        <v>0.93</v>
      </c>
      <c r="V202" s="1" t="s">
        <v>24</v>
      </c>
      <c r="W202" s="1">
        <v>0.20399999999999999</v>
      </c>
      <c r="X202" s="1">
        <v>0.20799999999999999</v>
      </c>
      <c r="Y202" s="1">
        <v>18.849900000000002</v>
      </c>
      <c r="Z202" s="1"/>
      <c r="AA202" s="1"/>
      <c r="AB202" s="1" t="s">
        <v>739</v>
      </c>
      <c r="AC202" s="1"/>
      <c r="AD202" s="1" t="s">
        <v>46</v>
      </c>
      <c r="AE202" s="1"/>
      <c r="AF202" s="1"/>
      <c r="AG202" s="1"/>
    </row>
    <row r="203" spans="1:33" ht="15.6" x14ac:dyDescent="0.3">
      <c r="A203" s="3" t="s">
        <v>47</v>
      </c>
      <c r="B203" s="1" t="s">
        <v>39</v>
      </c>
      <c r="C203" s="4">
        <v>42159</v>
      </c>
      <c r="D203" s="1">
        <v>6</v>
      </c>
      <c r="E203" s="1">
        <v>2015</v>
      </c>
      <c r="F203" s="5">
        <v>1</v>
      </c>
      <c r="G203" s="6">
        <v>0.32847222222222222</v>
      </c>
      <c r="H203" s="7" t="s">
        <v>37</v>
      </c>
      <c r="I203" s="8">
        <v>21</v>
      </c>
      <c r="J203" s="1">
        <v>2</v>
      </c>
      <c r="O203" s="1">
        <v>193</v>
      </c>
      <c r="P203" s="1">
        <v>117</v>
      </c>
      <c r="Q203" s="1"/>
      <c r="R203" s="1"/>
      <c r="S203" s="1">
        <f t="shared" si="0"/>
        <v>0</v>
      </c>
      <c r="T203" s="1">
        <v>1.984</v>
      </c>
      <c r="U203" s="1">
        <v>2.952</v>
      </c>
      <c r="V203" s="1" t="s">
        <v>24</v>
      </c>
      <c r="W203" s="1">
        <v>4.0000000000000001E-3</v>
      </c>
      <c r="X203" s="1">
        <v>4.0000000000000001E-3</v>
      </c>
      <c r="Y203" s="1">
        <v>17.941050000000001</v>
      </c>
      <c r="Z203" s="1"/>
      <c r="AA203" s="1"/>
      <c r="AB203" s="1" t="s">
        <v>31</v>
      </c>
      <c r="AC203" s="1"/>
      <c r="AD203" s="1" t="s">
        <v>48</v>
      </c>
      <c r="AE203" s="1"/>
      <c r="AF203" s="1"/>
      <c r="AG203" s="1"/>
    </row>
    <row r="204" spans="1:33" ht="15.6" x14ac:dyDescent="0.3">
      <c r="A204" s="3" t="s">
        <v>49</v>
      </c>
      <c r="B204" s="1" t="s">
        <v>50</v>
      </c>
      <c r="C204" s="4">
        <v>42159</v>
      </c>
      <c r="D204" s="1">
        <v>6</v>
      </c>
      <c r="E204" s="1">
        <v>2015</v>
      </c>
      <c r="F204" s="5">
        <v>1</v>
      </c>
      <c r="G204" s="6">
        <v>0.35000000000000003</v>
      </c>
      <c r="H204" s="7" t="s">
        <v>518</v>
      </c>
      <c r="I204" s="8">
        <v>34</v>
      </c>
      <c r="J204" s="1">
        <v>5</v>
      </c>
      <c r="O204" s="1">
        <v>328</v>
      </c>
      <c r="P204" s="1">
        <v>367</v>
      </c>
      <c r="Q204" s="1">
        <v>15.645</v>
      </c>
      <c r="R204" s="1">
        <v>5.2949999999999999</v>
      </c>
      <c r="S204" s="1">
        <f t="shared" si="0"/>
        <v>10.35</v>
      </c>
      <c r="T204" s="1">
        <v>3.0579999999999998</v>
      </c>
      <c r="U204" s="1"/>
      <c r="V204" s="1"/>
      <c r="W204" s="1">
        <v>0.14000000000000001</v>
      </c>
      <c r="X204" s="1">
        <v>0.14000000000000001</v>
      </c>
      <c r="Y204" s="1">
        <v>18.955950000000001</v>
      </c>
      <c r="Z204" s="1"/>
      <c r="AA204" s="1">
        <v>2.2231000000000001</v>
      </c>
      <c r="AB204" s="1" t="s">
        <v>734</v>
      </c>
      <c r="AC204" s="1"/>
      <c r="AD204" s="1" t="s">
        <v>51</v>
      </c>
      <c r="AE204" s="1"/>
      <c r="AF204" s="1"/>
      <c r="AG204" s="1"/>
    </row>
    <row r="205" spans="1:33" ht="15.6" x14ac:dyDescent="0.3">
      <c r="A205" s="3" t="s">
        <v>54</v>
      </c>
      <c r="B205" s="1" t="s">
        <v>50</v>
      </c>
      <c r="C205" s="4">
        <v>42159</v>
      </c>
      <c r="D205" s="1">
        <v>6</v>
      </c>
      <c r="E205" s="1">
        <v>2015</v>
      </c>
      <c r="F205" s="5">
        <v>1</v>
      </c>
      <c r="G205" s="6">
        <v>0.35000000000000003</v>
      </c>
      <c r="H205" s="7" t="s">
        <v>518</v>
      </c>
      <c r="I205" s="8">
        <v>42</v>
      </c>
      <c r="J205" s="1">
        <v>6</v>
      </c>
      <c r="O205" s="1">
        <v>384</v>
      </c>
      <c r="P205" s="1">
        <v>578</v>
      </c>
      <c r="Q205" s="1">
        <v>18.838000000000001</v>
      </c>
      <c r="R205" s="1">
        <v>8.859</v>
      </c>
      <c r="S205" s="1">
        <f t="shared" si="0"/>
        <v>9.979000000000001</v>
      </c>
      <c r="T205" s="1">
        <v>8.3360000000000003</v>
      </c>
      <c r="U205" s="1">
        <v>1.2869999999999999</v>
      </c>
      <c r="V205" s="1" t="s">
        <v>24</v>
      </c>
      <c r="W205" s="1">
        <v>0.16</v>
      </c>
      <c r="X205" s="1">
        <v>0.16500000000000001</v>
      </c>
      <c r="Y205" s="1">
        <v>19.879549999999998</v>
      </c>
      <c r="Z205" s="1"/>
      <c r="AA205" s="1">
        <v>1.8957999999999999</v>
      </c>
      <c r="AB205" s="1" t="s">
        <v>734</v>
      </c>
      <c r="AC205" s="1"/>
      <c r="AD205" s="1" t="s">
        <v>55</v>
      </c>
      <c r="AE205" s="1"/>
      <c r="AF205" s="1"/>
      <c r="AG205" s="1"/>
    </row>
    <row r="206" spans="1:33" ht="15.6" x14ac:dyDescent="0.3">
      <c r="A206" s="3" t="s">
        <v>56</v>
      </c>
      <c r="B206" s="1" t="s">
        <v>50</v>
      </c>
      <c r="C206" s="4">
        <v>42159</v>
      </c>
      <c r="D206" s="1">
        <v>6</v>
      </c>
      <c r="E206" s="1">
        <v>2015</v>
      </c>
      <c r="F206" s="5">
        <v>1</v>
      </c>
      <c r="G206" s="6">
        <v>0.3527777777777778</v>
      </c>
      <c r="H206" s="7" t="s">
        <v>518</v>
      </c>
      <c r="I206" s="8">
        <v>37</v>
      </c>
      <c r="J206" s="1">
        <v>7</v>
      </c>
      <c r="O206" s="1">
        <v>340</v>
      </c>
      <c r="P206" s="1">
        <v>383</v>
      </c>
      <c r="Q206" s="1">
        <v>17.024999999999999</v>
      </c>
      <c r="R206" s="1">
        <v>7.3529999999999998</v>
      </c>
      <c r="S206" s="1">
        <f t="shared" si="0"/>
        <v>9.6719999999999988</v>
      </c>
      <c r="T206" s="1">
        <v>2.0550000000000002</v>
      </c>
      <c r="U206" s="1">
        <v>0.25</v>
      </c>
      <c r="V206" s="1" t="s">
        <v>24</v>
      </c>
      <c r="W206" s="1">
        <v>0.17100000000000001</v>
      </c>
      <c r="X206" s="1">
        <v>0.16700000000000001</v>
      </c>
      <c r="Y206" s="1">
        <v>18.209299999999999</v>
      </c>
      <c r="Z206" s="1"/>
      <c r="AA206" s="1">
        <v>1.4057999999999999</v>
      </c>
      <c r="AB206" s="1" t="s">
        <v>734</v>
      </c>
      <c r="AC206" s="1"/>
      <c r="AD206" s="1" t="s">
        <v>30</v>
      </c>
      <c r="AE206" s="1"/>
      <c r="AF206" s="1"/>
      <c r="AG206" s="1"/>
    </row>
    <row r="207" spans="1:33" ht="15.6" x14ac:dyDescent="0.3">
      <c r="A207" s="3" t="s">
        <v>57</v>
      </c>
      <c r="B207" s="1" t="s">
        <v>50</v>
      </c>
      <c r="C207" s="4">
        <v>42159</v>
      </c>
      <c r="D207" s="1">
        <v>6</v>
      </c>
      <c r="E207" s="1">
        <v>2015</v>
      </c>
      <c r="F207" s="5">
        <v>1</v>
      </c>
      <c r="G207" s="6">
        <v>0.35416666666666669</v>
      </c>
      <c r="H207" s="7" t="s">
        <v>518</v>
      </c>
      <c r="I207" s="8">
        <v>49</v>
      </c>
      <c r="J207" s="1">
        <v>8</v>
      </c>
      <c r="O207" s="1">
        <v>405</v>
      </c>
      <c r="P207" s="1">
        <v>798</v>
      </c>
      <c r="Q207" s="1">
        <v>60</v>
      </c>
      <c r="R207" s="1">
        <v>13.843</v>
      </c>
      <c r="S207" s="1">
        <f t="shared" si="0"/>
        <v>46.156999999999996</v>
      </c>
      <c r="T207" s="1">
        <v>13.391999999999999</v>
      </c>
      <c r="U207" s="1">
        <v>0.41499999999999998</v>
      </c>
      <c r="V207" s="1" t="s">
        <v>58</v>
      </c>
      <c r="W207" s="1">
        <v>0.20100000000000001</v>
      </c>
      <c r="X207" s="1">
        <v>0.19700000000000001</v>
      </c>
      <c r="Y207" s="1">
        <v>19.149899999999999</v>
      </c>
      <c r="Z207" s="1"/>
      <c r="AA207" s="1">
        <v>1.8527</v>
      </c>
      <c r="AB207" s="1" t="s">
        <v>734</v>
      </c>
      <c r="AC207" s="1"/>
      <c r="AD207" s="1" t="s">
        <v>59</v>
      </c>
      <c r="AE207" s="1"/>
      <c r="AF207" s="1"/>
      <c r="AG207" s="1"/>
    </row>
    <row r="208" spans="1:33" ht="15.6" x14ac:dyDescent="0.3">
      <c r="A208" s="3" t="s">
        <v>60</v>
      </c>
      <c r="B208" s="1" t="s">
        <v>61</v>
      </c>
      <c r="C208" s="4">
        <v>42159</v>
      </c>
      <c r="D208" s="1">
        <v>6</v>
      </c>
      <c r="E208" s="1">
        <v>2015</v>
      </c>
      <c r="F208" s="5">
        <v>1</v>
      </c>
      <c r="G208" s="6">
        <v>0.3743055555555555</v>
      </c>
      <c r="H208" s="7" t="s">
        <v>535</v>
      </c>
      <c r="I208" s="8">
        <v>24</v>
      </c>
      <c r="J208" s="1">
        <v>1</v>
      </c>
      <c r="O208" s="1">
        <v>249</v>
      </c>
      <c r="P208" s="1">
        <v>152</v>
      </c>
      <c r="Q208" s="1">
        <v>10.366</v>
      </c>
      <c r="R208" s="1">
        <v>3.1869999999999998</v>
      </c>
      <c r="S208" s="1">
        <f t="shared" si="0"/>
        <v>7.1790000000000003</v>
      </c>
      <c r="T208" s="1">
        <v>2.84</v>
      </c>
      <c r="U208" s="1">
        <v>0.27300000000000002</v>
      </c>
      <c r="V208" s="1" t="s">
        <v>58</v>
      </c>
      <c r="W208" s="1">
        <v>4.9000000000000002E-2</v>
      </c>
      <c r="X208" s="1">
        <v>0.05</v>
      </c>
      <c r="Y208" s="1">
        <v>20.656700000000001</v>
      </c>
      <c r="Z208" s="1"/>
      <c r="AA208" s="1"/>
      <c r="AB208" s="1"/>
      <c r="AC208" s="1"/>
      <c r="AD208" s="1" t="s">
        <v>63</v>
      </c>
      <c r="AE208" s="1"/>
      <c r="AF208" s="1"/>
      <c r="AG208" s="1"/>
    </row>
    <row r="209" spans="1:33" ht="15.6" x14ac:dyDescent="0.3">
      <c r="A209" s="3" t="s">
        <v>66</v>
      </c>
      <c r="B209" s="1" t="s">
        <v>61</v>
      </c>
      <c r="C209" s="4">
        <v>42159</v>
      </c>
      <c r="D209" s="1">
        <v>6</v>
      </c>
      <c r="E209" s="1">
        <v>2015</v>
      </c>
      <c r="F209" s="5">
        <v>1</v>
      </c>
      <c r="G209" s="6">
        <v>0.38263888888888892</v>
      </c>
      <c r="H209" s="7" t="s">
        <v>535</v>
      </c>
      <c r="I209" s="8">
        <v>26</v>
      </c>
      <c r="J209" s="1">
        <v>2</v>
      </c>
      <c r="O209" s="1">
        <v>237</v>
      </c>
      <c r="P209" s="1">
        <v>129</v>
      </c>
      <c r="Q209" s="1">
        <v>4.1109999999999998</v>
      </c>
      <c r="R209" s="1">
        <v>2.5329999999999999</v>
      </c>
      <c r="S209" s="1">
        <f t="shared" si="0"/>
        <v>1.5779999999999998</v>
      </c>
      <c r="T209" s="1">
        <v>1.7569999999999999</v>
      </c>
      <c r="U209" s="1">
        <v>0.28199999999999997</v>
      </c>
      <c r="V209" s="1" t="s">
        <v>58</v>
      </c>
      <c r="W209" s="1">
        <v>2.7E-2</v>
      </c>
      <c r="X209" s="1">
        <v>2.9000000000000001E-2</v>
      </c>
      <c r="Y209" s="1">
        <v>20.206199999999999</v>
      </c>
      <c r="Z209" s="1"/>
      <c r="AA209" s="1"/>
      <c r="AB209" s="1"/>
      <c r="AC209" s="1"/>
      <c r="AD209" s="1" t="s">
        <v>67</v>
      </c>
      <c r="AE209" s="1"/>
      <c r="AF209" s="1"/>
      <c r="AG209" s="1"/>
    </row>
    <row r="210" spans="1:33" ht="15.6" x14ac:dyDescent="0.3">
      <c r="A210" s="3" t="s">
        <v>68</v>
      </c>
      <c r="B210" s="1" t="s">
        <v>69</v>
      </c>
      <c r="C210" s="4">
        <v>42159</v>
      </c>
      <c r="D210" s="1">
        <v>6</v>
      </c>
      <c r="E210" s="1">
        <v>2015</v>
      </c>
      <c r="F210" s="5">
        <v>1</v>
      </c>
      <c r="G210" s="6">
        <v>0.38819444444444445</v>
      </c>
      <c r="H210" s="7" t="s">
        <v>518</v>
      </c>
      <c r="I210" s="8">
        <v>42</v>
      </c>
      <c r="J210" s="1">
        <v>9</v>
      </c>
      <c r="O210" s="1">
        <v>401</v>
      </c>
      <c r="P210" s="1">
        <v>682</v>
      </c>
      <c r="Q210" s="1">
        <v>38.682000000000002</v>
      </c>
      <c r="R210" s="1">
        <v>11.44</v>
      </c>
      <c r="S210" s="1">
        <f t="shared" si="0"/>
        <v>27.242000000000004</v>
      </c>
      <c r="T210" s="1">
        <v>8.4220000000000006</v>
      </c>
      <c r="U210" s="1">
        <v>1.5669999999999999</v>
      </c>
      <c r="V210" s="1" t="s">
        <v>24</v>
      </c>
      <c r="W210" s="1">
        <v>0.19600000000000001</v>
      </c>
      <c r="X210" s="1">
        <v>0.19700000000000001</v>
      </c>
      <c r="Y210" s="1">
        <v>18.815449999999998</v>
      </c>
      <c r="Z210" s="1"/>
      <c r="AA210" s="1">
        <v>1.1980999999999999</v>
      </c>
      <c r="AB210" s="1" t="s">
        <v>736</v>
      </c>
      <c r="AC210" s="1"/>
      <c r="AD210" s="1" t="s">
        <v>70</v>
      </c>
      <c r="AE210" s="1"/>
      <c r="AF210" s="1"/>
      <c r="AG210" s="1"/>
    </row>
    <row r="211" spans="1:33" ht="15.6" x14ac:dyDescent="0.3">
      <c r="A211" s="3" t="s">
        <v>73</v>
      </c>
      <c r="B211" s="1" t="s">
        <v>74</v>
      </c>
      <c r="C211" s="4">
        <v>42159</v>
      </c>
      <c r="D211" s="1">
        <v>6</v>
      </c>
      <c r="E211" s="1">
        <v>2015</v>
      </c>
      <c r="F211" s="5">
        <v>1</v>
      </c>
      <c r="G211" s="6">
        <v>0.41319444444444442</v>
      </c>
      <c r="H211" s="7" t="s">
        <v>518</v>
      </c>
      <c r="I211" s="8">
        <v>32</v>
      </c>
      <c r="J211" s="1">
        <v>10</v>
      </c>
      <c r="O211" s="1">
        <v>310</v>
      </c>
      <c r="P211" s="1">
        <v>268</v>
      </c>
      <c r="Q211" s="1">
        <v>10.925000000000001</v>
      </c>
      <c r="R211" s="1">
        <v>4.7990000000000004</v>
      </c>
      <c r="S211" s="1">
        <f t="shared" si="0"/>
        <v>6.1260000000000003</v>
      </c>
      <c r="T211" s="1">
        <v>1.0960000000000001</v>
      </c>
      <c r="U211" s="1">
        <v>0.24099999999999999</v>
      </c>
      <c r="V211" s="1" t="s">
        <v>24</v>
      </c>
      <c r="W211" s="1">
        <v>0.153</v>
      </c>
      <c r="X211" s="1">
        <v>0.14899999999999999</v>
      </c>
      <c r="Y211" s="1">
        <v>17.511299999999999</v>
      </c>
      <c r="Z211" s="1"/>
      <c r="AA211" s="1">
        <v>1.3131999999999999</v>
      </c>
      <c r="AB211" s="1" t="s">
        <v>734</v>
      </c>
      <c r="AC211" s="1"/>
      <c r="AD211" s="1" t="s">
        <v>48</v>
      </c>
      <c r="AE211" s="1"/>
      <c r="AF211" s="1"/>
      <c r="AG211" s="1"/>
    </row>
    <row r="212" spans="1:33" ht="15.6" x14ac:dyDescent="0.3">
      <c r="A212" s="3" t="s">
        <v>77</v>
      </c>
      <c r="B212" s="1" t="s">
        <v>74</v>
      </c>
      <c r="C212" s="4">
        <v>42159</v>
      </c>
      <c r="D212" s="1">
        <v>6</v>
      </c>
      <c r="E212" s="1">
        <v>2015</v>
      </c>
      <c r="F212" s="5">
        <v>1</v>
      </c>
      <c r="G212" s="6">
        <v>0.41319444444444442</v>
      </c>
      <c r="H212" s="7" t="s">
        <v>518</v>
      </c>
      <c r="I212" s="8">
        <v>29</v>
      </c>
      <c r="J212" s="1">
        <v>11</v>
      </c>
      <c r="O212" s="1">
        <v>284</v>
      </c>
      <c r="P212" s="1">
        <v>208</v>
      </c>
      <c r="Q212" s="1">
        <v>7.8739999999999997</v>
      </c>
      <c r="R212" s="1">
        <v>3.54</v>
      </c>
      <c r="S212" s="1">
        <f t="shared" si="0"/>
        <v>4.3339999999999996</v>
      </c>
      <c r="T212" s="1">
        <v>1.4430000000000001</v>
      </c>
      <c r="U212" s="1"/>
      <c r="V212" s="1"/>
      <c r="W212" s="1">
        <v>0.126</v>
      </c>
      <c r="X212" s="1">
        <v>0.129</v>
      </c>
      <c r="Y212" s="1">
        <v>18.8535</v>
      </c>
      <c r="Z212" s="1"/>
      <c r="AA212" s="1">
        <v>1.3751</v>
      </c>
      <c r="AB212" s="1" t="s">
        <v>734</v>
      </c>
      <c r="AC212" s="1"/>
      <c r="AD212" s="1" t="s">
        <v>48</v>
      </c>
      <c r="AE212" s="1"/>
      <c r="AF212" s="1"/>
      <c r="AG212" s="1"/>
    </row>
    <row r="213" spans="1:33" ht="15.6" x14ac:dyDescent="0.3">
      <c r="A213" s="3" t="s">
        <v>78</v>
      </c>
      <c r="B213" s="1" t="s">
        <v>74</v>
      </c>
      <c r="C213" s="4">
        <v>42159</v>
      </c>
      <c r="D213" s="1">
        <v>6</v>
      </c>
      <c r="E213" s="1">
        <v>2015</v>
      </c>
      <c r="F213" s="5">
        <v>1</v>
      </c>
      <c r="G213" s="6">
        <v>0.41666666666666669</v>
      </c>
      <c r="H213" s="7" t="s">
        <v>535</v>
      </c>
      <c r="I213" s="8">
        <v>27</v>
      </c>
      <c r="J213" s="1">
        <v>3</v>
      </c>
      <c r="O213" s="1">
        <v>270</v>
      </c>
      <c r="P213" s="1">
        <v>192</v>
      </c>
      <c r="Q213" s="1">
        <v>10.007</v>
      </c>
      <c r="R213" s="1">
        <v>4.4390000000000001</v>
      </c>
      <c r="S213" s="1">
        <f t="shared" si="0"/>
        <v>5.5679999999999996</v>
      </c>
      <c r="T213" s="1">
        <v>3.3879999999999999</v>
      </c>
      <c r="U213" s="1">
        <v>1.135</v>
      </c>
      <c r="V213" s="1" t="s">
        <v>24</v>
      </c>
      <c r="W213" s="1">
        <v>3.6999999999999998E-2</v>
      </c>
      <c r="X213" s="1">
        <v>3.5999999999999997E-2</v>
      </c>
      <c r="Y213" s="1">
        <v>20.317299999999999</v>
      </c>
      <c r="Z213" s="1"/>
      <c r="AA213" s="1"/>
      <c r="AB213" s="1"/>
      <c r="AC213" s="1"/>
      <c r="AD213" s="1" t="s">
        <v>79</v>
      </c>
      <c r="AE213" s="1"/>
      <c r="AF213" s="1"/>
      <c r="AG213" s="1"/>
    </row>
    <row r="214" spans="1:33" ht="15.6" x14ac:dyDescent="0.3">
      <c r="A214" s="3" t="s">
        <v>80</v>
      </c>
      <c r="B214" s="1" t="s">
        <v>74</v>
      </c>
      <c r="C214" s="4">
        <v>42159</v>
      </c>
      <c r="D214" s="1">
        <v>6</v>
      </c>
      <c r="E214" s="1">
        <v>2015</v>
      </c>
      <c r="F214" s="5">
        <v>1</v>
      </c>
      <c r="G214" s="6">
        <v>0.41736111111111113</v>
      </c>
      <c r="H214" s="7" t="s">
        <v>34</v>
      </c>
      <c r="I214" s="8">
        <v>16</v>
      </c>
      <c r="J214" s="1">
        <v>2</v>
      </c>
      <c r="O214" s="1">
        <v>160</v>
      </c>
      <c r="P214" s="1">
        <v>52</v>
      </c>
      <c r="Q214" s="1">
        <v>0.51800000000000002</v>
      </c>
      <c r="R214" s="1">
        <v>0.42</v>
      </c>
      <c r="S214" s="1">
        <f t="shared" si="0"/>
        <v>9.8000000000000032E-2</v>
      </c>
      <c r="T214" s="1">
        <v>0.27</v>
      </c>
      <c r="U214" s="1">
        <v>6.7000000000000004E-2</v>
      </c>
      <c r="V214" s="1"/>
      <c r="W214" s="1">
        <v>6.8000000000000005E-2</v>
      </c>
      <c r="X214" s="1">
        <v>7.0000000000000007E-2</v>
      </c>
      <c r="Y214" s="1">
        <v>18.200399999999998</v>
      </c>
      <c r="Z214" s="1"/>
      <c r="AA214" s="1"/>
      <c r="AB214" s="1"/>
      <c r="AC214" s="1"/>
      <c r="AD214" s="1" t="s">
        <v>81</v>
      </c>
      <c r="AE214" s="1"/>
      <c r="AF214" s="1"/>
      <c r="AG214" s="1"/>
    </row>
    <row r="215" spans="1:33" ht="15.6" x14ac:dyDescent="0.3">
      <c r="A215" s="3" t="s">
        <v>82</v>
      </c>
      <c r="B215" s="1" t="s">
        <v>74</v>
      </c>
      <c r="C215" s="4">
        <v>42159</v>
      </c>
      <c r="D215" s="1">
        <v>6</v>
      </c>
      <c r="E215" s="1">
        <v>2015</v>
      </c>
      <c r="F215" s="5">
        <v>1</v>
      </c>
      <c r="G215" s="6">
        <v>0.41736111111111113</v>
      </c>
      <c r="H215" s="7" t="s">
        <v>34</v>
      </c>
      <c r="I215" s="8">
        <v>15</v>
      </c>
      <c r="J215" s="1">
        <v>3</v>
      </c>
      <c r="O215" s="1">
        <v>150</v>
      </c>
      <c r="P215" s="1">
        <v>43</v>
      </c>
      <c r="Q215" s="1">
        <v>0.33300000000000002</v>
      </c>
      <c r="R215" s="1">
        <v>0.33300000000000002</v>
      </c>
      <c r="S215" s="1">
        <f t="shared" si="0"/>
        <v>0</v>
      </c>
      <c r="T215" s="1">
        <v>0.22</v>
      </c>
      <c r="U215" s="1">
        <v>1.7000000000000001E-2</v>
      </c>
      <c r="V215" s="1"/>
      <c r="W215" s="1">
        <v>6.2E-2</v>
      </c>
      <c r="X215" s="1">
        <v>0.06</v>
      </c>
      <c r="Y215" s="1">
        <v>18.487400000000001</v>
      </c>
      <c r="Z215" s="1"/>
      <c r="AA215" s="1"/>
      <c r="AB215" s="1"/>
      <c r="AC215" s="1"/>
      <c r="AD215" s="1" t="s">
        <v>81</v>
      </c>
      <c r="AE215" s="1"/>
      <c r="AF215" s="1"/>
      <c r="AG215" s="1"/>
    </row>
    <row r="216" spans="1:33" ht="15.6" x14ac:dyDescent="0.3">
      <c r="A216" s="3" t="s">
        <v>31</v>
      </c>
      <c r="B216" s="1" t="s">
        <v>74</v>
      </c>
      <c r="C216" s="4">
        <v>42159</v>
      </c>
      <c r="D216" s="1">
        <v>6</v>
      </c>
      <c r="E216" s="1">
        <v>2015</v>
      </c>
      <c r="F216" s="5">
        <v>1</v>
      </c>
      <c r="G216" s="6">
        <v>0.42430555555555555</v>
      </c>
      <c r="H216" s="7" t="s">
        <v>535</v>
      </c>
      <c r="I216" s="8">
        <v>16</v>
      </c>
      <c r="J216" s="1">
        <v>4</v>
      </c>
      <c r="O216" s="1"/>
      <c r="P216" s="1"/>
      <c r="Q216" s="1"/>
      <c r="R216" s="1"/>
      <c r="S216" s="1">
        <f t="shared" si="0"/>
        <v>0</v>
      </c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 t="s">
        <v>83</v>
      </c>
      <c r="AE216" s="1"/>
      <c r="AF216" s="1"/>
      <c r="AG216" s="1"/>
    </row>
    <row r="217" spans="1:33" ht="15.6" x14ac:dyDescent="0.3">
      <c r="A217" s="3"/>
      <c r="B217" s="1" t="s">
        <v>84</v>
      </c>
      <c r="C217" s="4">
        <v>42159</v>
      </c>
      <c r="D217" s="1">
        <v>6</v>
      </c>
      <c r="E217" s="1">
        <v>2015</v>
      </c>
      <c r="F217" s="5">
        <v>1</v>
      </c>
      <c r="G217" s="6">
        <v>0.4291666666666667</v>
      </c>
      <c r="H217" s="7"/>
      <c r="I217" s="8"/>
      <c r="J217" s="1"/>
      <c r="O217" s="1"/>
      <c r="P217" s="1"/>
      <c r="Q217" s="1"/>
      <c r="R217" s="1"/>
      <c r="S217" s="1">
        <f t="shared" si="0"/>
        <v>0</v>
      </c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 t="s">
        <v>85</v>
      </c>
      <c r="AE217" s="1"/>
      <c r="AF217" s="1"/>
      <c r="AG217" s="1"/>
    </row>
    <row r="218" spans="1:33" ht="15.6" x14ac:dyDescent="0.3">
      <c r="A218" s="3" t="s">
        <v>88</v>
      </c>
      <c r="B218" s="1" t="s">
        <v>89</v>
      </c>
      <c r="C218" s="4">
        <v>42159</v>
      </c>
      <c r="D218" s="1">
        <v>6</v>
      </c>
      <c r="E218" s="1">
        <v>2015</v>
      </c>
      <c r="F218" s="5">
        <v>1</v>
      </c>
      <c r="G218" s="6">
        <v>0.4513888888888889</v>
      </c>
      <c r="H218" s="7" t="s">
        <v>518</v>
      </c>
      <c r="I218" s="8">
        <v>44</v>
      </c>
      <c r="J218" s="1">
        <v>12</v>
      </c>
      <c r="O218" s="1">
        <v>422</v>
      </c>
      <c r="P218" s="1">
        <v>828</v>
      </c>
      <c r="Q218" s="1">
        <v>25.54</v>
      </c>
      <c r="R218" s="1">
        <v>16.718</v>
      </c>
      <c r="S218" s="1">
        <f t="shared" si="0"/>
        <v>8.8219999999999992</v>
      </c>
      <c r="T218" s="1">
        <v>10.334</v>
      </c>
      <c r="U218" s="1">
        <v>3.9590000000000001</v>
      </c>
      <c r="V218" s="1" t="s">
        <v>58</v>
      </c>
      <c r="W218" s="1">
        <v>0.25600000000000001</v>
      </c>
      <c r="X218" s="1">
        <v>0.253</v>
      </c>
      <c r="Y218" s="1">
        <v>20.34055</v>
      </c>
      <c r="Z218" s="1"/>
      <c r="AA218" s="1">
        <v>1.6195999999999999</v>
      </c>
      <c r="AB218" s="1" t="s">
        <v>734</v>
      </c>
      <c r="AC218" s="1"/>
      <c r="AD218" s="1" t="s">
        <v>90</v>
      </c>
      <c r="AE218" s="1"/>
      <c r="AF218" s="1"/>
      <c r="AG218" s="1"/>
    </row>
    <row r="219" spans="1:33" ht="15.6" x14ac:dyDescent="0.3">
      <c r="A219" s="3" t="s">
        <v>93</v>
      </c>
      <c r="B219" s="1" t="s">
        <v>89</v>
      </c>
      <c r="C219" s="4">
        <v>42159</v>
      </c>
      <c r="D219" s="1">
        <v>6</v>
      </c>
      <c r="E219" s="1">
        <v>2015</v>
      </c>
      <c r="F219" s="5">
        <v>1</v>
      </c>
      <c r="G219" s="6">
        <v>0.45208333333333334</v>
      </c>
      <c r="H219" s="7" t="s">
        <v>518</v>
      </c>
      <c r="I219" s="8">
        <v>32</v>
      </c>
      <c r="J219" s="1">
        <v>13</v>
      </c>
      <c r="O219" s="1">
        <v>312</v>
      </c>
      <c r="P219" s="1">
        <v>302</v>
      </c>
      <c r="Q219" s="1">
        <v>8.0380000000000003</v>
      </c>
      <c r="R219" s="1">
        <v>4.0549999999999997</v>
      </c>
      <c r="S219" s="1">
        <f t="shared" si="0"/>
        <v>3.9830000000000005</v>
      </c>
      <c r="T219" s="1">
        <v>3.4340000000000002</v>
      </c>
      <c r="U219" s="1"/>
      <c r="V219" s="1"/>
      <c r="W219" s="1">
        <v>0.13200000000000001</v>
      </c>
      <c r="X219" s="1">
        <v>0.13100000000000001</v>
      </c>
      <c r="Y219" s="1">
        <v>18.670750000000002</v>
      </c>
      <c r="Z219" s="1"/>
      <c r="AA219" s="1">
        <v>1.8102</v>
      </c>
      <c r="AB219" s="1" t="s">
        <v>734</v>
      </c>
      <c r="AC219" s="1"/>
      <c r="AD219" s="1" t="s">
        <v>94</v>
      </c>
      <c r="AE219" s="1"/>
      <c r="AF219" s="1"/>
      <c r="AG219" s="1"/>
    </row>
    <row r="220" spans="1:33" ht="15.6" x14ac:dyDescent="0.3">
      <c r="A220" s="3" t="s">
        <v>95</v>
      </c>
      <c r="B220" s="1" t="s">
        <v>89</v>
      </c>
      <c r="C220" s="4">
        <v>42159</v>
      </c>
      <c r="D220" s="1">
        <v>6</v>
      </c>
      <c r="E220" s="1">
        <v>2015</v>
      </c>
      <c r="F220" s="5">
        <v>1</v>
      </c>
      <c r="G220" s="6">
        <v>0.45416666666666666</v>
      </c>
      <c r="H220" s="7" t="s">
        <v>518</v>
      </c>
      <c r="I220" s="8">
        <v>36</v>
      </c>
      <c r="J220" s="1">
        <v>14</v>
      </c>
      <c r="O220" s="1">
        <v>352</v>
      </c>
      <c r="P220" s="1">
        <v>408</v>
      </c>
      <c r="Q220" s="1">
        <v>13.409000000000001</v>
      </c>
      <c r="R220" s="1">
        <v>6.3109999999999999</v>
      </c>
      <c r="S220" s="1">
        <f t="shared" si="0"/>
        <v>7.0980000000000008</v>
      </c>
      <c r="T220" s="1">
        <v>4.6159999999999997</v>
      </c>
      <c r="U220" s="1"/>
      <c r="V220" s="1"/>
      <c r="W220" s="1">
        <v>0.152</v>
      </c>
      <c r="X220" s="1">
        <v>0.153</v>
      </c>
      <c r="Y220" s="1">
        <v>19.5291</v>
      </c>
      <c r="Z220" s="1"/>
      <c r="AA220" s="1">
        <v>1.7216</v>
      </c>
      <c r="AB220" s="1" t="s">
        <v>734</v>
      </c>
      <c r="AC220" s="1"/>
      <c r="AD220" s="1" t="s">
        <v>96</v>
      </c>
      <c r="AE220" s="1"/>
      <c r="AF220" s="1"/>
      <c r="AG220" s="1"/>
    </row>
    <row r="221" spans="1:33" ht="15.6" x14ac:dyDescent="0.3">
      <c r="A221" s="3" t="s">
        <v>97</v>
      </c>
      <c r="B221" s="1" t="s">
        <v>89</v>
      </c>
      <c r="C221" s="4">
        <v>42159</v>
      </c>
      <c r="D221" s="1">
        <v>6</v>
      </c>
      <c r="E221" s="1">
        <v>2015</v>
      </c>
      <c r="F221" s="5">
        <v>1</v>
      </c>
      <c r="G221" s="6">
        <v>0.45416666666666666</v>
      </c>
      <c r="H221" s="7" t="s">
        <v>518</v>
      </c>
      <c r="I221" s="8">
        <v>35</v>
      </c>
      <c r="J221" s="1">
        <v>15</v>
      </c>
      <c r="O221" s="1">
        <v>340</v>
      </c>
      <c r="P221" s="1">
        <v>376</v>
      </c>
      <c r="Q221" s="1">
        <v>10.231999999999999</v>
      </c>
      <c r="R221" s="1">
        <v>5.45</v>
      </c>
      <c r="S221" s="1">
        <f t="shared" si="0"/>
        <v>4.7819999999999991</v>
      </c>
      <c r="T221" s="1">
        <v>2.37</v>
      </c>
      <c r="U221" s="1"/>
      <c r="V221" s="1"/>
      <c r="W221" s="1">
        <v>0.14199999999999999</v>
      </c>
      <c r="X221" s="1">
        <v>0.14099999999999999</v>
      </c>
      <c r="Y221" s="1">
        <v>19.447849999999999</v>
      </c>
      <c r="Z221" s="1"/>
      <c r="AA221" s="1">
        <v>1.6274</v>
      </c>
      <c r="AB221" s="1" t="s">
        <v>734</v>
      </c>
      <c r="AC221" s="1"/>
      <c r="AD221" s="1" t="s">
        <v>96</v>
      </c>
      <c r="AE221" s="1"/>
      <c r="AF221" s="1"/>
      <c r="AG221" s="1"/>
    </row>
    <row r="222" spans="1:33" ht="15.6" x14ac:dyDescent="0.3">
      <c r="A222" s="3" t="s">
        <v>98</v>
      </c>
      <c r="B222" s="1" t="s">
        <v>89</v>
      </c>
      <c r="C222" s="4">
        <v>42159</v>
      </c>
      <c r="D222" s="1">
        <v>6</v>
      </c>
      <c r="E222" s="1">
        <v>2015</v>
      </c>
      <c r="F222" s="5">
        <v>1</v>
      </c>
      <c r="G222" s="6">
        <v>0.45833333333333331</v>
      </c>
      <c r="H222" s="7" t="s">
        <v>518</v>
      </c>
      <c r="I222" s="8">
        <v>50</v>
      </c>
      <c r="J222" s="1">
        <v>16</v>
      </c>
      <c r="O222" s="1">
        <v>482</v>
      </c>
      <c r="P222" s="1">
        <v>970</v>
      </c>
      <c r="Q222" s="1">
        <v>54</v>
      </c>
      <c r="R222" s="1">
        <v>20.149000000000001</v>
      </c>
      <c r="S222" s="1">
        <f t="shared" si="0"/>
        <v>33.850999999999999</v>
      </c>
      <c r="T222" s="1">
        <v>9.7119999999999997</v>
      </c>
      <c r="U222" s="1">
        <v>8.0169999999999995</v>
      </c>
      <c r="V222" s="1" t="s">
        <v>24</v>
      </c>
      <c r="W222" s="1">
        <v>0.32800000000000001</v>
      </c>
      <c r="X222" s="1">
        <v>0.33100000000000002</v>
      </c>
      <c r="Y222" s="1">
        <v>19.654499999999999</v>
      </c>
      <c r="Z222" s="1"/>
      <c r="AA222" s="1">
        <v>1.8802000000000001</v>
      </c>
      <c r="AB222" s="1" t="s">
        <v>734</v>
      </c>
      <c r="AC222" s="1"/>
      <c r="AD222" s="1" t="s">
        <v>99</v>
      </c>
      <c r="AE222" s="1"/>
      <c r="AF222" s="1"/>
      <c r="AG222" s="1"/>
    </row>
    <row r="223" spans="1:33" ht="15.6" x14ac:dyDescent="0.3">
      <c r="A223" s="3" t="s">
        <v>100</v>
      </c>
      <c r="B223" s="1" t="s">
        <v>89</v>
      </c>
      <c r="C223" s="4">
        <v>42159</v>
      </c>
      <c r="D223" s="1">
        <v>6</v>
      </c>
      <c r="E223" s="1">
        <v>2015</v>
      </c>
      <c r="F223" s="5">
        <v>1</v>
      </c>
      <c r="G223" s="6">
        <v>0.46180555555555558</v>
      </c>
      <c r="H223" s="7" t="s">
        <v>518</v>
      </c>
      <c r="I223" s="8">
        <v>41</v>
      </c>
      <c r="J223" s="1">
        <v>17</v>
      </c>
      <c r="O223" s="1">
        <v>395</v>
      </c>
      <c r="P223" s="1">
        <v>636</v>
      </c>
      <c r="Q223" s="1">
        <v>15.375999999999999</v>
      </c>
      <c r="R223" s="1">
        <v>11.291</v>
      </c>
      <c r="S223" s="1">
        <f t="shared" si="0"/>
        <v>4.0849999999999991</v>
      </c>
      <c r="T223" s="1">
        <v>7.8570000000000002</v>
      </c>
      <c r="U223" s="1"/>
      <c r="V223" s="1"/>
      <c r="W223" s="1">
        <v>0.20399999999999999</v>
      </c>
      <c r="X223" s="1">
        <v>0.21199999999999999</v>
      </c>
      <c r="Y223" s="1">
        <v>20.3322</v>
      </c>
      <c r="Z223" s="1"/>
      <c r="AA223" s="1">
        <v>2.0550000000000002</v>
      </c>
      <c r="AB223" s="1" t="s">
        <v>734</v>
      </c>
      <c r="AC223" s="1"/>
      <c r="AD223" s="1" t="s">
        <v>101</v>
      </c>
      <c r="AE223" s="1"/>
      <c r="AF223" s="1"/>
      <c r="AG223" s="1"/>
    </row>
    <row r="224" spans="1:33" ht="15.6" x14ac:dyDescent="0.3">
      <c r="A224" s="3" t="s">
        <v>102</v>
      </c>
      <c r="B224" s="1" t="s">
        <v>103</v>
      </c>
      <c r="C224" s="4">
        <v>42159</v>
      </c>
      <c r="D224" s="1">
        <v>6</v>
      </c>
      <c r="E224" s="1">
        <v>2015</v>
      </c>
      <c r="F224" s="5">
        <v>1</v>
      </c>
      <c r="G224" s="6">
        <v>0.5</v>
      </c>
      <c r="H224" s="7" t="s">
        <v>535</v>
      </c>
      <c r="I224" s="8">
        <v>39</v>
      </c>
      <c r="J224" s="1">
        <v>5</v>
      </c>
      <c r="O224" s="1">
        <v>370</v>
      </c>
      <c r="P224" s="1">
        <v>583</v>
      </c>
      <c r="Q224" s="1">
        <v>56</v>
      </c>
      <c r="R224" s="1">
        <v>21.015999999999998</v>
      </c>
      <c r="S224" s="1">
        <f t="shared" si="0"/>
        <v>34.984000000000002</v>
      </c>
      <c r="T224" s="1">
        <v>16.523</v>
      </c>
      <c r="U224" s="1">
        <v>5.9130000000000003</v>
      </c>
      <c r="V224" s="1" t="s">
        <v>24</v>
      </c>
      <c r="W224" s="1">
        <v>9.0999999999999998E-2</v>
      </c>
      <c r="X224" s="1">
        <v>8.8999999999999996E-2</v>
      </c>
      <c r="Y224" s="1">
        <v>20.256900000000002</v>
      </c>
      <c r="Z224" s="1"/>
      <c r="AA224" s="1"/>
      <c r="AB224" s="1"/>
      <c r="AC224" s="1"/>
      <c r="AD224" s="1"/>
      <c r="AE224" s="1"/>
      <c r="AF224" s="1"/>
      <c r="AG224" s="1"/>
    </row>
    <row r="225" spans="1:33" ht="15.6" x14ac:dyDescent="0.3">
      <c r="A225" s="3" t="s">
        <v>106</v>
      </c>
      <c r="B225" s="1" t="s">
        <v>103</v>
      </c>
      <c r="C225" s="4">
        <v>42159</v>
      </c>
      <c r="D225" s="1">
        <v>6</v>
      </c>
      <c r="E225" s="1">
        <v>2015</v>
      </c>
      <c r="F225" s="5">
        <v>1</v>
      </c>
      <c r="G225" s="6">
        <v>0.50277777777777777</v>
      </c>
      <c r="H225" s="7" t="s">
        <v>518</v>
      </c>
      <c r="I225" s="8">
        <v>49</v>
      </c>
      <c r="J225" s="1">
        <v>18</v>
      </c>
      <c r="O225" s="1">
        <v>480</v>
      </c>
      <c r="P225" s="1">
        <v>1062</v>
      </c>
      <c r="Q225" s="1">
        <v>41.49</v>
      </c>
      <c r="R225" s="1">
        <v>28.742000000000001</v>
      </c>
      <c r="S225" s="1">
        <f t="shared" si="0"/>
        <v>12.748000000000001</v>
      </c>
      <c r="T225" s="1">
        <v>13.358000000000001</v>
      </c>
      <c r="U225" s="1">
        <v>3.2610000000000001</v>
      </c>
      <c r="V225" s="1" t="s">
        <v>58</v>
      </c>
      <c r="W225" s="1">
        <v>0.33900000000000002</v>
      </c>
      <c r="X225" s="1">
        <v>0.32700000000000001</v>
      </c>
      <c r="Y225" s="1">
        <v>19.0487</v>
      </c>
      <c r="Z225" s="1"/>
      <c r="AA225" s="1">
        <v>1.7042999999999999</v>
      </c>
      <c r="AB225" s="1" t="s">
        <v>734</v>
      </c>
      <c r="AC225" s="1"/>
      <c r="AD225" s="1" t="s">
        <v>107</v>
      </c>
      <c r="AE225" s="1"/>
      <c r="AF225" s="1"/>
      <c r="AG225" s="1"/>
    </row>
    <row r="226" spans="1:33" ht="15.6" x14ac:dyDescent="0.3">
      <c r="A226" s="3" t="s">
        <v>108</v>
      </c>
      <c r="B226" s="1" t="s">
        <v>103</v>
      </c>
      <c r="C226" s="4">
        <v>42159</v>
      </c>
      <c r="D226" s="1">
        <v>6</v>
      </c>
      <c r="E226" s="1">
        <v>2015</v>
      </c>
      <c r="F226" s="5">
        <v>1</v>
      </c>
      <c r="G226" s="6">
        <v>0.50347222222222221</v>
      </c>
      <c r="H226" s="7" t="s">
        <v>518</v>
      </c>
      <c r="I226" s="8">
        <v>39</v>
      </c>
      <c r="J226" s="1">
        <v>19</v>
      </c>
      <c r="O226" s="1">
        <v>376</v>
      </c>
      <c r="P226" s="1">
        <v>493</v>
      </c>
      <c r="Q226" s="1">
        <v>31.995999999999999</v>
      </c>
      <c r="R226" s="1">
        <v>9.0630000000000006</v>
      </c>
      <c r="S226" s="1">
        <f t="shared" si="0"/>
        <v>22.933</v>
      </c>
      <c r="T226" s="1" t="s">
        <v>109</v>
      </c>
      <c r="U226" s="1"/>
      <c r="V226" s="1"/>
      <c r="W226" s="1">
        <v>0.18</v>
      </c>
      <c r="X226" s="1">
        <v>0.17499999999999999</v>
      </c>
      <c r="Y226" s="1">
        <v>19.840900000000001</v>
      </c>
      <c r="Z226" s="1"/>
      <c r="AA226" s="1">
        <v>1.5543</v>
      </c>
      <c r="AB226" s="1" t="s">
        <v>734</v>
      </c>
      <c r="AC226" s="1"/>
      <c r="AD226" s="1" t="s">
        <v>110</v>
      </c>
      <c r="AE226" s="1"/>
      <c r="AF226" s="1"/>
      <c r="AG226" s="1"/>
    </row>
    <row r="227" spans="1:33" ht="15.6" x14ac:dyDescent="0.3">
      <c r="A227" s="3" t="s">
        <v>111</v>
      </c>
      <c r="B227" s="1" t="s">
        <v>112</v>
      </c>
      <c r="C227" s="4">
        <v>42159</v>
      </c>
      <c r="D227" s="1">
        <v>6</v>
      </c>
      <c r="E227" s="1">
        <v>2015</v>
      </c>
      <c r="F227" s="5">
        <v>1</v>
      </c>
      <c r="G227" s="6">
        <v>0.52500000000000002</v>
      </c>
      <c r="H227" s="7" t="s">
        <v>518</v>
      </c>
      <c r="I227" s="8">
        <v>36</v>
      </c>
      <c r="J227" s="1">
        <v>20</v>
      </c>
      <c r="O227" s="1">
        <v>341</v>
      </c>
      <c r="P227" s="1">
        <v>400</v>
      </c>
      <c r="Q227" s="1">
        <v>10.128</v>
      </c>
      <c r="R227" s="1">
        <v>6.109</v>
      </c>
      <c r="S227" s="1">
        <f t="shared" si="0"/>
        <v>4.0190000000000001</v>
      </c>
      <c r="T227" s="1">
        <v>4.4240000000000004</v>
      </c>
      <c r="U227" s="1">
        <v>0.72699999999999998</v>
      </c>
      <c r="V227" s="1" t="s">
        <v>24</v>
      </c>
      <c r="W227" s="1">
        <v>0.16700000000000001</v>
      </c>
      <c r="X227" s="1">
        <v>0.16600000000000001</v>
      </c>
      <c r="Y227" s="1">
        <v>19.064</v>
      </c>
      <c r="Z227" s="1"/>
      <c r="AA227" s="1">
        <v>1.3539000000000001</v>
      </c>
      <c r="AB227" s="1" t="s">
        <v>734</v>
      </c>
      <c r="AC227" s="1"/>
      <c r="AD227" s="1" t="s">
        <v>96</v>
      </c>
      <c r="AE227" s="1"/>
      <c r="AF227" s="1"/>
      <c r="AG227" s="1"/>
    </row>
    <row r="228" spans="1:33" ht="15.6" x14ac:dyDescent="0.3">
      <c r="A228" s="3" t="s">
        <v>31</v>
      </c>
      <c r="B228" s="1" t="s">
        <v>112</v>
      </c>
      <c r="C228" s="4">
        <v>42159</v>
      </c>
      <c r="D228" s="1">
        <v>6</v>
      </c>
      <c r="E228" s="1">
        <v>2015</v>
      </c>
      <c r="F228" s="5">
        <v>1</v>
      </c>
      <c r="G228" s="6">
        <v>0.53819444444444442</v>
      </c>
      <c r="H228" s="7" t="s">
        <v>115</v>
      </c>
      <c r="I228" s="8">
        <v>34</v>
      </c>
      <c r="J228" s="1">
        <v>6</v>
      </c>
      <c r="O228" s="1"/>
      <c r="P228" s="1"/>
      <c r="Q228" s="1"/>
      <c r="R228" s="1"/>
      <c r="S228" s="1">
        <f t="shared" si="0"/>
        <v>0</v>
      </c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 t="s">
        <v>116</v>
      </c>
      <c r="AE228" s="1"/>
      <c r="AF228" s="1"/>
      <c r="AG228" s="1"/>
    </row>
    <row r="229" spans="1:33" ht="15.6" x14ac:dyDescent="0.3">
      <c r="A229" s="3" t="s">
        <v>31</v>
      </c>
      <c r="B229" s="1" t="s">
        <v>117</v>
      </c>
      <c r="C229" s="4">
        <v>42159</v>
      </c>
      <c r="D229" s="1">
        <v>6</v>
      </c>
      <c r="E229" s="1">
        <v>2015</v>
      </c>
      <c r="F229" s="5">
        <v>1</v>
      </c>
      <c r="G229" s="6">
        <v>0.55347222222222225</v>
      </c>
      <c r="H229" s="7" t="s">
        <v>535</v>
      </c>
      <c r="I229" s="8">
        <v>33</v>
      </c>
      <c r="J229" s="1">
        <v>7</v>
      </c>
      <c r="O229" s="1"/>
      <c r="P229" s="1"/>
      <c r="Q229" s="1"/>
      <c r="R229" s="1"/>
      <c r="S229" s="1">
        <f t="shared" si="0"/>
        <v>0</v>
      </c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 t="s">
        <v>118</v>
      </c>
      <c r="AE229" s="1"/>
      <c r="AF229" s="1"/>
      <c r="AG229" s="1"/>
    </row>
    <row r="230" spans="1:33" ht="15.6" x14ac:dyDescent="0.3">
      <c r="A230" s="3" t="s">
        <v>121</v>
      </c>
      <c r="B230" s="1" t="s">
        <v>122</v>
      </c>
      <c r="C230" s="4">
        <v>42159</v>
      </c>
      <c r="D230" s="1">
        <v>6</v>
      </c>
      <c r="E230" s="1">
        <v>2015</v>
      </c>
      <c r="F230" s="5">
        <v>1</v>
      </c>
      <c r="G230" s="6">
        <v>0.56874999999999998</v>
      </c>
      <c r="H230" s="7" t="s">
        <v>518</v>
      </c>
      <c r="I230" s="8">
        <v>36</v>
      </c>
      <c r="J230" s="1">
        <v>21</v>
      </c>
      <c r="O230" s="1">
        <v>346</v>
      </c>
      <c r="P230" s="1">
        <v>433</v>
      </c>
      <c r="Q230" s="1">
        <v>32.966000000000001</v>
      </c>
      <c r="R230" s="1">
        <v>8.516</v>
      </c>
      <c r="S230" s="1">
        <f t="shared" si="0"/>
        <v>24.450000000000003</v>
      </c>
      <c r="T230" s="1">
        <v>4.34</v>
      </c>
      <c r="U230" s="1">
        <v>0.32600000000000001</v>
      </c>
      <c r="V230" s="1"/>
      <c r="W230" s="1">
        <v>0.14399999999999999</v>
      </c>
      <c r="X230" s="1">
        <v>0.14599999999999999</v>
      </c>
      <c r="Y230" s="1">
        <v>20.5151</v>
      </c>
      <c r="Z230" s="1"/>
      <c r="AA230" s="1">
        <v>1.1254999999999999</v>
      </c>
      <c r="AB230" s="1" t="s">
        <v>736</v>
      </c>
      <c r="AC230" s="1"/>
      <c r="AD230" s="1" t="s">
        <v>123</v>
      </c>
      <c r="AE230" s="1"/>
      <c r="AF230" s="1"/>
      <c r="AG230" s="1"/>
    </row>
    <row r="231" spans="1:33" ht="15.6" x14ac:dyDescent="0.3">
      <c r="A231" s="3" t="s">
        <v>31</v>
      </c>
      <c r="B231" s="1" t="s">
        <v>126</v>
      </c>
      <c r="C231" s="4">
        <v>42159</v>
      </c>
      <c r="D231" s="1">
        <v>6</v>
      </c>
      <c r="E231" s="1">
        <v>2015</v>
      </c>
      <c r="F231" s="5">
        <v>1</v>
      </c>
      <c r="G231" s="6">
        <v>0.58750000000000002</v>
      </c>
      <c r="H231" s="7" t="s">
        <v>535</v>
      </c>
      <c r="I231" s="8">
        <v>29</v>
      </c>
      <c r="J231" s="1">
        <v>8</v>
      </c>
      <c r="O231" s="1"/>
      <c r="P231" s="1"/>
      <c r="Q231" s="1"/>
      <c r="R231" s="1"/>
      <c r="S231" s="1">
        <f t="shared" si="0"/>
        <v>0</v>
      </c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 t="s">
        <v>83</v>
      </c>
      <c r="AE231" s="1"/>
      <c r="AF231" s="1"/>
      <c r="AG231" s="1"/>
    </row>
    <row r="232" spans="1:33" x14ac:dyDescent="0.3">
      <c r="A232" s="1"/>
      <c r="B232" s="1" t="s">
        <v>129</v>
      </c>
      <c r="C232" s="4">
        <v>42159</v>
      </c>
      <c r="D232" s="1">
        <v>6</v>
      </c>
      <c r="E232" s="1">
        <v>2015</v>
      </c>
      <c r="F232" s="5">
        <v>1</v>
      </c>
      <c r="G232" s="6">
        <v>0.60902777777777783</v>
      </c>
      <c r="H232" s="7"/>
      <c r="I232" s="8"/>
      <c r="J232" s="1"/>
      <c r="O232" s="1"/>
      <c r="P232" s="1"/>
      <c r="Q232" s="1"/>
      <c r="R232" s="1"/>
      <c r="S232" s="1">
        <f t="shared" si="0"/>
        <v>0</v>
      </c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 t="s">
        <v>85</v>
      </c>
      <c r="AE232" s="1"/>
      <c r="AF232" s="1"/>
      <c r="AG232" s="1"/>
    </row>
    <row r="233" spans="1:33" x14ac:dyDescent="0.3">
      <c r="A233" s="1"/>
      <c r="B233" s="1" t="s">
        <v>132</v>
      </c>
      <c r="C233" s="4">
        <v>42159</v>
      </c>
      <c r="D233" s="1">
        <v>6</v>
      </c>
      <c r="E233" s="1">
        <v>2015</v>
      </c>
      <c r="F233" s="5">
        <v>1</v>
      </c>
      <c r="G233" s="6">
        <v>0.63055555555555554</v>
      </c>
      <c r="H233" s="7"/>
      <c r="I233" s="8"/>
      <c r="J233" s="1"/>
      <c r="O233" s="1"/>
      <c r="P233" s="1"/>
      <c r="Q233" s="1"/>
      <c r="R233" s="1"/>
      <c r="S233" s="1">
        <f t="shared" si="0"/>
        <v>0</v>
      </c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 t="s">
        <v>85</v>
      </c>
      <c r="AE233" s="1"/>
      <c r="AF233" s="1"/>
      <c r="AG233" s="1"/>
    </row>
    <row r="234" spans="1:33" x14ac:dyDescent="0.3">
      <c r="A234" s="1"/>
      <c r="B234" s="1" t="s">
        <v>135</v>
      </c>
      <c r="C234" s="4">
        <v>42159</v>
      </c>
      <c r="D234" s="1">
        <v>6</v>
      </c>
      <c r="E234" s="1">
        <v>2015</v>
      </c>
      <c r="F234" s="5">
        <v>1</v>
      </c>
      <c r="G234" s="6">
        <v>0.64930555555555558</v>
      </c>
      <c r="H234" s="7"/>
      <c r="I234" s="8"/>
      <c r="J234" s="1"/>
      <c r="O234" s="1"/>
      <c r="P234" s="1"/>
      <c r="Q234" s="1"/>
      <c r="R234" s="1"/>
      <c r="S234" s="1">
        <f t="shared" si="0"/>
        <v>0</v>
      </c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 t="s">
        <v>85</v>
      </c>
      <c r="AE234" s="1"/>
      <c r="AF234" s="1"/>
      <c r="AG234" s="1"/>
    </row>
    <row r="235" spans="1:33" x14ac:dyDescent="0.3">
      <c r="A235" s="1"/>
      <c r="B235" s="1" t="s">
        <v>138</v>
      </c>
      <c r="C235" s="4">
        <v>42159</v>
      </c>
      <c r="D235" s="1">
        <v>6</v>
      </c>
      <c r="E235" s="1">
        <v>2015</v>
      </c>
      <c r="F235" s="5">
        <v>1</v>
      </c>
      <c r="G235" s="6">
        <v>0.67708333333333337</v>
      </c>
      <c r="H235" s="7"/>
      <c r="I235" s="8"/>
      <c r="J235" s="1"/>
      <c r="O235" s="1"/>
      <c r="P235" s="1"/>
      <c r="Q235" s="1"/>
      <c r="R235" s="1"/>
      <c r="S235" s="1">
        <f t="shared" si="0"/>
        <v>0</v>
      </c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 t="s">
        <v>85</v>
      </c>
      <c r="AE235" s="1"/>
      <c r="AF235" s="1"/>
      <c r="AG235" s="1"/>
    </row>
    <row r="236" spans="1:33" x14ac:dyDescent="0.3">
      <c r="A236" s="1"/>
      <c r="B236" s="1" t="s">
        <v>140</v>
      </c>
      <c r="C236" s="4">
        <v>42159</v>
      </c>
      <c r="D236" s="1">
        <v>6</v>
      </c>
      <c r="E236" s="1">
        <v>2015</v>
      </c>
      <c r="F236" s="5">
        <v>1</v>
      </c>
      <c r="G236" s="6">
        <v>0.69444444444444453</v>
      </c>
      <c r="H236" s="7"/>
      <c r="I236" s="8"/>
      <c r="J236" s="1"/>
      <c r="O236" s="1"/>
      <c r="P236" s="1"/>
      <c r="Q236" s="1"/>
      <c r="R236" s="1"/>
      <c r="S236" s="1">
        <f t="shared" si="0"/>
        <v>0</v>
      </c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 t="s">
        <v>85</v>
      </c>
      <c r="AE236" s="1"/>
      <c r="AF236" s="1"/>
      <c r="AG236" s="1"/>
    </row>
    <row r="237" spans="1:33" ht="15.6" x14ac:dyDescent="0.3">
      <c r="A237" s="3" t="s">
        <v>143</v>
      </c>
      <c r="B237" s="1" t="s">
        <v>144</v>
      </c>
      <c r="C237" s="4">
        <v>42159</v>
      </c>
      <c r="D237" s="1">
        <v>6</v>
      </c>
      <c r="E237" s="1">
        <v>2015</v>
      </c>
      <c r="F237" s="5">
        <v>1</v>
      </c>
      <c r="G237" s="6">
        <v>0.7104166666666667</v>
      </c>
      <c r="H237" s="7" t="s">
        <v>518</v>
      </c>
      <c r="I237" s="8">
        <v>41</v>
      </c>
      <c r="J237" s="1">
        <v>22</v>
      </c>
      <c r="O237" s="1">
        <v>405</v>
      </c>
      <c r="P237" s="1">
        <v>609</v>
      </c>
      <c r="Q237" s="1">
        <v>19.579000000000001</v>
      </c>
      <c r="R237" s="1">
        <v>9.5619999999999994</v>
      </c>
      <c r="S237" s="1">
        <f t="shared" si="0"/>
        <v>10.017000000000001</v>
      </c>
      <c r="T237" s="1">
        <v>7.3390000000000004</v>
      </c>
      <c r="U237" s="1">
        <v>1.958</v>
      </c>
      <c r="V237" s="1" t="s">
        <v>24</v>
      </c>
      <c r="W237" s="1">
        <v>0.20300000000000001</v>
      </c>
      <c r="X237" s="1">
        <v>0.20399999999999999</v>
      </c>
      <c r="Y237" s="1">
        <v>19.600000000000001</v>
      </c>
      <c r="Z237" s="1"/>
      <c r="AA237" s="1">
        <v>1.1343000000000001</v>
      </c>
      <c r="AB237" s="1" t="s">
        <v>736</v>
      </c>
      <c r="AC237" s="1"/>
      <c r="AD237" s="1" t="s">
        <v>145</v>
      </c>
      <c r="AE237" s="1"/>
      <c r="AF237" s="1"/>
      <c r="AG237" s="1"/>
    </row>
    <row r="238" spans="1:33" x14ac:dyDescent="0.3">
      <c r="A238" s="1"/>
      <c r="B238" s="1" t="s">
        <v>147</v>
      </c>
      <c r="C238" s="4">
        <v>42159</v>
      </c>
      <c r="D238" s="1">
        <v>6</v>
      </c>
      <c r="E238" s="1">
        <v>2015</v>
      </c>
      <c r="F238" s="5">
        <v>1</v>
      </c>
      <c r="G238" s="6">
        <v>0.72777777777777775</v>
      </c>
      <c r="H238" s="7" t="s">
        <v>31</v>
      </c>
      <c r="I238" s="8" t="s">
        <v>31</v>
      </c>
      <c r="J238" s="1"/>
      <c r="O238" s="1"/>
      <c r="P238" s="1"/>
      <c r="Q238" s="1"/>
      <c r="R238" s="1"/>
      <c r="S238" s="1">
        <f t="shared" si="0"/>
        <v>0</v>
      </c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 t="s">
        <v>85</v>
      </c>
      <c r="AE238" s="1"/>
      <c r="AF238" s="1"/>
      <c r="AG238" s="1"/>
    </row>
    <row r="239" spans="1:33" ht="15.6" x14ac:dyDescent="0.3">
      <c r="A239" s="3" t="s">
        <v>148</v>
      </c>
      <c r="B239" s="1" t="s">
        <v>22</v>
      </c>
      <c r="C239" s="4">
        <v>42180</v>
      </c>
      <c r="D239" s="1">
        <v>6</v>
      </c>
      <c r="E239" s="1">
        <v>2015</v>
      </c>
      <c r="F239" s="2">
        <v>2</v>
      </c>
      <c r="G239" s="6">
        <v>0.25208333333333333</v>
      </c>
      <c r="H239" s="7" t="s">
        <v>23</v>
      </c>
      <c r="I239" s="8">
        <v>20</v>
      </c>
      <c r="J239" s="1">
        <v>1</v>
      </c>
      <c r="O239" s="1">
        <v>198</v>
      </c>
      <c r="P239" s="1">
        <v>63</v>
      </c>
      <c r="Q239" s="1">
        <v>1.9239999999999999</v>
      </c>
      <c r="R239" s="1">
        <v>1.0860000000000001</v>
      </c>
      <c r="S239" s="1">
        <f t="shared" si="0"/>
        <v>0.83799999999999986</v>
      </c>
      <c r="T239" s="1">
        <v>1.27</v>
      </c>
      <c r="U239" s="1"/>
      <c r="V239" s="1"/>
      <c r="W239" s="1">
        <v>4.1000000000000002E-2</v>
      </c>
      <c r="X239" s="1">
        <v>4.2000000000000003E-2</v>
      </c>
      <c r="Y239" s="1">
        <v>20.02685</v>
      </c>
      <c r="Z239" s="1"/>
      <c r="AA239" s="1"/>
      <c r="AB239" s="1"/>
      <c r="AC239" s="1"/>
      <c r="AD239" s="1" t="s">
        <v>149</v>
      </c>
      <c r="AE239" s="1"/>
      <c r="AF239" s="1"/>
      <c r="AG239" s="1"/>
    </row>
    <row r="240" spans="1:33" ht="15.6" x14ac:dyDescent="0.3">
      <c r="A240" s="3" t="s">
        <v>151</v>
      </c>
      <c r="B240" s="1" t="s">
        <v>22</v>
      </c>
      <c r="C240" s="4">
        <v>42180</v>
      </c>
      <c r="D240" s="1">
        <v>6</v>
      </c>
      <c r="E240" s="1">
        <v>2015</v>
      </c>
      <c r="F240" s="2">
        <v>2</v>
      </c>
      <c r="G240" s="6"/>
      <c r="H240" s="7" t="s">
        <v>152</v>
      </c>
      <c r="I240" s="8">
        <v>23</v>
      </c>
      <c r="J240" s="1">
        <v>1</v>
      </c>
      <c r="O240" s="1">
        <v>235</v>
      </c>
      <c r="P240" s="1">
        <v>84</v>
      </c>
      <c r="Q240" s="1">
        <v>1.2030000000000001</v>
      </c>
      <c r="R240" s="1">
        <v>0.91700000000000004</v>
      </c>
      <c r="S240" s="1">
        <f t="shared" si="0"/>
        <v>0.28600000000000003</v>
      </c>
      <c r="T240" s="1">
        <v>1.087</v>
      </c>
      <c r="U240" s="1" t="s">
        <v>31</v>
      </c>
      <c r="V240" s="1"/>
      <c r="W240" s="1"/>
      <c r="X240" s="1"/>
      <c r="Y240" s="1">
        <v>22.728249999999999</v>
      </c>
      <c r="Z240" s="1"/>
      <c r="AA240" s="1"/>
      <c r="AB240" s="1"/>
      <c r="AC240" s="1"/>
      <c r="AD240" s="1" t="s">
        <v>149</v>
      </c>
      <c r="AE240" s="1"/>
      <c r="AF240" s="1"/>
      <c r="AG240" s="1"/>
    </row>
    <row r="241" spans="1:33" ht="15.6" x14ac:dyDescent="0.3">
      <c r="A241" s="3" t="s">
        <v>153</v>
      </c>
      <c r="B241" s="1" t="s">
        <v>22</v>
      </c>
      <c r="C241" s="4">
        <v>42180</v>
      </c>
      <c r="D241" s="1">
        <v>6</v>
      </c>
      <c r="E241" s="1">
        <v>2015</v>
      </c>
      <c r="F241" s="2">
        <v>2</v>
      </c>
      <c r="G241" s="6"/>
      <c r="H241" s="7" t="s">
        <v>152</v>
      </c>
      <c r="I241" s="8">
        <v>23</v>
      </c>
      <c r="J241" s="1">
        <v>2</v>
      </c>
      <c r="O241" s="1">
        <v>229</v>
      </c>
      <c r="P241" s="1">
        <v>84</v>
      </c>
      <c r="Q241" s="1">
        <v>1.08</v>
      </c>
      <c r="R241" s="1">
        <v>0.82499999999999996</v>
      </c>
      <c r="S241" s="1">
        <f t="shared" si="0"/>
        <v>0.25500000000000012</v>
      </c>
      <c r="T241" s="1">
        <v>1.1399999999999999</v>
      </c>
      <c r="U241" s="1">
        <v>0.155</v>
      </c>
      <c r="V241" s="1"/>
      <c r="W241" s="1"/>
      <c r="X241" s="1"/>
      <c r="Y241" s="1">
        <v>25.276299999999999</v>
      </c>
      <c r="Z241" s="1"/>
      <c r="AA241" s="1"/>
      <c r="AB241" s="1"/>
      <c r="AC241" s="1"/>
      <c r="AD241" s="1" t="s">
        <v>154</v>
      </c>
      <c r="AE241" s="1"/>
      <c r="AF241" s="1"/>
      <c r="AG241" s="1"/>
    </row>
    <row r="242" spans="1:33" ht="15.6" x14ac:dyDescent="0.3">
      <c r="A242" s="3" t="s">
        <v>155</v>
      </c>
      <c r="B242" s="1" t="s">
        <v>22</v>
      </c>
      <c r="C242" s="4">
        <v>42180</v>
      </c>
      <c r="D242" s="1">
        <v>6</v>
      </c>
      <c r="E242" s="1">
        <v>2015</v>
      </c>
      <c r="F242" s="2">
        <v>2</v>
      </c>
      <c r="G242" s="6"/>
      <c r="H242" s="7" t="s">
        <v>152</v>
      </c>
      <c r="I242" s="8">
        <v>23</v>
      </c>
      <c r="J242" s="1">
        <v>3</v>
      </c>
      <c r="O242" s="1">
        <v>234</v>
      </c>
      <c r="P242" s="1">
        <v>85</v>
      </c>
      <c r="Q242" s="1">
        <v>1.675</v>
      </c>
      <c r="R242" s="1">
        <v>1.03</v>
      </c>
      <c r="S242" s="1">
        <f t="shared" si="0"/>
        <v>0.64500000000000002</v>
      </c>
      <c r="T242" s="1">
        <v>1.194</v>
      </c>
      <c r="U242" s="1" t="s">
        <v>31</v>
      </c>
      <c r="V242" s="1"/>
      <c r="W242" s="1"/>
      <c r="X242" s="1"/>
      <c r="Y242" s="1">
        <v>24.322700000000001</v>
      </c>
      <c r="Z242" s="1"/>
      <c r="AA242" s="1"/>
      <c r="AB242" s="1"/>
      <c r="AC242" s="1"/>
      <c r="AD242" s="1" t="s">
        <v>154</v>
      </c>
      <c r="AE242" s="1"/>
      <c r="AF242" s="1"/>
      <c r="AG242" s="1"/>
    </row>
    <row r="243" spans="1:33" ht="15.6" x14ac:dyDescent="0.3">
      <c r="A243" s="3" t="s">
        <v>156</v>
      </c>
      <c r="B243" s="1" t="s">
        <v>22</v>
      </c>
      <c r="C243" s="4">
        <v>42180</v>
      </c>
      <c r="D243" s="1">
        <v>6</v>
      </c>
      <c r="E243" s="1">
        <v>2015</v>
      </c>
      <c r="F243" s="2">
        <v>2</v>
      </c>
      <c r="G243" s="6"/>
      <c r="H243" s="7" t="s">
        <v>152</v>
      </c>
      <c r="I243" s="8">
        <v>24</v>
      </c>
      <c r="J243" s="1">
        <v>4</v>
      </c>
      <c r="O243" s="1">
        <v>245</v>
      </c>
      <c r="P243" s="1">
        <v>97</v>
      </c>
      <c r="Q243" s="1">
        <v>2.1320000000000001</v>
      </c>
      <c r="R243" s="1">
        <v>1.395</v>
      </c>
      <c r="S243" s="1">
        <f t="shared" si="0"/>
        <v>0.7370000000000001</v>
      </c>
      <c r="T243" s="1">
        <v>1.25</v>
      </c>
      <c r="U243" s="1">
        <v>0.309</v>
      </c>
      <c r="V243" s="1"/>
      <c r="W243" s="1"/>
      <c r="X243" s="1"/>
      <c r="Y243" s="1">
        <v>23.663550000000001</v>
      </c>
      <c r="Z243" s="1"/>
      <c r="AA243" s="1"/>
      <c r="AB243" s="1"/>
      <c r="AC243" s="1"/>
      <c r="AD243" s="1" t="s">
        <v>157</v>
      </c>
      <c r="AE243" s="1"/>
      <c r="AF243" s="1"/>
      <c r="AG243" s="1"/>
    </row>
    <row r="244" spans="1:33" ht="15.6" x14ac:dyDescent="0.3">
      <c r="A244" s="3" t="s">
        <v>158</v>
      </c>
      <c r="B244" s="1" t="s">
        <v>22</v>
      </c>
      <c r="C244" s="4">
        <v>42180</v>
      </c>
      <c r="D244" s="1">
        <v>6</v>
      </c>
      <c r="E244" s="1">
        <v>2015</v>
      </c>
      <c r="F244" s="2">
        <v>2</v>
      </c>
      <c r="G244" s="6"/>
      <c r="H244" s="7" t="s">
        <v>152</v>
      </c>
      <c r="I244" s="8">
        <v>24</v>
      </c>
      <c r="J244" s="1">
        <v>5</v>
      </c>
      <c r="O244" s="1">
        <v>234</v>
      </c>
      <c r="P244" s="1">
        <v>81</v>
      </c>
      <c r="Q244" s="1">
        <v>0.69399999999999995</v>
      </c>
      <c r="R244" s="1">
        <v>0.69199999999999995</v>
      </c>
      <c r="S244" s="1">
        <f t="shared" si="0"/>
        <v>2.0000000000000018E-3</v>
      </c>
      <c r="T244" s="1">
        <v>1.6020000000000001</v>
      </c>
      <c r="U244" s="1"/>
      <c r="V244" s="1"/>
      <c r="W244" s="1"/>
      <c r="X244" s="1"/>
      <c r="Y244" s="1">
        <v>22.870899999999999</v>
      </c>
      <c r="Z244" s="1"/>
      <c r="AA244" s="1"/>
      <c r="AB244" s="1"/>
      <c r="AC244" s="1"/>
      <c r="AD244" s="1" t="s">
        <v>157</v>
      </c>
      <c r="AE244" s="1"/>
      <c r="AF244" s="1"/>
      <c r="AG244" s="1"/>
    </row>
    <row r="245" spans="1:33" ht="15.6" x14ac:dyDescent="0.3">
      <c r="A245" s="3"/>
      <c r="B245" s="1" t="s">
        <v>22</v>
      </c>
      <c r="C245" s="4">
        <v>42180</v>
      </c>
      <c r="D245" s="1">
        <v>6</v>
      </c>
      <c r="E245" s="1">
        <v>2015</v>
      </c>
      <c r="F245" s="2">
        <v>2</v>
      </c>
      <c r="G245" s="6"/>
      <c r="H245" s="7" t="s">
        <v>152</v>
      </c>
      <c r="I245" s="8">
        <v>23</v>
      </c>
      <c r="J245" s="1">
        <v>6</v>
      </c>
      <c r="O245" s="1"/>
      <c r="P245" s="1"/>
      <c r="Q245" s="1"/>
      <c r="R245" s="1"/>
      <c r="S245" s="1">
        <f t="shared" si="0"/>
        <v>0</v>
      </c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 t="s">
        <v>99</v>
      </c>
      <c r="AE245" s="1"/>
      <c r="AF245" s="1"/>
      <c r="AG245" s="1"/>
    </row>
    <row r="246" spans="1:33" x14ac:dyDescent="0.3">
      <c r="A246" s="1"/>
      <c r="B246" s="1" t="s">
        <v>22</v>
      </c>
      <c r="C246" s="4">
        <v>42180</v>
      </c>
      <c r="D246" s="1">
        <v>6</v>
      </c>
      <c r="E246" s="1">
        <v>2015</v>
      </c>
      <c r="F246" s="2">
        <v>2</v>
      </c>
      <c r="G246" s="6"/>
      <c r="H246" s="7" t="s">
        <v>152</v>
      </c>
      <c r="I246" s="8">
        <v>23</v>
      </c>
      <c r="J246" s="1">
        <v>7</v>
      </c>
      <c r="O246" s="1"/>
      <c r="P246" s="1"/>
      <c r="Q246" s="1"/>
      <c r="R246" s="1"/>
      <c r="S246" s="1">
        <f t="shared" si="0"/>
        <v>0</v>
      </c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 t="s">
        <v>99</v>
      </c>
      <c r="AE246" s="1"/>
      <c r="AF246" s="1"/>
      <c r="AG246" s="1"/>
    </row>
    <row r="247" spans="1:33" ht="15.6" x14ac:dyDescent="0.3">
      <c r="A247" s="3"/>
      <c r="B247" s="1" t="s">
        <v>22</v>
      </c>
      <c r="C247" s="4">
        <v>42180</v>
      </c>
      <c r="D247" s="1">
        <v>6</v>
      </c>
      <c r="E247" s="1">
        <v>2015</v>
      </c>
      <c r="F247" s="2">
        <v>2</v>
      </c>
      <c r="G247" s="6"/>
      <c r="H247" s="7" t="s">
        <v>152</v>
      </c>
      <c r="I247" s="8">
        <v>22</v>
      </c>
      <c r="J247" s="1">
        <v>8</v>
      </c>
      <c r="O247" s="1"/>
      <c r="P247" s="1"/>
      <c r="Q247" s="1"/>
      <c r="R247" s="1"/>
      <c r="S247" s="1">
        <f t="shared" si="0"/>
        <v>0</v>
      </c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 t="s">
        <v>30</v>
      </c>
      <c r="AE247" s="1"/>
      <c r="AF247" s="1"/>
      <c r="AG247" s="1"/>
    </row>
    <row r="248" spans="1:33" x14ac:dyDescent="0.3">
      <c r="A248" s="1"/>
      <c r="B248" s="1" t="s">
        <v>22</v>
      </c>
      <c r="C248" s="4">
        <v>42180</v>
      </c>
      <c r="D248" s="1">
        <v>6</v>
      </c>
      <c r="E248" s="1">
        <v>2015</v>
      </c>
      <c r="F248" s="2">
        <v>2</v>
      </c>
      <c r="G248" s="6"/>
      <c r="H248" s="7" t="s">
        <v>152</v>
      </c>
      <c r="I248" s="8">
        <v>23</v>
      </c>
      <c r="J248" s="1">
        <v>9</v>
      </c>
      <c r="O248" s="1"/>
      <c r="P248" s="1"/>
      <c r="Q248" s="1"/>
      <c r="R248" s="1"/>
      <c r="S248" s="1">
        <f t="shared" si="0"/>
        <v>0</v>
      </c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 t="s">
        <v>30</v>
      </c>
      <c r="AE248" s="1"/>
      <c r="AF248" s="1"/>
      <c r="AG248" s="1"/>
    </row>
    <row r="249" spans="1:33" ht="15.6" x14ac:dyDescent="0.3">
      <c r="A249" s="3"/>
      <c r="B249" s="1" t="s">
        <v>22</v>
      </c>
      <c r="C249" s="4">
        <v>42180</v>
      </c>
      <c r="D249" s="1">
        <v>6</v>
      </c>
      <c r="E249" s="1">
        <v>2015</v>
      </c>
      <c r="F249" s="2">
        <v>2</v>
      </c>
      <c r="G249" s="6"/>
      <c r="H249" s="7" t="s">
        <v>152</v>
      </c>
      <c r="I249" s="8">
        <v>25</v>
      </c>
      <c r="J249" s="1">
        <v>10</v>
      </c>
      <c r="O249" s="1"/>
      <c r="P249" s="1"/>
      <c r="Q249" s="1"/>
      <c r="R249" s="1"/>
      <c r="S249" s="1">
        <f t="shared" si="0"/>
        <v>0</v>
      </c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 t="s">
        <v>159</v>
      </c>
      <c r="AE249" s="1"/>
      <c r="AF249" s="1"/>
      <c r="AG249" s="1"/>
    </row>
    <row r="250" spans="1:33" ht="15.6" x14ac:dyDescent="0.3">
      <c r="A250" s="3"/>
      <c r="B250" s="1" t="s">
        <v>22</v>
      </c>
      <c r="C250" s="4">
        <v>42180</v>
      </c>
      <c r="D250" s="1">
        <v>6</v>
      </c>
      <c r="E250" s="1">
        <v>2015</v>
      </c>
      <c r="F250" s="2">
        <v>2</v>
      </c>
      <c r="G250" s="6"/>
      <c r="H250" s="7" t="s">
        <v>152</v>
      </c>
      <c r="I250" s="8">
        <v>24</v>
      </c>
      <c r="J250" s="1">
        <v>11</v>
      </c>
      <c r="O250" s="1"/>
      <c r="P250" s="1"/>
      <c r="Q250" s="1"/>
      <c r="R250" s="1"/>
      <c r="S250" s="1">
        <f t="shared" si="0"/>
        <v>0</v>
      </c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 t="s">
        <v>159</v>
      </c>
      <c r="AE250" s="1"/>
      <c r="AF250" s="1"/>
      <c r="AG250" s="1"/>
    </row>
    <row r="251" spans="1:33" x14ac:dyDescent="0.3">
      <c r="A251" s="1"/>
      <c r="B251" s="1" t="s">
        <v>22</v>
      </c>
      <c r="C251" s="4">
        <v>42180</v>
      </c>
      <c r="D251" s="1">
        <v>6</v>
      </c>
      <c r="E251" s="1">
        <v>2015</v>
      </c>
      <c r="F251" s="2">
        <v>2</v>
      </c>
      <c r="G251" s="6"/>
      <c r="H251" s="7" t="s">
        <v>152</v>
      </c>
      <c r="I251" s="8">
        <v>23</v>
      </c>
      <c r="J251" s="1">
        <v>12</v>
      </c>
      <c r="O251" s="1"/>
      <c r="P251" s="1"/>
      <c r="Q251" s="1"/>
      <c r="R251" s="1"/>
      <c r="S251" s="1">
        <f t="shared" si="0"/>
        <v>0</v>
      </c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 t="s">
        <v>160</v>
      </c>
      <c r="AE251" s="1"/>
      <c r="AF251" s="1"/>
      <c r="AG251" s="1"/>
    </row>
    <row r="252" spans="1:33" x14ac:dyDescent="0.3">
      <c r="A252" s="1"/>
      <c r="B252" s="1" t="s">
        <v>22</v>
      </c>
      <c r="C252" s="4">
        <v>42180</v>
      </c>
      <c r="D252" s="1">
        <v>6</v>
      </c>
      <c r="E252" s="1">
        <v>2015</v>
      </c>
      <c r="F252" s="2">
        <v>2</v>
      </c>
      <c r="G252" s="6"/>
      <c r="H252" s="7" t="s">
        <v>152</v>
      </c>
      <c r="I252" s="8">
        <v>23</v>
      </c>
      <c r="J252" s="1">
        <v>13</v>
      </c>
      <c r="O252" s="1"/>
      <c r="P252" s="1"/>
      <c r="Q252" s="1"/>
      <c r="R252" s="1"/>
      <c r="S252" s="1">
        <f t="shared" si="0"/>
        <v>0</v>
      </c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 t="s">
        <v>35</v>
      </c>
      <c r="AE252" s="1"/>
      <c r="AF252" s="1"/>
      <c r="AG252" s="1"/>
    </row>
    <row r="253" spans="1:33" x14ac:dyDescent="0.3">
      <c r="A253" s="1"/>
      <c r="B253" s="1" t="s">
        <v>22</v>
      </c>
      <c r="C253" s="4">
        <v>42180</v>
      </c>
      <c r="D253" s="1">
        <v>6</v>
      </c>
      <c r="E253" s="1">
        <v>2015</v>
      </c>
      <c r="F253" s="2">
        <v>2</v>
      </c>
      <c r="G253" s="6"/>
      <c r="H253" s="7" t="s">
        <v>152</v>
      </c>
      <c r="I253" s="8">
        <v>24</v>
      </c>
      <c r="J253" s="1">
        <v>14</v>
      </c>
      <c r="O253" s="1"/>
      <c r="P253" s="1"/>
      <c r="Q253" s="1"/>
      <c r="R253" s="1"/>
      <c r="S253" s="1">
        <f t="shared" si="0"/>
        <v>0</v>
      </c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 t="s">
        <v>35</v>
      </c>
      <c r="AE253" s="1"/>
      <c r="AF253" s="1"/>
      <c r="AG253" s="1"/>
    </row>
    <row r="254" spans="1:33" x14ac:dyDescent="0.3">
      <c r="A254" s="1"/>
      <c r="B254" s="1" t="s">
        <v>22</v>
      </c>
      <c r="C254" s="4">
        <v>42180</v>
      </c>
      <c r="D254" s="1">
        <v>6</v>
      </c>
      <c r="E254" s="1">
        <v>2015</v>
      </c>
      <c r="F254" s="2">
        <v>2</v>
      </c>
      <c r="G254" s="6"/>
      <c r="H254" s="7" t="s">
        <v>152</v>
      </c>
      <c r="I254" s="8">
        <v>23</v>
      </c>
      <c r="J254" s="1">
        <v>15</v>
      </c>
      <c r="O254" s="1"/>
      <c r="P254" s="1"/>
      <c r="Q254" s="1"/>
      <c r="R254" s="1"/>
      <c r="S254" s="1">
        <f t="shared" si="0"/>
        <v>0</v>
      </c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 t="s">
        <v>161</v>
      </c>
      <c r="AE254" s="1"/>
      <c r="AF254" s="1"/>
      <c r="AG254" s="1"/>
    </row>
    <row r="255" spans="1:33" ht="15.6" x14ac:dyDescent="0.3">
      <c r="A255" s="3" t="s">
        <v>162</v>
      </c>
      <c r="B255" s="1" t="s">
        <v>39</v>
      </c>
      <c r="C255" s="4">
        <v>42180</v>
      </c>
      <c r="D255" s="1">
        <v>6</v>
      </c>
      <c r="E255" s="1">
        <v>2015</v>
      </c>
      <c r="F255" s="2">
        <v>2</v>
      </c>
      <c r="G255" s="6">
        <v>0.28055555555555556</v>
      </c>
      <c r="H255" s="7" t="s">
        <v>518</v>
      </c>
      <c r="I255" s="8">
        <v>20.5</v>
      </c>
      <c r="J255" s="1">
        <v>1</v>
      </c>
      <c r="O255" s="1">
        <v>197</v>
      </c>
      <c r="P255" s="1">
        <v>62</v>
      </c>
      <c r="Q255" s="1">
        <v>1.5599000000000001</v>
      </c>
      <c r="R255" s="1">
        <v>0.66100000000000003</v>
      </c>
      <c r="S255" s="1">
        <f t="shared" si="0"/>
        <v>0.89890000000000003</v>
      </c>
      <c r="T255" s="1"/>
      <c r="U255" s="1"/>
      <c r="V255" s="1"/>
      <c r="W255" s="1">
        <v>5.4300000000000001E-2</v>
      </c>
      <c r="X255" s="1">
        <v>5.16E-2</v>
      </c>
      <c r="Y255" s="1">
        <v>19.306999999999999</v>
      </c>
      <c r="Z255" s="1"/>
      <c r="AA255" s="1">
        <v>1.4381999999999999</v>
      </c>
      <c r="AB255" s="1" t="s">
        <v>734</v>
      </c>
      <c r="AC255" s="1"/>
      <c r="AD255" s="1" t="s">
        <v>101</v>
      </c>
      <c r="AE255" s="1"/>
      <c r="AF255" s="1"/>
      <c r="AG255" s="1"/>
    </row>
    <row r="256" spans="1:33" ht="15.6" x14ac:dyDescent="0.3">
      <c r="A256" s="3" t="s">
        <v>165</v>
      </c>
      <c r="B256" s="1" t="s">
        <v>39</v>
      </c>
      <c r="C256" s="4">
        <v>42180</v>
      </c>
      <c r="D256" s="1">
        <v>6</v>
      </c>
      <c r="E256" s="1">
        <v>2015</v>
      </c>
      <c r="F256" s="2">
        <v>2</v>
      </c>
      <c r="G256" s="6">
        <v>0.28194444444444444</v>
      </c>
      <c r="H256" s="7" t="s">
        <v>152</v>
      </c>
      <c r="I256" s="8">
        <v>26</v>
      </c>
      <c r="J256" s="1">
        <v>16</v>
      </c>
      <c r="O256" s="1">
        <v>250</v>
      </c>
      <c r="P256" s="1">
        <v>100</v>
      </c>
      <c r="Q256" s="1">
        <v>1.4470000000000001</v>
      </c>
      <c r="R256" s="1">
        <v>0.97499999999999998</v>
      </c>
      <c r="S256" s="1">
        <f t="shared" si="0"/>
        <v>0.47200000000000009</v>
      </c>
      <c r="T256" s="1">
        <v>1.3340000000000001</v>
      </c>
      <c r="U256" s="1"/>
      <c r="V256" s="1"/>
      <c r="W256" s="1"/>
      <c r="X256" s="1"/>
      <c r="Y256" s="1">
        <v>23.1539</v>
      </c>
      <c r="Z256" s="1"/>
      <c r="AA256" s="1"/>
      <c r="AB256" s="1"/>
      <c r="AC256" s="1"/>
      <c r="AD256" s="1" t="s">
        <v>35</v>
      </c>
      <c r="AE256" s="1"/>
      <c r="AF256" s="1"/>
      <c r="AG256" s="1"/>
    </row>
    <row r="257" spans="1:33" ht="15.6" x14ac:dyDescent="0.3">
      <c r="A257" s="3" t="s">
        <v>166</v>
      </c>
      <c r="B257" s="1" t="s">
        <v>39</v>
      </c>
      <c r="C257" s="4">
        <v>42180</v>
      </c>
      <c r="D257" s="1">
        <v>6</v>
      </c>
      <c r="E257" s="1">
        <v>2015</v>
      </c>
      <c r="F257" s="2">
        <v>2</v>
      </c>
      <c r="G257" s="6">
        <v>0.28333333333333333</v>
      </c>
      <c r="H257" s="7" t="s">
        <v>518</v>
      </c>
      <c r="I257" s="8">
        <v>36.5</v>
      </c>
      <c r="J257" s="1">
        <v>2</v>
      </c>
      <c r="O257" s="1">
        <v>350</v>
      </c>
      <c r="P257" s="1">
        <v>387</v>
      </c>
      <c r="Q257" s="1">
        <v>15.3147</v>
      </c>
      <c r="R257" s="1">
        <v>7.7931999999999997</v>
      </c>
      <c r="S257" s="1">
        <f t="shared" si="0"/>
        <v>7.5215000000000005</v>
      </c>
      <c r="T257" s="1">
        <v>2.9102000000000001</v>
      </c>
      <c r="U257" s="1"/>
      <c r="V257" s="1"/>
      <c r="W257" s="1">
        <v>0.17050000000000001</v>
      </c>
      <c r="X257" s="1">
        <v>0.16439999999999999</v>
      </c>
      <c r="Y257" s="1">
        <v>19.534700000000001</v>
      </c>
      <c r="Z257" s="1"/>
      <c r="AA257" s="1">
        <v>1.34039</v>
      </c>
      <c r="AB257" s="1" t="s">
        <v>734</v>
      </c>
      <c r="AC257" s="1"/>
      <c r="AD257" s="1" t="s">
        <v>167</v>
      </c>
      <c r="AE257" s="1"/>
      <c r="AF257" s="1"/>
      <c r="AG257" s="1"/>
    </row>
    <row r="258" spans="1:33" ht="15.6" x14ac:dyDescent="0.3">
      <c r="A258" s="3" t="s">
        <v>168</v>
      </c>
      <c r="B258" s="1" t="s">
        <v>50</v>
      </c>
      <c r="C258" s="4">
        <v>42180</v>
      </c>
      <c r="D258" s="1">
        <v>6</v>
      </c>
      <c r="E258" s="1">
        <v>2015</v>
      </c>
      <c r="F258" s="2">
        <v>2</v>
      </c>
      <c r="G258" s="6">
        <v>0.29375000000000001</v>
      </c>
      <c r="H258" s="9" t="s">
        <v>23</v>
      </c>
      <c r="I258" s="10">
        <v>22</v>
      </c>
      <c r="J258" s="1">
        <v>2</v>
      </c>
      <c r="O258" s="1">
        <v>224</v>
      </c>
      <c r="P258" s="1">
        <v>94</v>
      </c>
      <c r="Q258" s="1">
        <v>2.2200000000000002</v>
      </c>
      <c r="R258" s="1">
        <v>1.2070000000000001</v>
      </c>
      <c r="S258" s="1">
        <f t="shared" si="0"/>
        <v>1.0130000000000001</v>
      </c>
      <c r="T258" s="1">
        <v>1.403</v>
      </c>
      <c r="U258" s="1"/>
      <c r="V258" s="1"/>
      <c r="W258" s="1">
        <v>4.4999999999999998E-2</v>
      </c>
      <c r="X258" s="1">
        <v>4.5999999999999999E-2</v>
      </c>
      <c r="Y258" s="1">
        <v>18.8032</v>
      </c>
      <c r="Z258" s="1"/>
      <c r="AA258" s="1"/>
      <c r="AB258" s="1"/>
      <c r="AC258" s="1"/>
      <c r="AD258" s="1" t="s">
        <v>169</v>
      </c>
      <c r="AE258" s="1"/>
      <c r="AF258" s="1"/>
      <c r="AG258" s="1"/>
    </row>
    <row r="259" spans="1:33" ht="15.6" x14ac:dyDescent="0.3">
      <c r="A259" s="3" t="s">
        <v>172</v>
      </c>
      <c r="B259" s="1" t="s">
        <v>50</v>
      </c>
      <c r="C259" s="4">
        <v>42180</v>
      </c>
      <c r="D259" s="1">
        <v>6</v>
      </c>
      <c r="E259" s="1">
        <v>2015</v>
      </c>
      <c r="F259" s="2">
        <v>2</v>
      </c>
      <c r="G259" s="6">
        <v>0.29583333333333334</v>
      </c>
      <c r="H259" s="1" t="s">
        <v>23</v>
      </c>
      <c r="I259" s="1">
        <v>30</v>
      </c>
      <c r="J259" s="1">
        <v>3</v>
      </c>
      <c r="O259" s="1">
        <v>304</v>
      </c>
      <c r="P259" s="1">
        <v>218</v>
      </c>
      <c r="Q259" s="1">
        <v>5.0999999999999996</v>
      </c>
      <c r="R259" s="1">
        <v>2.87</v>
      </c>
      <c r="S259" s="1">
        <f t="shared" si="0"/>
        <v>2.2299999999999995</v>
      </c>
      <c r="T259" s="1">
        <v>4.4930000000000003</v>
      </c>
      <c r="U259" s="1"/>
      <c r="V259" s="1"/>
      <c r="W259" s="1">
        <v>9.7000000000000003E-2</v>
      </c>
      <c r="X259" s="1">
        <v>9.7000000000000003E-2</v>
      </c>
      <c r="Y259" s="1">
        <v>18.829999999999998</v>
      </c>
      <c r="Z259" s="1"/>
      <c r="AA259" s="1"/>
      <c r="AB259" s="1"/>
      <c r="AC259" s="1"/>
      <c r="AD259" s="1" t="s">
        <v>173</v>
      </c>
      <c r="AE259" s="1"/>
      <c r="AF259" s="1"/>
      <c r="AG259" s="1"/>
    </row>
    <row r="260" spans="1:33" ht="15.6" x14ac:dyDescent="0.3">
      <c r="A260" s="3" t="s">
        <v>174</v>
      </c>
      <c r="B260" s="1" t="s">
        <v>50</v>
      </c>
      <c r="C260" s="4">
        <v>42180</v>
      </c>
      <c r="D260" s="1">
        <v>6</v>
      </c>
      <c r="E260" s="1">
        <v>2015</v>
      </c>
      <c r="F260" s="2">
        <v>2</v>
      </c>
      <c r="G260" s="6">
        <v>0.29652777777777778</v>
      </c>
      <c r="H260" s="1" t="s">
        <v>23</v>
      </c>
      <c r="I260" s="1">
        <v>22</v>
      </c>
      <c r="J260" s="1">
        <v>4</v>
      </c>
      <c r="O260" s="1">
        <v>220</v>
      </c>
      <c r="P260" s="1">
        <v>89</v>
      </c>
      <c r="Q260" s="1">
        <v>2.1379999999999999</v>
      </c>
      <c r="R260" s="1">
        <v>1.1100000000000001</v>
      </c>
      <c r="S260" s="1">
        <f t="shared" si="0"/>
        <v>1.0279999999999998</v>
      </c>
      <c r="T260" s="1">
        <v>1.4810000000000001</v>
      </c>
      <c r="U260" s="1"/>
      <c r="V260" s="1"/>
      <c r="W260" s="1">
        <v>4.7E-2</v>
      </c>
      <c r="X260" s="1">
        <v>4.7E-2</v>
      </c>
      <c r="Y260" s="1">
        <v>19.67905</v>
      </c>
      <c r="Z260" s="1"/>
      <c r="AA260" s="1"/>
      <c r="AB260" s="1"/>
      <c r="AC260" s="1"/>
      <c r="AD260" s="1" t="s">
        <v>175</v>
      </c>
      <c r="AE260" s="1"/>
      <c r="AF260" s="1"/>
      <c r="AG260" s="1"/>
    </row>
    <row r="261" spans="1:33" ht="15.6" x14ac:dyDescent="0.3">
      <c r="A261" s="3" t="s">
        <v>176</v>
      </c>
      <c r="B261" s="1" t="s">
        <v>50</v>
      </c>
      <c r="C261" s="4">
        <v>42180</v>
      </c>
      <c r="D261" s="1">
        <v>6</v>
      </c>
      <c r="E261" s="1">
        <v>2015</v>
      </c>
      <c r="F261" s="2">
        <v>2</v>
      </c>
      <c r="G261" s="6">
        <v>0.29791666666666666</v>
      </c>
      <c r="H261" s="1" t="s">
        <v>23</v>
      </c>
      <c r="I261" s="1">
        <v>29</v>
      </c>
      <c r="J261" s="1">
        <v>5</v>
      </c>
      <c r="O261" s="1">
        <v>290</v>
      </c>
      <c r="P261" s="1">
        <v>221</v>
      </c>
      <c r="Q261" s="1">
        <v>4.5460000000000003</v>
      </c>
      <c r="R261" s="1">
        <v>2.9849999999999999</v>
      </c>
      <c r="S261" s="1">
        <f t="shared" ref="S261:S324" si="1">SUM(Q261-R261)</f>
        <v>1.5610000000000004</v>
      </c>
      <c r="T261" s="1">
        <v>3.1</v>
      </c>
      <c r="U261" s="1"/>
      <c r="V261" s="1"/>
      <c r="W261" s="1">
        <v>0.1</v>
      </c>
      <c r="X261" s="1">
        <v>0.96</v>
      </c>
      <c r="Y261" s="1">
        <v>17.16075</v>
      </c>
      <c r="Z261" s="1"/>
      <c r="AA261" s="1"/>
      <c r="AB261" s="1"/>
      <c r="AC261" s="1"/>
      <c r="AD261" s="1" t="s">
        <v>173</v>
      </c>
      <c r="AE261" s="1"/>
      <c r="AF261" s="1"/>
      <c r="AG261" s="1"/>
    </row>
    <row r="262" spans="1:33" ht="15.6" x14ac:dyDescent="0.3">
      <c r="A262" s="3" t="s">
        <v>177</v>
      </c>
      <c r="B262" s="1" t="s">
        <v>50</v>
      </c>
      <c r="C262" s="4">
        <v>42180</v>
      </c>
      <c r="D262" s="1">
        <v>6</v>
      </c>
      <c r="E262" s="1">
        <v>2015</v>
      </c>
      <c r="F262" s="2">
        <v>2</v>
      </c>
      <c r="G262" s="6">
        <v>0.2986111111111111</v>
      </c>
      <c r="H262" s="1" t="s">
        <v>23</v>
      </c>
      <c r="I262" s="1">
        <v>33</v>
      </c>
      <c r="J262" s="1">
        <v>6</v>
      </c>
      <c r="O262" s="1">
        <v>324</v>
      </c>
      <c r="P262" s="1">
        <v>287</v>
      </c>
      <c r="Q262" s="1">
        <v>4.4329999999999998</v>
      </c>
      <c r="R262" s="1">
        <v>3.149</v>
      </c>
      <c r="S262" s="1">
        <f t="shared" si="1"/>
        <v>1.2839999999999998</v>
      </c>
      <c r="T262" s="1">
        <v>7.9850000000000003</v>
      </c>
      <c r="U262" s="1"/>
      <c r="V262" s="1"/>
      <c r="W262" s="1">
        <v>0.104</v>
      </c>
      <c r="X262" s="1">
        <v>9.9000000000000005E-2</v>
      </c>
      <c r="Y262" s="1">
        <v>20.922000000000001</v>
      </c>
      <c r="Z262" s="1"/>
      <c r="AA262" s="1"/>
      <c r="AB262" s="1"/>
      <c r="AC262" s="1"/>
      <c r="AD262" s="1" t="s">
        <v>178</v>
      </c>
      <c r="AE262" s="1"/>
      <c r="AF262" s="1"/>
      <c r="AG262" s="1"/>
    </row>
    <row r="263" spans="1:33" ht="15.6" x14ac:dyDescent="0.3">
      <c r="A263" s="3" t="s">
        <v>179</v>
      </c>
      <c r="B263" s="1" t="s">
        <v>50</v>
      </c>
      <c r="C263" s="4">
        <v>42180</v>
      </c>
      <c r="D263" s="1">
        <v>6</v>
      </c>
      <c r="E263" s="1">
        <v>2015</v>
      </c>
      <c r="F263" s="2">
        <v>2</v>
      </c>
      <c r="G263" s="6">
        <v>0.2986111111111111</v>
      </c>
      <c r="H263" s="1" t="s">
        <v>37</v>
      </c>
      <c r="I263" s="1">
        <v>47</v>
      </c>
      <c r="J263" s="1">
        <v>1</v>
      </c>
      <c r="O263" s="1">
        <v>350</v>
      </c>
      <c r="P263" s="1">
        <v>764</v>
      </c>
      <c r="Q263" s="1">
        <v>14.135999999999999</v>
      </c>
      <c r="R263" s="1">
        <v>4.4859999999999998</v>
      </c>
      <c r="S263" s="1">
        <f t="shared" si="1"/>
        <v>9.6499999999999986</v>
      </c>
      <c r="T263" s="1">
        <v>31.116</v>
      </c>
      <c r="U263" s="1">
        <v>110</v>
      </c>
      <c r="V263" s="1" t="s">
        <v>24</v>
      </c>
      <c r="W263" s="1"/>
      <c r="X263" s="1"/>
      <c r="Y263" s="1">
        <v>21.446300000000001</v>
      </c>
      <c r="Z263" s="1"/>
      <c r="AA263" s="1"/>
      <c r="AB263" s="1"/>
      <c r="AC263" s="1"/>
      <c r="AD263" s="1" t="s">
        <v>178</v>
      </c>
      <c r="AE263" s="1"/>
      <c r="AF263" s="1"/>
      <c r="AG263" s="1"/>
    </row>
    <row r="264" spans="1:33" ht="15.6" x14ac:dyDescent="0.3">
      <c r="A264" s="3" t="s">
        <v>180</v>
      </c>
      <c r="B264" s="1" t="s">
        <v>50</v>
      </c>
      <c r="C264" s="4">
        <v>42180</v>
      </c>
      <c r="D264" s="1">
        <v>6</v>
      </c>
      <c r="E264" s="1">
        <v>2015</v>
      </c>
      <c r="F264" s="2">
        <v>2</v>
      </c>
      <c r="G264" s="6">
        <v>0.2986111111111111</v>
      </c>
      <c r="H264" s="1" t="s">
        <v>152</v>
      </c>
      <c r="I264" s="1">
        <v>22.5</v>
      </c>
      <c r="J264" s="1">
        <v>17</v>
      </c>
      <c r="O264" s="1">
        <v>230</v>
      </c>
      <c r="P264" s="1">
        <v>81</v>
      </c>
      <c r="Q264" s="1">
        <v>1.0900000000000001</v>
      </c>
      <c r="R264" s="1">
        <v>0.72399999999999998</v>
      </c>
      <c r="S264" s="1">
        <f t="shared" si="1"/>
        <v>0.3660000000000001</v>
      </c>
      <c r="T264" s="1">
        <v>1.2150000000000001</v>
      </c>
      <c r="U264" s="1"/>
      <c r="V264" s="1"/>
      <c r="W264" s="1"/>
      <c r="X264" s="1"/>
      <c r="Y264" s="1">
        <v>22.926649999999999</v>
      </c>
      <c r="Z264" s="1"/>
      <c r="AA264" s="1"/>
      <c r="AB264" s="1"/>
      <c r="AC264" s="1"/>
      <c r="AD264" s="1" t="s">
        <v>175</v>
      </c>
      <c r="AE264" s="1"/>
      <c r="AF264" s="1"/>
      <c r="AG264" s="1"/>
    </row>
    <row r="265" spans="1:33" ht="15.6" x14ac:dyDescent="0.3">
      <c r="A265" s="3" t="s">
        <v>181</v>
      </c>
      <c r="B265" s="1" t="s">
        <v>50</v>
      </c>
      <c r="C265" s="4">
        <v>42180</v>
      </c>
      <c r="D265" s="1">
        <v>6</v>
      </c>
      <c r="E265" s="1">
        <v>2015</v>
      </c>
      <c r="F265" s="2">
        <v>2</v>
      </c>
      <c r="G265" s="6">
        <v>0.2986111111111111</v>
      </c>
      <c r="H265" s="1" t="s">
        <v>152</v>
      </c>
      <c r="I265" s="1">
        <v>24</v>
      </c>
      <c r="J265" s="1">
        <v>18</v>
      </c>
      <c r="O265" s="1">
        <v>241</v>
      </c>
      <c r="P265" s="1">
        <v>91</v>
      </c>
      <c r="Q265" s="1">
        <v>1.458</v>
      </c>
      <c r="R265" s="1">
        <v>0.98299999999999998</v>
      </c>
      <c r="S265" s="1">
        <f t="shared" si="1"/>
        <v>0.47499999999999998</v>
      </c>
      <c r="T265" s="1">
        <v>1.2529999999999999</v>
      </c>
      <c r="U265" s="1"/>
      <c r="V265" s="1"/>
      <c r="W265" s="1"/>
      <c r="X265" s="1"/>
      <c r="Y265" s="1">
        <v>21.97185</v>
      </c>
      <c r="Z265" s="1"/>
      <c r="AA265" s="1"/>
      <c r="AB265" s="1"/>
      <c r="AC265" s="1"/>
      <c r="AD265" s="1" t="s">
        <v>175</v>
      </c>
      <c r="AE265" s="1"/>
      <c r="AF265" s="1"/>
      <c r="AG265" s="1"/>
    </row>
    <row r="266" spans="1:33" ht="15.6" x14ac:dyDescent="0.3">
      <c r="A266" s="3"/>
      <c r="B266" s="1" t="s">
        <v>50</v>
      </c>
      <c r="C266" s="4">
        <v>42180</v>
      </c>
      <c r="D266" s="1">
        <v>6</v>
      </c>
      <c r="E266" s="1">
        <v>2015</v>
      </c>
      <c r="F266" s="2">
        <v>2</v>
      </c>
      <c r="G266" s="6">
        <v>0.30069444444444443</v>
      </c>
      <c r="H266" s="1" t="s">
        <v>23</v>
      </c>
      <c r="I266" s="1">
        <v>21</v>
      </c>
      <c r="J266" s="1">
        <v>7</v>
      </c>
      <c r="O266" s="1"/>
      <c r="P266" s="1"/>
      <c r="Q266" s="1"/>
      <c r="R266" s="1"/>
      <c r="S266" s="1">
        <f t="shared" si="1"/>
        <v>0</v>
      </c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 t="s">
        <v>175</v>
      </c>
      <c r="AE266" s="1"/>
      <c r="AF266" s="1"/>
      <c r="AG266" s="1"/>
    </row>
    <row r="267" spans="1:33" ht="15.6" x14ac:dyDescent="0.3">
      <c r="A267" s="3"/>
      <c r="B267" s="1" t="s">
        <v>50</v>
      </c>
      <c r="C267" s="4">
        <v>42180</v>
      </c>
      <c r="D267" s="1">
        <v>6</v>
      </c>
      <c r="E267" s="1">
        <v>2015</v>
      </c>
      <c r="F267" s="2">
        <v>2</v>
      </c>
      <c r="G267" s="6">
        <v>0.30138888888888887</v>
      </c>
      <c r="H267" s="1" t="s">
        <v>23</v>
      </c>
      <c r="I267" s="1">
        <v>33</v>
      </c>
      <c r="J267" s="1">
        <v>8</v>
      </c>
      <c r="O267" s="1"/>
      <c r="P267" s="1"/>
      <c r="Q267" s="1"/>
      <c r="R267" s="1"/>
      <c r="S267" s="1">
        <f t="shared" si="1"/>
        <v>0</v>
      </c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 t="s">
        <v>178</v>
      </c>
      <c r="AE267" s="1"/>
      <c r="AF267" s="1"/>
      <c r="AG267" s="1"/>
    </row>
    <row r="268" spans="1:33" ht="15.6" x14ac:dyDescent="0.3">
      <c r="A268" s="3"/>
      <c r="B268" s="1" t="s">
        <v>50</v>
      </c>
      <c r="C268" s="4">
        <v>42180</v>
      </c>
      <c r="D268" s="1">
        <v>6</v>
      </c>
      <c r="E268" s="1">
        <v>2015</v>
      </c>
      <c r="F268" s="2">
        <v>2</v>
      </c>
      <c r="G268" s="6">
        <v>0.30138888888888887</v>
      </c>
      <c r="H268" s="1" t="s">
        <v>23</v>
      </c>
      <c r="I268" s="1">
        <v>23</v>
      </c>
      <c r="J268" s="1">
        <v>9</v>
      </c>
      <c r="O268" s="1"/>
      <c r="P268" s="1"/>
      <c r="Q268" s="1"/>
      <c r="R268" s="1"/>
      <c r="S268" s="1">
        <f t="shared" si="1"/>
        <v>0</v>
      </c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 t="s">
        <v>149</v>
      </c>
      <c r="AE268" s="1"/>
      <c r="AF268" s="1"/>
      <c r="AG268" s="1"/>
    </row>
    <row r="269" spans="1:33" ht="15.6" x14ac:dyDescent="0.3">
      <c r="A269" s="3" t="s">
        <v>182</v>
      </c>
      <c r="B269" s="1" t="s">
        <v>50</v>
      </c>
      <c r="C269" s="4">
        <v>42180</v>
      </c>
      <c r="D269" s="1">
        <v>6</v>
      </c>
      <c r="E269" s="1">
        <v>2015</v>
      </c>
      <c r="F269" s="2">
        <v>2</v>
      </c>
      <c r="G269" s="6">
        <v>0.30624999999999997</v>
      </c>
      <c r="H269" s="1" t="s">
        <v>152</v>
      </c>
      <c r="I269" s="1">
        <v>26</v>
      </c>
      <c r="J269" s="1">
        <v>19</v>
      </c>
      <c r="O269" s="1">
        <v>264</v>
      </c>
      <c r="P269" s="1">
        <v>122</v>
      </c>
      <c r="Q269" s="1">
        <v>2.2280000000000002</v>
      </c>
      <c r="R269" s="1">
        <v>1.43</v>
      </c>
      <c r="S269" s="1">
        <f t="shared" si="1"/>
        <v>0.79800000000000026</v>
      </c>
      <c r="T269" s="1">
        <v>1.387</v>
      </c>
      <c r="U269" s="1">
        <v>0.122</v>
      </c>
      <c r="V269" s="1"/>
      <c r="W269" s="1"/>
      <c r="X269" s="1"/>
      <c r="Y269" s="1">
        <v>21.86355</v>
      </c>
      <c r="Z269" s="1"/>
      <c r="AA269" s="1"/>
      <c r="AB269" s="1"/>
      <c r="AC269" s="1"/>
      <c r="AD269" s="1" t="s">
        <v>183</v>
      </c>
      <c r="AE269" s="1"/>
      <c r="AF269" s="1"/>
      <c r="AG269" s="1"/>
    </row>
    <row r="270" spans="1:33" ht="15.6" x14ac:dyDescent="0.3">
      <c r="A270" s="3" t="s">
        <v>184</v>
      </c>
      <c r="B270" s="1" t="s">
        <v>61</v>
      </c>
      <c r="C270" s="4">
        <v>42180</v>
      </c>
      <c r="D270" s="1">
        <v>6</v>
      </c>
      <c r="E270" s="1">
        <v>2015</v>
      </c>
      <c r="F270" s="2">
        <v>2</v>
      </c>
      <c r="G270" s="6">
        <v>0.31527777777777777</v>
      </c>
      <c r="H270" s="1" t="s">
        <v>518</v>
      </c>
      <c r="I270" s="1">
        <v>38</v>
      </c>
      <c r="J270" s="1">
        <v>3</v>
      </c>
      <c r="O270" s="1">
        <v>368</v>
      </c>
      <c r="P270" s="1">
        <v>500</v>
      </c>
      <c r="Q270" s="1">
        <v>12.8971</v>
      </c>
      <c r="R270" s="1">
        <v>7.2840999999999996</v>
      </c>
      <c r="S270" s="1">
        <f t="shared" si="1"/>
        <v>5.6130000000000004</v>
      </c>
      <c r="T270" s="1" t="s">
        <v>109</v>
      </c>
      <c r="U270" s="1"/>
      <c r="V270" s="1"/>
      <c r="W270" s="1">
        <v>0.16009999999999999</v>
      </c>
      <c r="X270" s="1">
        <v>0.15920000000000001</v>
      </c>
      <c r="Y270" s="1">
        <v>19.680499999999999</v>
      </c>
      <c r="Z270" s="1"/>
      <c r="AA270" s="1">
        <v>2.0186000000000002</v>
      </c>
      <c r="AB270" s="1" t="s">
        <v>734</v>
      </c>
      <c r="AC270" s="1"/>
      <c r="AD270" s="1" t="s">
        <v>55</v>
      </c>
      <c r="AE270" s="1"/>
      <c r="AF270" s="1"/>
      <c r="AG270" s="1"/>
    </row>
    <row r="271" spans="1:33" x14ac:dyDescent="0.3">
      <c r="A271" s="1"/>
      <c r="B271" s="1" t="s">
        <v>61</v>
      </c>
      <c r="C271" s="4">
        <v>42180</v>
      </c>
      <c r="D271" s="1">
        <v>6</v>
      </c>
      <c r="E271" s="1">
        <v>2015</v>
      </c>
      <c r="F271" s="2">
        <v>2</v>
      </c>
      <c r="G271" s="6" t="s">
        <v>31</v>
      </c>
      <c r="H271" s="1" t="s">
        <v>23</v>
      </c>
      <c r="I271" s="1">
        <v>32</v>
      </c>
      <c r="J271" s="1">
        <v>10</v>
      </c>
      <c r="O271" s="1"/>
      <c r="P271" s="1"/>
      <c r="Q271" s="1"/>
      <c r="R271" s="1"/>
      <c r="S271" s="1">
        <f t="shared" si="1"/>
        <v>0</v>
      </c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 t="s">
        <v>51</v>
      </c>
      <c r="AE271" s="1"/>
      <c r="AF271" s="1"/>
      <c r="AG271" s="1"/>
    </row>
    <row r="272" spans="1:33" ht="15.6" x14ac:dyDescent="0.3">
      <c r="A272" s="3" t="s">
        <v>186</v>
      </c>
      <c r="B272" s="1" t="s">
        <v>61</v>
      </c>
      <c r="C272" s="4">
        <v>42180</v>
      </c>
      <c r="D272" s="1">
        <v>6</v>
      </c>
      <c r="E272" s="1">
        <v>2015</v>
      </c>
      <c r="F272" s="2">
        <v>2</v>
      </c>
      <c r="G272" s="6" t="s">
        <v>31</v>
      </c>
      <c r="H272" s="1" t="s">
        <v>518</v>
      </c>
      <c r="I272" s="1">
        <v>32</v>
      </c>
      <c r="J272" s="1">
        <v>4</v>
      </c>
      <c r="O272" s="1">
        <v>312</v>
      </c>
      <c r="P272" s="1">
        <v>318</v>
      </c>
      <c r="Q272" s="1">
        <v>7.9561999999999999</v>
      </c>
      <c r="R272" s="1">
        <v>3.9453</v>
      </c>
      <c r="S272" s="1">
        <f t="shared" si="1"/>
        <v>4.0108999999999995</v>
      </c>
      <c r="T272" s="1" t="s">
        <v>109</v>
      </c>
      <c r="U272" s="1"/>
      <c r="V272" s="1"/>
      <c r="W272" s="1">
        <v>0.1338</v>
      </c>
      <c r="X272" s="1">
        <v>0.14030000000000001</v>
      </c>
      <c r="Y272" s="1">
        <v>19.395050000000001</v>
      </c>
      <c r="Z272" s="1"/>
      <c r="AA272" s="1">
        <v>2.0154999999999998</v>
      </c>
      <c r="AB272" s="1" t="s">
        <v>734</v>
      </c>
      <c r="AC272" s="1"/>
      <c r="AD272" s="1" t="s">
        <v>187</v>
      </c>
      <c r="AE272" s="1"/>
      <c r="AF272" s="1"/>
      <c r="AG272" s="1"/>
    </row>
    <row r="273" spans="1:33" ht="15.6" x14ac:dyDescent="0.3">
      <c r="A273" s="3" t="s">
        <v>188</v>
      </c>
      <c r="B273" s="1" t="s">
        <v>61</v>
      </c>
      <c r="C273" s="4">
        <v>42180</v>
      </c>
      <c r="D273" s="1">
        <v>6</v>
      </c>
      <c r="E273" s="1">
        <v>2015</v>
      </c>
      <c r="F273" s="2">
        <v>2</v>
      </c>
      <c r="G273" s="6" t="s">
        <v>31</v>
      </c>
      <c r="H273" s="1" t="s">
        <v>518</v>
      </c>
      <c r="I273" s="1">
        <v>45</v>
      </c>
      <c r="J273" s="1">
        <v>5</v>
      </c>
      <c r="O273" s="1">
        <v>433</v>
      </c>
      <c r="P273" s="1">
        <v>893</v>
      </c>
      <c r="Q273" s="1">
        <v>61</v>
      </c>
      <c r="R273" s="1">
        <v>14.1645</v>
      </c>
      <c r="S273" s="1">
        <f t="shared" si="1"/>
        <v>46.835499999999996</v>
      </c>
      <c r="T273" s="1" t="s">
        <v>109</v>
      </c>
      <c r="U273" s="1"/>
      <c r="V273" s="1"/>
      <c r="W273" s="1">
        <v>0.21490000000000001</v>
      </c>
      <c r="X273" s="1">
        <v>0.2165</v>
      </c>
      <c r="Y273" s="1">
        <v>20.24615</v>
      </c>
      <c r="Z273" s="1"/>
      <c r="AA273" s="1">
        <v>2.1507000000000001</v>
      </c>
      <c r="AB273" s="1" t="s">
        <v>734</v>
      </c>
      <c r="AC273" s="1"/>
      <c r="AD273" s="1" t="s">
        <v>189</v>
      </c>
      <c r="AE273" s="1"/>
      <c r="AF273" s="1"/>
      <c r="AG273" s="1"/>
    </row>
    <row r="274" spans="1:33" ht="15.6" x14ac:dyDescent="0.3">
      <c r="A274" s="3" t="s">
        <v>190</v>
      </c>
      <c r="B274" s="1" t="s">
        <v>61</v>
      </c>
      <c r="C274" s="4">
        <v>42180</v>
      </c>
      <c r="D274" s="1">
        <v>6</v>
      </c>
      <c r="E274" s="1">
        <v>2015</v>
      </c>
      <c r="F274" s="2">
        <v>2</v>
      </c>
      <c r="G274" s="6" t="s">
        <v>31</v>
      </c>
      <c r="H274" s="1" t="s">
        <v>518</v>
      </c>
      <c r="I274" s="1">
        <v>23</v>
      </c>
      <c r="J274" s="1">
        <v>6</v>
      </c>
      <c r="O274" s="1">
        <v>310</v>
      </c>
      <c r="P274" s="1">
        <v>280</v>
      </c>
      <c r="Q274" s="1">
        <v>11.742800000000001</v>
      </c>
      <c r="R274" s="1">
        <v>4.8897000000000004</v>
      </c>
      <c r="S274" s="1">
        <f t="shared" si="1"/>
        <v>6.8531000000000004</v>
      </c>
      <c r="T274" s="1" t="s">
        <v>109</v>
      </c>
      <c r="U274" s="1"/>
      <c r="V274" s="1"/>
      <c r="W274" s="1">
        <v>0.1265</v>
      </c>
      <c r="X274" s="1">
        <v>0.1308</v>
      </c>
      <c r="Y274" s="1">
        <v>18.543500000000002</v>
      </c>
      <c r="Z274" s="1"/>
      <c r="AA274" s="1">
        <v>2.0247000000000002</v>
      </c>
      <c r="AB274" s="1" t="s">
        <v>734</v>
      </c>
      <c r="AC274" s="1"/>
      <c r="AD274" s="1" t="s">
        <v>191</v>
      </c>
      <c r="AE274" s="1"/>
      <c r="AF274" s="1"/>
      <c r="AG274" s="1"/>
    </row>
    <row r="275" spans="1:33" x14ac:dyDescent="0.3">
      <c r="A275" s="1"/>
      <c r="B275" s="1" t="s">
        <v>69</v>
      </c>
      <c r="C275" s="4">
        <v>42180</v>
      </c>
      <c r="D275" s="1">
        <v>6</v>
      </c>
      <c r="E275" s="1">
        <v>2015</v>
      </c>
      <c r="F275" s="2">
        <v>2</v>
      </c>
      <c r="G275" s="6">
        <v>0.34652777777777777</v>
      </c>
      <c r="H275" s="1" t="s">
        <v>23</v>
      </c>
      <c r="I275" s="1">
        <v>27.5</v>
      </c>
      <c r="J275" s="1">
        <v>11</v>
      </c>
      <c r="O275" s="1"/>
      <c r="P275" s="1"/>
      <c r="Q275" s="1"/>
      <c r="R275" s="1"/>
      <c r="S275" s="1">
        <f t="shared" si="1"/>
        <v>0</v>
      </c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 t="s">
        <v>192</v>
      </c>
      <c r="AE275" s="1"/>
      <c r="AF275" s="1"/>
      <c r="AG275" s="1"/>
    </row>
    <row r="276" spans="1:33" x14ac:dyDescent="0.3">
      <c r="A276" s="1"/>
      <c r="B276" s="1" t="s">
        <v>69</v>
      </c>
      <c r="C276" s="4">
        <v>42180</v>
      </c>
      <c r="D276" s="1">
        <v>6</v>
      </c>
      <c r="E276" s="1">
        <v>2015</v>
      </c>
      <c r="F276" s="2">
        <v>2</v>
      </c>
      <c r="G276" s="6">
        <v>0.34722222222222227</v>
      </c>
      <c r="H276" s="1" t="s">
        <v>23</v>
      </c>
      <c r="I276" s="1">
        <v>23</v>
      </c>
      <c r="J276" s="1">
        <v>12</v>
      </c>
      <c r="O276" s="1"/>
      <c r="P276" s="1"/>
      <c r="Q276" s="1"/>
      <c r="R276" s="1"/>
      <c r="S276" s="1">
        <f t="shared" si="1"/>
        <v>0</v>
      </c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 t="s">
        <v>46</v>
      </c>
      <c r="AE276" s="1"/>
      <c r="AF276" s="1"/>
      <c r="AG276" s="1"/>
    </row>
    <row r="277" spans="1:33" ht="15.6" x14ac:dyDescent="0.3">
      <c r="A277" s="3" t="s">
        <v>195</v>
      </c>
      <c r="B277" s="1" t="s">
        <v>69</v>
      </c>
      <c r="C277" s="4">
        <v>42180</v>
      </c>
      <c r="D277" s="1">
        <v>6</v>
      </c>
      <c r="E277" s="1">
        <v>2015</v>
      </c>
      <c r="F277" s="2">
        <v>2</v>
      </c>
      <c r="G277" s="6">
        <v>0.34791666666666665</v>
      </c>
      <c r="H277" s="1" t="s">
        <v>535</v>
      </c>
      <c r="I277" s="1">
        <v>32</v>
      </c>
      <c r="J277" s="1">
        <v>1</v>
      </c>
      <c r="O277" s="1">
        <v>305</v>
      </c>
      <c r="P277" s="1">
        <v>361</v>
      </c>
      <c r="Q277" s="1">
        <v>43.77</v>
      </c>
      <c r="R277" s="1">
        <v>16.789000000000001</v>
      </c>
      <c r="S277" s="1">
        <f t="shared" si="1"/>
        <v>26.981000000000002</v>
      </c>
      <c r="T277" s="1">
        <v>8.3919999999999995</v>
      </c>
      <c r="U277" s="1">
        <v>0.92700000000000005</v>
      </c>
      <c r="V277" s="1" t="s">
        <v>58</v>
      </c>
      <c r="W277" s="1">
        <v>7.5999999999999998E-2</v>
      </c>
      <c r="X277" s="1">
        <v>7.8E-2</v>
      </c>
      <c r="Y277" s="1">
        <v>19.742100000000001</v>
      </c>
      <c r="Z277" s="1"/>
      <c r="AA277" s="1"/>
      <c r="AB277" s="1"/>
      <c r="AC277" s="1"/>
      <c r="AD277" s="1" t="s">
        <v>196</v>
      </c>
      <c r="AE277" s="1"/>
      <c r="AF277" s="1"/>
      <c r="AG277" s="1"/>
    </row>
    <row r="278" spans="1:33" ht="15.6" x14ac:dyDescent="0.3">
      <c r="A278" s="3" t="s">
        <v>197</v>
      </c>
      <c r="B278" s="1" t="s">
        <v>69</v>
      </c>
      <c r="C278" s="4">
        <v>42180</v>
      </c>
      <c r="D278" s="1">
        <v>6</v>
      </c>
      <c r="E278" s="1">
        <v>2015</v>
      </c>
      <c r="F278" s="2">
        <v>2</v>
      </c>
      <c r="G278" s="6">
        <v>0.34861111111111115</v>
      </c>
      <c r="H278" s="1" t="s">
        <v>34</v>
      </c>
      <c r="I278" s="1">
        <v>16.5</v>
      </c>
      <c r="J278" s="1">
        <v>1</v>
      </c>
      <c r="O278" s="1">
        <v>155</v>
      </c>
      <c r="P278" s="1">
        <v>51</v>
      </c>
      <c r="Q278" s="1">
        <v>1.325</v>
      </c>
      <c r="R278" s="1">
        <v>1.325</v>
      </c>
      <c r="S278" s="1">
        <f t="shared" si="1"/>
        <v>0</v>
      </c>
      <c r="T278" s="1">
        <v>0.125</v>
      </c>
      <c r="U278" s="1"/>
      <c r="V278" s="1"/>
      <c r="W278" s="1">
        <v>6.5000000000000002E-2</v>
      </c>
      <c r="X278" s="1">
        <v>6.4000000000000001E-2</v>
      </c>
      <c r="Y278" s="1">
        <v>18.549949999999999</v>
      </c>
      <c r="Z278" s="1"/>
      <c r="AA278" s="1"/>
      <c r="AB278" s="1"/>
      <c r="AC278" s="1"/>
      <c r="AD278" s="1" t="s">
        <v>198</v>
      </c>
      <c r="AE278" s="1"/>
      <c r="AF278" s="1"/>
      <c r="AG278" s="1"/>
    </row>
    <row r="279" spans="1:33" ht="15.6" x14ac:dyDescent="0.3">
      <c r="A279" s="3" t="s">
        <v>199</v>
      </c>
      <c r="B279" s="1" t="s">
        <v>74</v>
      </c>
      <c r="C279" s="4">
        <v>42180</v>
      </c>
      <c r="D279" s="1">
        <v>6</v>
      </c>
      <c r="E279" s="1">
        <v>2015</v>
      </c>
      <c r="F279" s="2">
        <v>2</v>
      </c>
      <c r="G279" s="6">
        <v>0.35625000000000001</v>
      </c>
      <c r="H279" s="1" t="s">
        <v>34</v>
      </c>
      <c r="I279" s="1">
        <v>16</v>
      </c>
      <c r="J279" s="1">
        <v>2</v>
      </c>
      <c r="O279" s="1">
        <v>155</v>
      </c>
      <c r="P279" s="1">
        <v>49</v>
      </c>
      <c r="Q279" s="1"/>
      <c r="R279" s="1"/>
      <c r="S279" s="1">
        <f t="shared" si="1"/>
        <v>0</v>
      </c>
      <c r="T279" s="1"/>
      <c r="U279" s="1"/>
      <c r="V279" s="1"/>
      <c r="W279" s="1">
        <v>6.9099999999999995E-2</v>
      </c>
      <c r="X279" s="1">
        <v>6.9000000000000006E-2</v>
      </c>
      <c r="Y279" s="1">
        <v>19.14565</v>
      </c>
      <c r="Z279" s="1"/>
      <c r="AA279" s="1"/>
      <c r="AB279" s="1"/>
      <c r="AC279" s="1"/>
      <c r="AD279" s="1" t="s">
        <v>200</v>
      </c>
      <c r="AE279" s="1"/>
      <c r="AF279" s="1"/>
      <c r="AG279" s="1"/>
    </row>
    <row r="280" spans="1:33" x14ac:dyDescent="0.3">
      <c r="A280" s="1"/>
      <c r="B280" s="1" t="s">
        <v>74</v>
      </c>
      <c r="C280" s="4">
        <v>42180</v>
      </c>
      <c r="D280" s="1">
        <v>6</v>
      </c>
      <c r="E280" s="1">
        <v>2015</v>
      </c>
      <c r="F280" s="2">
        <v>2</v>
      </c>
      <c r="G280" s="6">
        <v>0.35694444444444445</v>
      </c>
      <c r="H280" s="1" t="s">
        <v>152</v>
      </c>
      <c r="I280" s="1">
        <v>36</v>
      </c>
      <c r="J280" s="1">
        <v>20</v>
      </c>
      <c r="O280" s="1"/>
      <c r="P280" s="1"/>
      <c r="Q280" s="1"/>
      <c r="R280" s="1"/>
      <c r="S280" s="1">
        <f t="shared" si="1"/>
        <v>0</v>
      </c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 t="s">
        <v>203</v>
      </c>
      <c r="AE280" s="1"/>
      <c r="AF280" s="1"/>
      <c r="AG280" s="1"/>
    </row>
    <row r="281" spans="1:33" x14ac:dyDescent="0.3">
      <c r="A281" s="1"/>
      <c r="B281" s="1" t="s">
        <v>74</v>
      </c>
      <c r="C281" s="4">
        <v>42180</v>
      </c>
      <c r="D281" s="1">
        <v>6</v>
      </c>
      <c r="E281" s="1">
        <v>2015</v>
      </c>
      <c r="F281" s="2">
        <v>2</v>
      </c>
      <c r="G281" s="6">
        <v>0.35694444444444445</v>
      </c>
      <c r="H281" s="1" t="s">
        <v>152</v>
      </c>
      <c r="I281" s="1">
        <v>24</v>
      </c>
      <c r="J281" s="1">
        <v>21</v>
      </c>
      <c r="O281" s="1"/>
      <c r="P281" s="1"/>
      <c r="Q281" s="1"/>
      <c r="R281" s="1"/>
      <c r="S281" s="1">
        <f t="shared" si="1"/>
        <v>0</v>
      </c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 t="s">
        <v>204</v>
      </c>
      <c r="AE281" s="1"/>
      <c r="AF281" s="1"/>
      <c r="AG281" s="1"/>
    </row>
    <row r="282" spans="1:33" ht="15.6" x14ac:dyDescent="0.3">
      <c r="A282" s="3" t="s">
        <v>205</v>
      </c>
      <c r="B282" s="1" t="s">
        <v>74</v>
      </c>
      <c r="C282" s="4">
        <v>42180</v>
      </c>
      <c r="D282" s="1">
        <v>6</v>
      </c>
      <c r="E282" s="1">
        <v>2015</v>
      </c>
      <c r="F282" s="2">
        <v>2</v>
      </c>
      <c r="G282" s="6">
        <v>0.36736111111111108</v>
      </c>
      <c r="H282" s="1" t="s">
        <v>518</v>
      </c>
      <c r="I282" s="1">
        <v>24</v>
      </c>
      <c r="J282" s="1">
        <v>7</v>
      </c>
      <c r="O282" s="1">
        <v>237</v>
      </c>
      <c r="P282" s="1">
        <v>101</v>
      </c>
      <c r="Q282" s="1">
        <v>3.5977000000000001</v>
      </c>
      <c r="R282" s="1">
        <v>1.3499000000000001</v>
      </c>
      <c r="S282" s="1">
        <f t="shared" si="1"/>
        <v>2.2477999999999998</v>
      </c>
      <c r="T282" s="1" t="s">
        <v>109</v>
      </c>
      <c r="U282" s="1"/>
      <c r="V282" s="1"/>
      <c r="W282" s="1">
        <v>7.5800000000000006E-2</v>
      </c>
      <c r="X282" s="1">
        <v>7.5200000000000003E-2</v>
      </c>
      <c r="Y282" s="1">
        <v>18.312149999999999</v>
      </c>
      <c r="Z282" s="1"/>
      <c r="AA282" s="1">
        <v>1.1777</v>
      </c>
      <c r="AB282" s="1" t="s">
        <v>736</v>
      </c>
      <c r="AC282" s="1"/>
      <c r="AD282" s="1" t="s">
        <v>81</v>
      </c>
      <c r="AE282" s="1"/>
      <c r="AF282" s="1"/>
      <c r="AG282" s="1"/>
    </row>
    <row r="283" spans="1:33" ht="15.6" x14ac:dyDescent="0.3">
      <c r="A283" s="3" t="s">
        <v>206</v>
      </c>
      <c r="B283" s="1" t="s">
        <v>74</v>
      </c>
      <c r="C283" s="4">
        <v>42180</v>
      </c>
      <c r="D283" s="1">
        <v>6</v>
      </c>
      <c r="E283" s="1">
        <v>2015</v>
      </c>
      <c r="F283" s="2">
        <v>2</v>
      </c>
      <c r="G283" s="6">
        <v>0.36736111111111108</v>
      </c>
      <c r="H283" s="1" t="s">
        <v>34</v>
      </c>
      <c r="I283" s="1">
        <v>15</v>
      </c>
      <c r="J283" s="1">
        <v>3</v>
      </c>
      <c r="O283" s="1">
        <v>154</v>
      </c>
      <c r="P283" s="1">
        <v>52</v>
      </c>
      <c r="Q283" s="1"/>
      <c r="R283" s="1"/>
      <c r="S283" s="1">
        <f t="shared" si="1"/>
        <v>0</v>
      </c>
      <c r="T283" s="1"/>
      <c r="U283" s="1"/>
      <c r="V283" s="1"/>
      <c r="W283" s="1">
        <v>6.2600000000000003E-2</v>
      </c>
      <c r="X283" s="1">
        <v>6.3E-2</v>
      </c>
      <c r="Y283" s="1">
        <v>21.292300000000001</v>
      </c>
      <c r="Z283" s="1"/>
      <c r="AA283" s="1"/>
      <c r="AB283" s="1"/>
      <c r="AC283" s="1"/>
      <c r="AD283" s="1" t="s">
        <v>81</v>
      </c>
      <c r="AE283" s="1"/>
      <c r="AF283" s="1"/>
      <c r="AG283" s="1"/>
    </row>
    <row r="284" spans="1:33" x14ac:dyDescent="0.3">
      <c r="A284" s="1"/>
      <c r="B284" s="1" t="s">
        <v>84</v>
      </c>
      <c r="C284" s="4">
        <v>42180</v>
      </c>
      <c r="D284" s="1">
        <v>6</v>
      </c>
      <c r="E284" s="1">
        <v>2015</v>
      </c>
      <c r="F284" s="2">
        <v>2</v>
      </c>
      <c r="G284" s="6">
        <v>0.37013888888888885</v>
      </c>
      <c r="H284" s="1"/>
      <c r="I284" s="1"/>
      <c r="J284" s="1"/>
      <c r="O284" s="1"/>
      <c r="P284" s="1"/>
      <c r="Q284" s="1"/>
      <c r="R284" s="1"/>
      <c r="S284" s="1">
        <f t="shared" si="1"/>
        <v>0</v>
      </c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 t="s">
        <v>85</v>
      </c>
      <c r="AE284" s="1"/>
      <c r="AF284" s="1"/>
      <c r="AG284" s="1"/>
    </row>
    <row r="285" spans="1:33" ht="15.6" x14ac:dyDescent="0.3">
      <c r="A285" s="3" t="s">
        <v>207</v>
      </c>
      <c r="B285" s="1" t="s">
        <v>89</v>
      </c>
      <c r="C285" s="4">
        <v>42180</v>
      </c>
      <c r="D285" s="1">
        <v>6</v>
      </c>
      <c r="E285" s="1">
        <v>2015</v>
      </c>
      <c r="F285" s="2">
        <v>2</v>
      </c>
      <c r="G285" s="6">
        <v>0.40208333333333335</v>
      </c>
      <c r="H285" s="1" t="s">
        <v>518</v>
      </c>
      <c r="I285" s="1">
        <v>31.5</v>
      </c>
      <c r="J285" s="1">
        <v>8</v>
      </c>
      <c r="O285" s="1">
        <v>296</v>
      </c>
      <c r="P285" s="1">
        <v>242</v>
      </c>
      <c r="Q285" s="1">
        <v>11.3246</v>
      </c>
      <c r="R285" s="1">
        <v>6.2927999999999997</v>
      </c>
      <c r="S285" s="1">
        <f t="shared" si="1"/>
        <v>5.0318000000000005</v>
      </c>
      <c r="T285" s="1" t="s">
        <v>109</v>
      </c>
      <c r="U285" s="1"/>
      <c r="V285" s="1"/>
      <c r="W285" s="1">
        <v>0.1235</v>
      </c>
      <c r="X285" s="1">
        <v>0.1229</v>
      </c>
      <c r="Y285" s="1">
        <v>19.834350000000001</v>
      </c>
      <c r="Z285" s="1"/>
      <c r="AA285" s="1">
        <v>1.3168</v>
      </c>
      <c r="AB285" s="1" t="s">
        <v>734</v>
      </c>
      <c r="AC285" s="1"/>
      <c r="AD285" s="1" t="s">
        <v>208</v>
      </c>
      <c r="AE285" s="1"/>
      <c r="AF285" s="1"/>
      <c r="AG285" s="1"/>
    </row>
    <row r="286" spans="1:33" x14ac:dyDescent="0.3">
      <c r="A286" s="1"/>
      <c r="B286" s="1" t="s">
        <v>103</v>
      </c>
      <c r="C286" s="4">
        <v>42180</v>
      </c>
      <c r="D286" s="1">
        <v>6</v>
      </c>
      <c r="E286" s="1">
        <v>2015</v>
      </c>
      <c r="F286" s="2">
        <v>2</v>
      </c>
      <c r="G286" s="6">
        <v>0.41944444444444445</v>
      </c>
      <c r="H286" s="1"/>
      <c r="I286" s="1"/>
      <c r="J286" s="1"/>
      <c r="O286" s="1"/>
      <c r="P286" s="1"/>
      <c r="Q286" s="1"/>
      <c r="R286" s="1"/>
      <c r="S286" s="1">
        <f t="shared" si="1"/>
        <v>0</v>
      </c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 t="s">
        <v>85</v>
      </c>
      <c r="AE286" s="1"/>
      <c r="AF286" s="1"/>
      <c r="AG286" s="1"/>
    </row>
    <row r="287" spans="1:33" ht="15.6" x14ac:dyDescent="0.3">
      <c r="A287" s="3" t="s">
        <v>213</v>
      </c>
      <c r="B287" s="1" t="s">
        <v>112</v>
      </c>
      <c r="C287" s="4">
        <v>42180</v>
      </c>
      <c r="D287" s="1">
        <v>6</v>
      </c>
      <c r="E287" s="1">
        <v>2015</v>
      </c>
      <c r="F287" s="2">
        <v>2</v>
      </c>
      <c r="G287" s="6">
        <v>0.45416666666666666</v>
      </c>
      <c r="H287" s="1" t="s">
        <v>535</v>
      </c>
      <c r="I287" s="1">
        <v>23</v>
      </c>
      <c r="J287" s="1">
        <v>2</v>
      </c>
      <c r="O287" s="1">
        <v>231</v>
      </c>
      <c r="P287" s="1">
        <v>113</v>
      </c>
      <c r="Q287" s="1">
        <v>3.3515999999999999</v>
      </c>
      <c r="R287" s="1">
        <v>2.6128</v>
      </c>
      <c r="S287" s="1">
        <f t="shared" si="1"/>
        <v>0.7387999999999999</v>
      </c>
      <c r="T287" s="1">
        <v>1.3199000000000001</v>
      </c>
      <c r="U287" s="1">
        <v>0.16569999999999999</v>
      </c>
      <c r="V287" s="1" t="s">
        <v>24</v>
      </c>
      <c r="W287" s="1">
        <v>3.1199999999999999E-2</v>
      </c>
      <c r="X287" s="1">
        <v>2.76E-2</v>
      </c>
      <c r="Y287" s="1">
        <v>19.262650000000001</v>
      </c>
      <c r="Z287" s="1"/>
      <c r="AA287" s="1"/>
      <c r="AB287" s="1"/>
      <c r="AC287" s="1"/>
      <c r="AD287" s="1" t="s">
        <v>214</v>
      </c>
      <c r="AE287" s="1"/>
      <c r="AF287" s="1"/>
      <c r="AG287" s="1"/>
    </row>
    <row r="288" spans="1:33" ht="15.6" x14ac:dyDescent="0.3">
      <c r="A288" s="3" t="s">
        <v>217</v>
      </c>
      <c r="B288" s="1" t="s">
        <v>117</v>
      </c>
      <c r="C288" s="4">
        <v>42180</v>
      </c>
      <c r="D288" s="1">
        <v>6</v>
      </c>
      <c r="E288" s="1">
        <v>2015</v>
      </c>
      <c r="F288" s="2">
        <v>2</v>
      </c>
      <c r="G288" s="6">
        <v>0.47013888888888888</v>
      </c>
      <c r="H288" s="1" t="s">
        <v>518</v>
      </c>
      <c r="I288" s="1">
        <v>35.5</v>
      </c>
      <c r="J288" s="1">
        <v>9</v>
      </c>
      <c r="O288" s="1">
        <v>333</v>
      </c>
      <c r="P288" s="1">
        <v>397</v>
      </c>
      <c r="Q288" s="1">
        <v>8.9063999999999997</v>
      </c>
      <c r="R288" s="1">
        <v>6.0025000000000004</v>
      </c>
      <c r="S288" s="1">
        <f t="shared" si="1"/>
        <v>2.9038999999999993</v>
      </c>
      <c r="T288" s="1" t="s">
        <v>109</v>
      </c>
      <c r="U288" s="1"/>
      <c r="V288" s="1"/>
      <c r="W288" s="1">
        <v>0.15160000000000001</v>
      </c>
      <c r="X288" s="1">
        <v>0.15310000000000001</v>
      </c>
      <c r="Y288" s="1">
        <v>19.835899999999999</v>
      </c>
      <c r="Z288" s="1"/>
      <c r="AA288" s="1">
        <v>1.2430000000000001</v>
      </c>
      <c r="AB288" s="1" t="s">
        <v>855</v>
      </c>
      <c r="AC288" s="1"/>
      <c r="AD288" s="1" t="s">
        <v>167</v>
      </c>
      <c r="AE288" s="1"/>
      <c r="AF288" s="1"/>
      <c r="AG288" s="1"/>
    </row>
    <row r="289" spans="1:33" ht="15.6" x14ac:dyDescent="0.3">
      <c r="A289" s="3" t="s">
        <v>220</v>
      </c>
      <c r="B289" s="1" t="s">
        <v>117</v>
      </c>
      <c r="C289" s="4">
        <v>42180</v>
      </c>
      <c r="D289" s="1">
        <v>6</v>
      </c>
      <c r="E289" s="1">
        <v>2015</v>
      </c>
      <c r="F289" s="2">
        <v>2</v>
      </c>
      <c r="G289" s="6">
        <v>0.47361111111111115</v>
      </c>
      <c r="H289" s="1" t="s">
        <v>518</v>
      </c>
      <c r="I289" s="1">
        <v>22.5</v>
      </c>
      <c r="J289" s="1">
        <v>10</v>
      </c>
      <c r="O289" s="1">
        <v>216</v>
      </c>
      <c r="P289" s="1">
        <v>82</v>
      </c>
      <c r="Q289" s="1">
        <v>2.3144999999999998</v>
      </c>
      <c r="R289" s="1">
        <v>1.3460000000000001</v>
      </c>
      <c r="S289" s="1">
        <f t="shared" si="1"/>
        <v>0.96849999999999969</v>
      </c>
      <c r="T289" s="1" t="s">
        <v>109</v>
      </c>
      <c r="U289" s="1"/>
      <c r="V289" s="1"/>
      <c r="W289" s="1">
        <v>6.1199999999999997E-2</v>
      </c>
      <c r="X289" s="1">
        <v>6.13E-2</v>
      </c>
      <c r="Y289" s="1">
        <v>19.5457</v>
      </c>
      <c r="Z289" s="1"/>
      <c r="AA289" s="1">
        <v>1.2992999999999999</v>
      </c>
      <c r="AB289" s="1" t="s">
        <v>855</v>
      </c>
      <c r="AC289" s="1"/>
      <c r="AD289" s="1" t="s">
        <v>221</v>
      </c>
      <c r="AE289" s="1"/>
      <c r="AF289" s="1"/>
      <c r="AG289" s="1"/>
    </row>
    <row r="290" spans="1:33" ht="15.6" x14ac:dyDescent="0.3">
      <c r="A290" s="3" t="s">
        <v>222</v>
      </c>
      <c r="B290" s="1" t="s">
        <v>122</v>
      </c>
      <c r="C290" s="4">
        <v>42180</v>
      </c>
      <c r="D290" s="1">
        <v>6</v>
      </c>
      <c r="E290" s="1">
        <v>2015</v>
      </c>
      <c r="F290" s="2">
        <v>2</v>
      </c>
      <c r="G290" s="6">
        <v>0.48194444444444445</v>
      </c>
      <c r="H290" s="1" t="s">
        <v>37</v>
      </c>
      <c r="I290" s="1">
        <v>14.5</v>
      </c>
      <c r="J290" s="1">
        <v>2</v>
      </c>
      <c r="O290" s="1">
        <v>148</v>
      </c>
      <c r="P290" s="1">
        <v>40</v>
      </c>
      <c r="Q290" s="1"/>
      <c r="R290" s="1"/>
      <c r="S290" s="1">
        <f t="shared" si="1"/>
        <v>0</v>
      </c>
      <c r="T290" s="1">
        <v>0.25700000000000001</v>
      </c>
      <c r="U290" s="1"/>
      <c r="V290" s="1"/>
      <c r="W290" s="1">
        <v>2E-3</v>
      </c>
      <c r="X290" s="1">
        <v>2E-3</v>
      </c>
      <c r="Y290" s="1">
        <v>16.61815</v>
      </c>
      <c r="Z290" s="1"/>
      <c r="AA290" s="1"/>
      <c r="AB290" s="1"/>
      <c r="AC290" s="1"/>
      <c r="AD290" s="1" t="s">
        <v>223</v>
      </c>
      <c r="AE290" s="1"/>
      <c r="AF290" s="1"/>
      <c r="AG290" s="1"/>
    </row>
    <row r="291" spans="1:33" x14ac:dyDescent="0.3">
      <c r="A291" s="1"/>
      <c r="B291" s="1" t="s">
        <v>126</v>
      </c>
      <c r="C291" s="4">
        <v>42180</v>
      </c>
      <c r="D291" s="1">
        <v>6</v>
      </c>
      <c r="E291" s="1">
        <v>2015</v>
      </c>
      <c r="F291" s="2">
        <v>2</v>
      </c>
      <c r="G291" s="6">
        <v>0.49861111111111112</v>
      </c>
      <c r="H291" s="1" t="s">
        <v>152</v>
      </c>
      <c r="I291" s="1">
        <v>23.5</v>
      </c>
      <c r="J291" s="1">
        <v>22</v>
      </c>
      <c r="O291" s="1"/>
      <c r="P291" s="1"/>
      <c r="Q291" s="1"/>
      <c r="R291" s="1"/>
      <c r="S291" s="1">
        <f t="shared" si="1"/>
        <v>0</v>
      </c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 t="s">
        <v>63</v>
      </c>
      <c r="AE291" s="1"/>
      <c r="AF291" s="1"/>
      <c r="AG291" s="1"/>
    </row>
    <row r="292" spans="1:33" x14ac:dyDescent="0.3">
      <c r="A292" s="1"/>
      <c r="B292" s="1" t="s">
        <v>126</v>
      </c>
      <c r="C292" s="4">
        <v>42180</v>
      </c>
      <c r="D292" s="1">
        <v>6</v>
      </c>
      <c r="E292" s="1">
        <v>2015</v>
      </c>
      <c r="F292" s="2">
        <v>2</v>
      </c>
      <c r="G292" s="6">
        <v>0.4993055555555555</v>
      </c>
      <c r="H292" s="1" t="s">
        <v>152</v>
      </c>
      <c r="I292" s="1">
        <v>24</v>
      </c>
      <c r="J292" s="1">
        <v>23</v>
      </c>
      <c r="O292" s="1"/>
      <c r="P292" s="1"/>
      <c r="Q292" s="1"/>
      <c r="R292" s="1"/>
      <c r="S292" s="1">
        <f t="shared" si="1"/>
        <v>0</v>
      </c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 t="s">
        <v>63</v>
      </c>
      <c r="AE292" s="1"/>
      <c r="AF292" s="1"/>
      <c r="AG292" s="1"/>
    </row>
    <row r="293" spans="1:33" ht="15.6" x14ac:dyDescent="0.3">
      <c r="A293" s="3" t="s">
        <v>228</v>
      </c>
      <c r="B293" s="1" t="s">
        <v>126</v>
      </c>
      <c r="C293" s="4">
        <v>42180</v>
      </c>
      <c r="D293" s="1">
        <v>6</v>
      </c>
      <c r="E293" s="1">
        <v>2015</v>
      </c>
      <c r="F293" s="2">
        <v>2</v>
      </c>
      <c r="G293" s="6">
        <v>0.50694444444444442</v>
      </c>
      <c r="H293" s="1" t="s">
        <v>535</v>
      </c>
      <c r="I293" s="1">
        <v>30</v>
      </c>
      <c r="J293" s="1">
        <v>3</v>
      </c>
      <c r="O293" s="1">
        <v>287</v>
      </c>
      <c r="P293" s="1">
        <v>291</v>
      </c>
      <c r="Q293" s="1">
        <v>12.906000000000001</v>
      </c>
      <c r="R293" s="1">
        <v>9.9979999999999993</v>
      </c>
      <c r="S293" s="1">
        <f t="shared" si="1"/>
        <v>2.9080000000000013</v>
      </c>
      <c r="T293" s="1">
        <v>10.815</v>
      </c>
      <c r="U293" s="1">
        <v>0.63300000000000001</v>
      </c>
      <c r="V293" s="1" t="s">
        <v>58</v>
      </c>
      <c r="W293" s="1">
        <v>5.7000000000000002E-2</v>
      </c>
      <c r="X293" s="1">
        <v>5.7000000000000002E-2</v>
      </c>
      <c r="Y293" s="1">
        <v>21.038699999999999</v>
      </c>
      <c r="Z293" s="1"/>
      <c r="AA293" s="1"/>
      <c r="AB293" s="1"/>
      <c r="AC293" s="1"/>
      <c r="AD293" s="1" t="s">
        <v>229</v>
      </c>
      <c r="AE293" s="1"/>
      <c r="AF293" s="1"/>
      <c r="AG293" s="1"/>
    </row>
    <row r="294" spans="1:33" ht="15.6" x14ac:dyDescent="0.3">
      <c r="A294" s="3" t="s">
        <v>230</v>
      </c>
      <c r="B294" s="1" t="s">
        <v>126</v>
      </c>
      <c r="C294" s="4">
        <v>42180</v>
      </c>
      <c r="D294" s="1">
        <v>6</v>
      </c>
      <c r="E294" s="1">
        <v>2015</v>
      </c>
      <c r="F294" s="2">
        <v>2</v>
      </c>
      <c r="G294" s="6">
        <v>0.50902777777777775</v>
      </c>
      <c r="H294" s="1" t="s">
        <v>535</v>
      </c>
      <c r="I294" s="1">
        <v>21.5</v>
      </c>
      <c r="J294" s="1">
        <v>4</v>
      </c>
      <c r="O294" s="1">
        <v>208</v>
      </c>
      <c r="P294" s="1">
        <v>87</v>
      </c>
      <c r="Q294" s="1">
        <v>1.8169999999999999</v>
      </c>
      <c r="R294" s="1">
        <v>1.8160000000000001</v>
      </c>
      <c r="S294" s="1">
        <f t="shared" si="1"/>
        <v>9.9999999999988987E-4</v>
      </c>
      <c r="T294" s="1">
        <v>1.585</v>
      </c>
      <c r="U294" s="1">
        <v>4.5999999999999999E-2</v>
      </c>
      <c r="V294" s="1" t="s">
        <v>58</v>
      </c>
      <c r="W294" s="1">
        <v>0.02</v>
      </c>
      <c r="X294" s="1">
        <v>0.02</v>
      </c>
      <c r="Y294" s="1">
        <v>18.572299999999998</v>
      </c>
      <c r="Z294" s="1"/>
      <c r="AA294" s="1"/>
      <c r="AB294" s="1"/>
      <c r="AC294" s="1"/>
      <c r="AD294" s="1" t="s">
        <v>161</v>
      </c>
      <c r="AE294" s="1"/>
      <c r="AF294" s="1"/>
      <c r="AG294" s="1"/>
    </row>
    <row r="295" spans="1:33" ht="15.6" x14ac:dyDescent="0.3">
      <c r="A295" s="3" t="s">
        <v>231</v>
      </c>
      <c r="B295" s="1" t="s">
        <v>126</v>
      </c>
      <c r="C295" s="4">
        <v>42180</v>
      </c>
      <c r="D295" s="1">
        <v>6</v>
      </c>
      <c r="E295" s="1">
        <v>2015</v>
      </c>
      <c r="F295" s="2">
        <v>2</v>
      </c>
      <c r="G295" s="6">
        <v>0.51250000000000007</v>
      </c>
      <c r="H295" s="1" t="s">
        <v>518</v>
      </c>
      <c r="I295" s="1">
        <v>20.5</v>
      </c>
      <c r="J295" s="1">
        <v>11</v>
      </c>
      <c r="O295" s="1">
        <v>200</v>
      </c>
      <c r="P295" s="1">
        <v>70</v>
      </c>
      <c r="Q295" s="1">
        <v>1.4550000000000001</v>
      </c>
      <c r="R295" s="1">
        <v>0.84199999999999997</v>
      </c>
      <c r="S295" s="1">
        <f t="shared" si="1"/>
        <v>0.6130000000000001</v>
      </c>
      <c r="T295" s="1">
        <v>0.55700000000000005</v>
      </c>
      <c r="U295" s="1"/>
      <c r="V295" s="1"/>
      <c r="W295" s="1">
        <v>4.7E-2</v>
      </c>
      <c r="X295" s="1">
        <v>4.5999999999999999E-2</v>
      </c>
      <c r="Y295" s="1">
        <v>18.90925</v>
      </c>
      <c r="Z295" s="1"/>
      <c r="AA295" s="1">
        <v>1.254</v>
      </c>
      <c r="AB295" s="1" t="s">
        <v>855</v>
      </c>
      <c r="AC295" s="1"/>
      <c r="AD295" s="1" t="s">
        <v>232</v>
      </c>
      <c r="AE295" s="1"/>
      <c r="AF295" s="1"/>
      <c r="AG295" s="1"/>
    </row>
    <row r="296" spans="1:33" x14ac:dyDescent="0.3">
      <c r="A296" s="1"/>
      <c r="B296" s="1" t="s">
        <v>233</v>
      </c>
      <c r="C296" s="4">
        <v>42180</v>
      </c>
      <c r="D296" s="1">
        <v>6</v>
      </c>
      <c r="E296" s="1">
        <v>2015</v>
      </c>
      <c r="F296" s="2">
        <v>2</v>
      </c>
      <c r="G296" s="6">
        <v>0.52013888888888882</v>
      </c>
      <c r="H296" s="1"/>
      <c r="I296" s="1"/>
      <c r="J296" s="1"/>
      <c r="O296" s="1"/>
      <c r="P296" s="1"/>
      <c r="Q296" s="1"/>
      <c r="R296" s="1"/>
      <c r="S296" s="1">
        <f t="shared" si="1"/>
        <v>0</v>
      </c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 t="s">
        <v>85</v>
      </c>
      <c r="AE296" s="1"/>
      <c r="AF296" s="1"/>
      <c r="AG296" s="1"/>
    </row>
    <row r="297" spans="1:33" x14ac:dyDescent="0.3">
      <c r="A297" s="1"/>
      <c r="B297" s="1" t="s">
        <v>138</v>
      </c>
      <c r="C297" s="4">
        <v>42180</v>
      </c>
      <c r="D297" s="1">
        <v>6</v>
      </c>
      <c r="E297" s="1">
        <v>2015</v>
      </c>
      <c r="F297" s="2">
        <v>2</v>
      </c>
      <c r="G297" s="6">
        <v>0.54513888888888895</v>
      </c>
      <c r="H297" s="1"/>
      <c r="I297" s="1"/>
      <c r="J297" s="1"/>
      <c r="O297" s="1"/>
      <c r="P297" s="1"/>
      <c r="Q297" s="1"/>
      <c r="R297" s="1"/>
      <c r="S297" s="1">
        <f t="shared" si="1"/>
        <v>0</v>
      </c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 t="s">
        <v>85</v>
      </c>
      <c r="AE297" s="1"/>
      <c r="AF297" s="1"/>
      <c r="AG297" s="1"/>
    </row>
    <row r="298" spans="1:33" x14ac:dyDescent="0.3">
      <c r="A298" s="1"/>
      <c r="B298" s="1" t="s">
        <v>140</v>
      </c>
      <c r="C298" s="4">
        <v>42180</v>
      </c>
      <c r="D298" s="1">
        <v>6</v>
      </c>
      <c r="E298" s="1">
        <v>2015</v>
      </c>
      <c r="F298" s="2">
        <v>2</v>
      </c>
      <c r="G298" s="6">
        <v>0.56666666666666665</v>
      </c>
      <c r="H298" s="1"/>
      <c r="I298" s="1"/>
      <c r="J298" s="1"/>
      <c r="O298" s="1"/>
      <c r="P298" s="1"/>
      <c r="Q298" s="1"/>
      <c r="R298" s="1"/>
      <c r="S298" s="1">
        <f t="shared" si="1"/>
        <v>0</v>
      </c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 t="s">
        <v>85</v>
      </c>
      <c r="AE298" s="1"/>
      <c r="AF298" s="1"/>
      <c r="AG298" s="1"/>
    </row>
    <row r="299" spans="1:33" x14ac:dyDescent="0.3">
      <c r="A299" s="1"/>
      <c r="B299" s="1" t="s">
        <v>147</v>
      </c>
      <c r="C299" s="4">
        <v>42180</v>
      </c>
      <c r="D299" s="1">
        <v>6</v>
      </c>
      <c r="E299" s="1">
        <v>2015</v>
      </c>
      <c r="F299" s="2">
        <v>2</v>
      </c>
      <c r="G299" s="6">
        <v>0.5854166666666667</v>
      </c>
      <c r="H299" s="1"/>
      <c r="I299" s="1"/>
      <c r="J299" s="1"/>
      <c r="O299" s="1"/>
      <c r="P299" s="1"/>
      <c r="Q299" s="1"/>
      <c r="R299" s="1"/>
      <c r="S299" s="1">
        <f t="shared" si="1"/>
        <v>0</v>
      </c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 t="s">
        <v>85</v>
      </c>
      <c r="AE299" s="1"/>
      <c r="AF299" s="1"/>
      <c r="AG299" s="1"/>
    </row>
    <row r="300" spans="1:33" x14ac:dyDescent="0.3">
      <c r="A300" s="1"/>
      <c r="B300" s="1" t="s">
        <v>144</v>
      </c>
      <c r="C300" s="4">
        <v>42180</v>
      </c>
      <c r="D300" s="1">
        <v>6</v>
      </c>
      <c r="E300" s="1">
        <v>2015</v>
      </c>
      <c r="F300" s="2">
        <v>2</v>
      </c>
      <c r="G300" s="6">
        <v>0.60763888888888895</v>
      </c>
      <c r="H300" s="1"/>
      <c r="I300" s="1"/>
      <c r="J300" s="1"/>
      <c r="O300" s="1"/>
      <c r="P300" s="1"/>
      <c r="Q300" s="1"/>
      <c r="R300" s="1"/>
      <c r="S300" s="1">
        <f t="shared" si="1"/>
        <v>0</v>
      </c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 t="s">
        <v>85</v>
      </c>
      <c r="AE300" s="1"/>
      <c r="AF300" s="1"/>
      <c r="AG300" s="1"/>
    </row>
    <row r="301" spans="1:33" x14ac:dyDescent="0.3">
      <c r="A301" s="1"/>
      <c r="B301" s="1" t="s">
        <v>132</v>
      </c>
      <c r="C301" s="4">
        <v>42180</v>
      </c>
      <c r="D301" s="1">
        <v>6</v>
      </c>
      <c r="E301" s="1">
        <v>2015</v>
      </c>
      <c r="F301" s="2">
        <v>2</v>
      </c>
      <c r="G301" s="6">
        <v>0.62777777777777777</v>
      </c>
      <c r="H301" s="1"/>
      <c r="I301" s="1"/>
      <c r="J301" s="1"/>
      <c r="O301" s="1"/>
      <c r="P301" s="1"/>
      <c r="Q301" s="1"/>
      <c r="R301" s="1"/>
      <c r="S301" s="1">
        <f t="shared" si="1"/>
        <v>0</v>
      </c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 t="s">
        <v>85</v>
      </c>
      <c r="AE301" s="1"/>
      <c r="AF301" s="1"/>
      <c r="AG301" s="1"/>
    </row>
    <row r="302" spans="1:33" x14ac:dyDescent="0.3">
      <c r="A302" s="1"/>
      <c r="B302" s="1" t="s">
        <v>135</v>
      </c>
      <c r="C302" s="4">
        <v>42180</v>
      </c>
      <c r="D302" s="1">
        <v>6</v>
      </c>
      <c r="E302" s="1">
        <v>2015</v>
      </c>
      <c r="F302" s="2">
        <v>2</v>
      </c>
      <c r="G302" s="6">
        <v>0.6479166666666667</v>
      </c>
      <c r="H302" s="1"/>
      <c r="I302" s="1"/>
      <c r="J302" s="1"/>
      <c r="O302" s="1"/>
      <c r="P302" s="1"/>
      <c r="Q302" s="1"/>
      <c r="R302" s="1"/>
      <c r="S302" s="1">
        <f t="shared" si="1"/>
        <v>0</v>
      </c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 t="s">
        <v>85</v>
      </c>
      <c r="AE302" s="1"/>
      <c r="AF302" s="1"/>
      <c r="AG302" s="1"/>
    </row>
    <row r="303" spans="1:33" x14ac:dyDescent="0.3">
      <c r="A303" s="1"/>
      <c r="B303" s="1" t="s">
        <v>233</v>
      </c>
      <c r="C303" s="4">
        <v>42195</v>
      </c>
      <c r="D303" s="1">
        <v>7</v>
      </c>
      <c r="E303" s="1">
        <v>2015</v>
      </c>
      <c r="F303" s="2">
        <v>3</v>
      </c>
      <c r="G303" s="6">
        <v>0.2298611111111111</v>
      </c>
      <c r="H303" s="1"/>
      <c r="I303" s="1"/>
      <c r="J303" s="1"/>
      <c r="O303" s="1"/>
      <c r="P303" s="1"/>
      <c r="Q303" s="1"/>
      <c r="R303" s="1"/>
      <c r="S303" s="1">
        <f t="shared" si="1"/>
        <v>0</v>
      </c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 t="s">
        <v>85</v>
      </c>
      <c r="AE303" s="1"/>
      <c r="AF303" s="1"/>
      <c r="AG303" s="1"/>
    </row>
    <row r="304" spans="1:33" x14ac:dyDescent="0.3">
      <c r="A304" s="1"/>
      <c r="B304" s="1" t="s">
        <v>126</v>
      </c>
      <c r="C304" s="4">
        <v>42195</v>
      </c>
      <c r="D304" s="1">
        <v>7</v>
      </c>
      <c r="E304" s="1">
        <v>2015</v>
      </c>
      <c r="F304" s="2">
        <v>3</v>
      </c>
      <c r="G304" s="6">
        <v>0.24722222222222223</v>
      </c>
      <c r="H304" s="1"/>
      <c r="I304" s="1"/>
      <c r="J304" s="1"/>
      <c r="O304" s="1"/>
      <c r="P304" s="1"/>
      <c r="Q304" s="1"/>
      <c r="R304" s="1"/>
      <c r="S304" s="1">
        <f t="shared" si="1"/>
        <v>0</v>
      </c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 t="s">
        <v>85</v>
      </c>
      <c r="AE304" s="1"/>
      <c r="AF304" s="1"/>
      <c r="AG304" s="1"/>
    </row>
    <row r="305" spans="1:33" x14ac:dyDescent="0.3">
      <c r="A305" s="1"/>
      <c r="B305" s="1" t="s">
        <v>122</v>
      </c>
      <c r="C305" s="4">
        <v>42195</v>
      </c>
      <c r="D305" s="1">
        <v>7</v>
      </c>
      <c r="E305" s="1">
        <v>2015</v>
      </c>
      <c r="F305" s="2">
        <v>3</v>
      </c>
      <c r="G305" s="6">
        <v>0.26319444444444445</v>
      </c>
      <c r="H305" s="1"/>
      <c r="I305" s="1"/>
      <c r="J305" s="1"/>
      <c r="O305" s="1"/>
      <c r="P305" s="1"/>
      <c r="Q305" s="1"/>
      <c r="R305" s="1"/>
      <c r="S305" s="1">
        <f t="shared" si="1"/>
        <v>0</v>
      </c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 t="s">
        <v>85</v>
      </c>
      <c r="AE305" s="1"/>
      <c r="AF305" s="1"/>
      <c r="AG305" s="1"/>
    </row>
    <row r="306" spans="1:33" ht="15.6" x14ac:dyDescent="0.3">
      <c r="A306" s="3" t="s">
        <v>247</v>
      </c>
      <c r="B306" s="1" t="s">
        <v>117</v>
      </c>
      <c r="C306" s="4">
        <v>42195</v>
      </c>
      <c r="D306" s="1">
        <v>7</v>
      </c>
      <c r="E306" s="1">
        <v>2015</v>
      </c>
      <c r="F306" s="2">
        <v>3</v>
      </c>
      <c r="G306" s="6">
        <v>0.28888888888888892</v>
      </c>
      <c r="H306" s="1" t="s">
        <v>535</v>
      </c>
      <c r="I306" s="1">
        <v>28</v>
      </c>
      <c r="J306" s="1">
        <v>1</v>
      </c>
      <c r="O306" s="1">
        <v>278</v>
      </c>
      <c r="P306" s="1">
        <v>238</v>
      </c>
      <c r="Q306" s="1">
        <v>10.692</v>
      </c>
      <c r="R306" s="1">
        <v>5.1959999999999997</v>
      </c>
      <c r="S306" s="1">
        <f t="shared" si="1"/>
        <v>5.4960000000000004</v>
      </c>
      <c r="T306" s="1">
        <v>7.516</v>
      </c>
      <c r="U306" s="1">
        <v>1.7410000000000001</v>
      </c>
      <c r="V306" s="1" t="s">
        <v>24</v>
      </c>
      <c r="W306" s="1">
        <v>3.6999999999999998E-2</v>
      </c>
      <c r="X306" s="1">
        <v>3.6999999999999998E-2</v>
      </c>
      <c r="Y306" s="1">
        <v>22.3034</v>
      </c>
      <c r="Z306" s="1"/>
      <c r="AA306" s="1"/>
      <c r="AB306" s="1"/>
      <c r="AC306" s="1"/>
      <c r="AD306" s="1"/>
      <c r="AE306" s="1"/>
      <c r="AF306" s="1"/>
      <c r="AG306" s="1"/>
    </row>
    <row r="307" spans="1:33" ht="15.6" x14ac:dyDescent="0.3">
      <c r="A307" s="3"/>
      <c r="B307" s="1" t="s">
        <v>112</v>
      </c>
      <c r="C307" s="4">
        <v>42195</v>
      </c>
      <c r="D307" s="1">
        <v>7</v>
      </c>
      <c r="E307" s="1">
        <v>2015</v>
      </c>
      <c r="F307" s="2">
        <v>3</v>
      </c>
      <c r="G307" s="6">
        <v>0.29652777777777778</v>
      </c>
      <c r="H307" s="1"/>
      <c r="I307" s="1"/>
      <c r="J307" s="1"/>
      <c r="O307" s="1"/>
      <c r="P307" s="1"/>
      <c r="Q307" s="1"/>
      <c r="R307" s="1"/>
      <c r="S307" s="1">
        <f t="shared" si="1"/>
        <v>0</v>
      </c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 t="s">
        <v>85</v>
      </c>
      <c r="AE307" s="1"/>
      <c r="AF307" s="1"/>
      <c r="AG307" s="1"/>
    </row>
    <row r="308" spans="1:33" ht="15.6" x14ac:dyDescent="0.3">
      <c r="A308" s="3" t="s">
        <v>248</v>
      </c>
      <c r="B308" s="1" t="s">
        <v>103</v>
      </c>
      <c r="C308" s="4">
        <v>42195</v>
      </c>
      <c r="D308" s="1">
        <v>7</v>
      </c>
      <c r="E308" s="1">
        <v>2015</v>
      </c>
      <c r="F308" s="2">
        <v>3</v>
      </c>
      <c r="G308" s="6">
        <v>0.31319444444444444</v>
      </c>
      <c r="H308" s="1" t="s">
        <v>518</v>
      </c>
      <c r="I308" s="1">
        <v>41</v>
      </c>
      <c r="J308" s="1">
        <v>2</v>
      </c>
      <c r="O308" s="1">
        <v>394</v>
      </c>
      <c r="P308" s="1">
        <v>733</v>
      </c>
      <c r="Q308" s="1">
        <v>28.238</v>
      </c>
      <c r="R308" s="1">
        <v>15.555</v>
      </c>
      <c r="S308" s="1">
        <f t="shared" si="1"/>
        <v>12.683</v>
      </c>
      <c r="T308" s="1">
        <v>10.206</v>
      </c>
      <c r="U308" s="1">
        <v>2.839</v>
      </c>
      <c r="V308" s="1" t="s">
        <v>24</v>
      </c>
      <c r="W308" s="1">
        <v>0.17399999999999999</v>
      </c>
      <c r="X308" s="1">
        <v>0.17499999999999999</v>
      </c>
      <c r="Y308" s="1">
        <v>18.958349999999999</v>
      </c>
      <c r="Z308" s="1"/>
      <c r="AA308" s="1">
        <v>2.3553000000000002</v>
      </c>
      <c r="AB308" s="1" t="s">
        <v>734</v>
      </c>
      <c r="AC308" s="1"/>
      <c r="AD308" s="1"/>
      <c r="AE308" s="1"/>
      <c r="AF308" s="1"/>
      <c r="AG308" s="1"/>
    </row>
    <row r="309" spans="1:33" ht="15.6" x14ac:dyDescent="0.3">
      <c r="A309" s="3"/>
      <c r="B309" s="1" t="s">
        <v>89</v>
      </c>
      <c r="C309" s="4">
        <v>42195</v>
      </c>
      <c r="D309" s="1">
        <v>7</v>
      </c>
      <c r="E309" s="1">
        <v>2015</v>
      </c>
      <c r="F309" s="2">
        <v>3</v>
      </c>
      <c r="G309" s="6">
        <v>0.33263888888888887</v>
      </c>
      <c r="H309" s="1"/>
      <c r="I309" s="1"/>
      <c r="J309" s="1"/>
      <c r="O309" s="1"/>
      <c r="P309" s="1"/>
      <c r="Q309" s="1"/>
      <c r="R309" s="1"/>
      <c r="S309" s="1">
        <f t="shared" si="1"/>
        <v>0</v>
      </c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 t="s">
        <v>85</v>
      </c>
      <c r="AE309" s="1"/>
      <c r="AF309" s="1"/>
      <c r="AG309" s="1"/>
    </row>
    <row r="310" spans="1:33" ht="15.6" x14ac:dyDescent="0.3">
      <c r="A310" s="3"/>
      <c r="B310" s="1" t="s">
        <v>84</v>
      </c>
      <c r="C310" s="4">
        <v>42195</v>
      </c>
      <c r="D310" s="1">
        <v>7</v>
      </c>
      <c r="E310" s="1">
        <v>2015</v>
      </c>
      <c r="F310" s="2">
        <v>3</v>
      </c>
      <c r="G310" s="6">
        <v>0.35069444444444442</v>
      </c>
      <c r="H310" s="1"/>
      <c r="I310" s="1"/>
      <c r="J310" s="1"/>
      <c r="O310" s="1"/>
      <c r="P310" s="1"/>
      <c r="Q310" s="1"/>
      <c r="R310" s="1"/>
      <c r="S310" s="1">
        <f t="shared" si="1"/>
        <v>0</v>
      </c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 t="s">
        <v>85</v>
      </c>
      <c r="AE310" s="1"/>
      <c r="AF310" s="1"/>
      <c r="AG310" s="1"/>
    </row>
    <row r="311" spans="1:33" ht="15.6" x14ac:dyDescent="0.3">
      <c r="A311" s="3" t="s">
        <v>249</v>
      </c>
      <c r="B311" s="1" t="s">
        <v>74</v>
      </c>
      <c r="C311" s="4">
        <v>42195</v>
      </c>
      <c r="D311" s="1">
        <v>7</v>
      </c>
      <c r="E311" s="1">
        <v>2015</v>
      </c>
      <c r="F311" s="2">
        <v>3</v>
      </c>
      <c r="G311" s="6">
        <v>0.36527777777777781</v>
      </c>
      <c r="H311" s="1" t="s">
        <v>535</v>
      </c>
      <c r="I311" s="1">
        <v>22</v>
      </c>
      <c r="J311" s="1">
        <v>3</v>
      </c>
      <c r="O311" s="1">
        <v>218</v>
      </c>
      <c r="P311" s="1">
        <v>107</v>
      </c>
      <c r="Q311" s="1">
        <v>2.7570000000000001</v>
      </c>
      <c r="R311" s="1">
        <v>2.3220000000000001</v>
      </c>
      <c r="S311" s="1">
        <f t="shared" si="1"/>
        <v>0.43500000000000005</v>
      </c>
      <c r="T311" s="1">
        <v>1.7989999999999999</v>
      </c>
      <c r="U311" s="1">
        <v>0.41199999999999998</v>
      </c>
      <c r="V311" s="1" t="s">
        <v>24</v>
      </c>
      <c r="W311" s="1">
        <v>2.7E-2</v>
      </c>
      <c r="X311" s="1">
        <v>2.7E-2</v>
      </c>
      <c r="Y311" s="1">
        <v>19.57095</v>
      </c>
      <c r="Z311" s="1"/>
      <c r="AA311" s="1"/>
      <c r="AB311" s="1"/>
      <c r="AC311" s="1"/>
      <c r="AD311" s="1"/>
      <c r="AE311" s="1"/>
      <c r="AF311" s="1"/>
      <c r="AG311" s="1"/>
    </row>
    <row r="312" spans="1:33" ht="15.6" x14ac:dyDescent="0.3">
      <c r="A312" s="3"/>
      <c r="B312" s="1" t="s">
        <v>69</v>
      </c>
      <c r="C312" s="4">
        <v>42195</v>
      </c>
      <c r="D312" s="1">
        <v>7</v>
      </c>
      <c r="E312" s="1">
        <v>2015</v>
      </c>
      <c r="F312" s="2">
        <v>3</v>
      </c>
      <c r="G312" s="6">
        <v>0.3833333333333333</v>
      </c>
      <c r="H312" s="1"/>
      <c r="I312" s="1"/>
      <c r="J312" s="1"/>
      <c r="O312" s="1"/>
      <c r="P312" s="1"/>
      <c r="Q312" s="1"/>
      <c r="R312" s="1"/>
      <c r="S312" s="1">
        <f t="shared" si="1"/>
        <v>0</v>
      </c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 t="s">
        <v>85</v>
      </c>
      <c r="AE312" s="1"/>
      <c r="AF312" s="1"/>
      <c r="AG312" s="1"/>
    </row>
    <row r="313" spans="1:33" ht="15.6" x14ac:dyDescent="0.3">
      <c r="A313" s="3" t="s">
        <v>250</v>
      </c>
      <c r="B313" s="1" t="s">
        <v>61</v>
      </c>
      <c r="C313" s="4">
        <v>42195</v>
      </c>
      <c r="D313" s="1">
        <v>7</v>
      </c>
      <c r="E313" s="1">
        <v>2015</v>
      </c>
      <c r="F313" s="2">
        <v>3</v>
      </c>
      <c r="G313" s="6">
        <v>0.40486111111111112</v>
      </c>
      <c r="H313" s="1" t="s">
        <v>518</v>
      </c>
      <c r="I313" s="1">
        <v>65</v>
      </c>
      <c r="J313" s="1">
        <v>4</v>
      </c>
      <c r="O313" s="1">
        <v>648</v>
      </c>
      <c r="P313" s="1">
        <v>2680</v>
      </c>
      <c r="Q313" s="1">
        <v>103</v>
      </c>
      <c r="R313" s="1">
        <v>103</v>
      </c>
      <c r="S313" s="1">
        <f t="shared" si="1"/>
        <v>0</v>
      </c>
      <c r="T313" s="1">
        <v>35.07</v>
      </c>
      <c r="U313" s="1">
        <v>8.35</v>
      </c>
      <c r="V313" s="1" t="s">
        <v>58</v>
      </c>
      <c r="W313" s="1">
        <v>0.66300000000000003</v>
      </c>
      <c r="X313" s="1">
        <v>0.67800000000000005</v>
      </c>
      <c r="Y313" s="1">
        <v>20.128350000000001</v>
      </c>
      <c r="Z313" s="1"/>
      <c r="AA313" s="1">
        <v>1.7113</v>
      </c>
      <c r="AB313" s="1" t="s">
        <v>734</v>
      </c>
      <c r="AC313" s="1"/>
      <c r="AD313" s="1"/>
      <c r="AE313" s="1"/>
      <c r="AF313" s="1"/>
      <c r="AG313" s="1"/>
    </row>
    <row r="314" spans="1:33" ht="15.6" x14ac:dyDescent="0.3">
      <c r="A314" s="3" t="s">
        <v>251</v>
      </c>
      <c r="B314" s="1" t="s">
        <v>50</v>
      </c>
      <c r="C314" s="4">
        <v>42195</v>
      </c>
      <c r="D314" s="1">
        <v>7</v>
      </c>
      <c r="E314" s="1">
        <v>2015</v>
      </c>
      <c r="F314" s="2">
        <v>3</v>
      </c>
      <c r="G314" s="6">
        <v>0.43055555555555558</v>
      </c>
      <c r="H314" s="1" t="s">
        <v>518</v>
      </c>
      <c r="I314" s="1">
        <v>35</v>
      </c>
      <c r="J314" s="1">
        <v>5</v>
      </c>
      <c r="O314" s="1">
        <v>350</v>
      </c>
      <c r="P314" s="1">
        <v>460</v>
      </c>
      <c r="Q314" s="1">
        <v>13.984</v>
      </c>
      <c r="R314" s="1">
        <v>9.0739999999999998</v>
      </c>
      <c r="S314" s="1">
        <f t="shared" si="1"/>
        <v>4.91</v>
      </c>
      <c r="T314" s="1">
        <v>0.59670000000000001</v>
      </c>
      <c r="U314" s="1">
        <v>1.7569999999999999</v>
      </c>
      <c r="V314" s="1" t="s">
        <v>31</v>
      </c>
      <c r="W314" s="1">
        <v>0.184</v>
      </c>
      <c r="X314" s="1">
        <v>0.182</v>
      </c>
      <c r="Y314" s="1">
        <v>19.8018</v>
      </c>
      <c r="Z314" s="1"/>
      <c r="AA314" s="1">
        <v>2.3805999999999998</v>
      </c>
      <c r="AB314" s="1" t="s">
        <v>734</v>
      </c>
      <c r="AC314" s="1"/>
      <c r="AD314" s="1"/>
      <c r="AE314" s="1"/>
      <c r="AF314" s="1"/>
      <c r="AG314" s="1"/>
    </row>
    <row r="315" spans="1:33" ht="15.6" x14ac:dyDescent="0.3">
      <c r="A315" s="3"/>
      <c r="B315" s="1" t="s">
        <v>39</v>
      </c>
      <c r="C315" s="4">
        <v>42195</v>
      </c>
      <c r="D315" s="1">
        <v>7</v>
      </c>
      <c r="E315" s="1">
        <v>2015</v>
      </c>
      <c r="F315" s="2">
        <v>3</v>
      </c>
      <c r="G315" s="6">
        <v>0.44861111111111113</v>
      </c>
      <c r="H315" s="1"/>
      <c r="I315" s="1"/>
      <c r="J315" s="1"/>
      <c r="O315" s="1"/>
      <c r="P315" s="1"/>
      <c r="Q315" s="1"/>
      <c r="R315" s="1"/>
      <c r="S315" s="1">
        <f t="shared" si="1"/>
        <v>0</v>
      </c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 t="s">
        <v>85</v>
      </c>
      <c r="AE315" s="1"/>
      <c r="AF315" s="1"/>
      <c r="AG315" s="1"/>
    </row>
    <row r="316" spans="1:33" ht="15.6" x14ac:dyDescent="0.3">
      <c r="A316" s="3" t="s">
        <v>252</v>
      </c>
      <c r="B316" s="1" t="s">
        <v>22</v>
      </c>
      <c r="C316" s="4">
        <v>42195</v>
      </c>
      <c r="D316" s="1">
        <v>7</v>
      </c>
      <c r="E316" s="1">
        <v>2015</v>
      </c>
      <c r="F316" s="2">
        <v>3</v>
      </c>
      <c r="G316" s="6">
        <v>0.47291666666666665</v>
      </c>
      <c r="H316" s="1" t="s">
        <v>23</v>
      </c>
      <c r="I316" s="1">
        <v>22</v>
      </c>
      <c r="J316" s="1">
        <v>6</v>
      </c>
      <c r="O316" s="1">
        <v>218</v>
      </c>
      <c r="P316" s="1">
        <v>96</v>
      </c>
      <c r="Q316" s="1">
        <v>1.7210000000000001</v>
      </c>
      <c r="R316" s="1">
        <v>0.98199999999999998</v>
      </c>
      <c r="S316" s="1">
        <f t="shared" si="1"/>
        <v>0.7390000000000001</v>
      </c>
      <c r="T316" s="1">
        <v>1.32</v>
      </c>
      <c r="U316" s="1"/>
      <c r="V316" s="1"/>
      <c r="W316" s="1">
        <v>4.3999999999999997E-2</v>
      </c>
      <c r="X316" s="1">
        <v>4.3999999999999997E-2</v>
      </c>
      <c r="Y316" s="1">
        <v>18.940049999999999</v>
      </c>
      <c r="Z316" s="1"/>
      <c r="AA316" s="1"/>
      <c r="AB316" s="1"/>
      <c r="AC316" s="1"/>
      <c r="AD316" s="1" t="s">
        <v>253</v>
      </c>
      <c r="AE316" s="1"/>
      <c r="AF316" s="1"/>
      <c r="AG316" s="1"/>
    </row>
    <row r="317" spans="1:33" ht="15.6" x14ac:dyDescent="0.3">
      <c r="A317" s="3" t="s">
        <v>254</v>
      </c>
      <c r="B317" s="1" t="s">
        <v>22</v>
      </c>
      <c r="C317" s="4">
        <v>42195</v>
      </c>
      <c r="D317" s="1">
        <v>7</v>
      </c>
      <c r="E317" s="1">
        <v>2015</v>
      </c>
      <c r="F317" s="2">
        <v>3</v>
      </c>
      <c r="G317" s="6">
        <v>0.48680555555555555</v>
      </c>
      <c r="H317" s="1" t="s">
        <v>23</v>
      </c>
      <c r="I317" s="1">
        <v>30.5</v>
      </c>
      <c r="J317" s="1">
        <v>7</v>
      </c>
      <c r="O317" s="1">
        <v>312</v>
      </c>
      <c r="P317" s="1">
        <v>294</v>
      </c>
      <c r="Q317" s="1">
        <v>7.9619999999999997</v>
      </c>
      <c r="R317" s="1">
        <v>4.0570000000000004</v>
      </c>
      <c r="S317" s="1">
        <f t="shared" si="1"/>
        <v>3.9049999999999994</v>
      </c>
      <c r="T317" s="1">
        <v>4.6029999999999998</v>
      </c>
      <c r="U317" s="1">
        <v>0.51600000000000001</v>
      </c>
      <c r="V317" s="1" t="s">
        <v>24</v>
      </c>
      <c r="W317" s="1">
        <v>0.107</v>
      </c>
      <c r="X317" s="1">
        <v>0.109</v>
      </c>
      <c r="Y317" s="1">
        <v>19.919650000000001</v>
      </c>
      <c r="Z317" s="1"/>
      <c r="AA317" s="1"/>
      <c r="AB317" s="1"/>
      <c r="AC317" s="1"/>
      <c r="AD317" s="1" t="s">
        <v>31</v>
      </c>
      <c r="AE317" s="1"/>
      <c r="AF317" s="1"/>
      <c r="AG317" s="1"/>
    </row>
    <row r="318" spans="1:33" ht="15.6" x14ac:dyDescent="0.3">
      <c r="A318" s="3" t="s">
        <v>255</v>
      </c>
      <c r="B318" s="1" t="s">
        <v>22</v>
      </c>
      <c r="C318" s="4">
        <v>42195</v>
      </c>
      <c r="D318" s="1">
        <v>7</v>
      </c>
      <c r="E318" s="1">
        <v>2015</v>
      </c>
      <c r="F318" s="2">
        <v>3</v>
      </c>
      <c r="G318" s="6">
        <v>0.48680555555555555</v>
      </c>
      <c r="H318" s="1" t="s">
        <v>23</v>
      </c>
      <c r="I318" s="1">
        <v>21.5</v>
      </c>
      <c r="J318" s="1">
        <v>8</v>
      </c>
      <c r="O318" s="1">
        <v>207</v>
      </c>
      <c r="P318" s="1">
        <v>87</v>
      </c>
      <c r="Q318" s="1">
        <v>1.458</v>
      </c>
      <c r="R318" s="1">
        <v>1.149</v>
      </c>
      <c r="S318" s="1">
        <f t="shared" si="1"/>
        <v>0.30899999999999994</v>
      </c>
      <c r="T318" s="1">
        <v>1.8240000000000001</v>
      </c>
      <c r="U318" s="1"/>
      <c r="V318" s="1"/>
      <c r="W318" s="1">
        <v>4.7E-2</v>
      </c>
      <c r="X318" s="1">
        <v>4.8000000000000001E-2</v>
      </c>
      <c r="Y318" s="1">
        <v>19.960850000000001</v>
      </c>
      <c r="Z318" s="1"/>
      <c r="AA318" s="1"/>
      <c r="AB318" s="1"/>
      <c r="AC318" s="1"/>
      <c r="AD318" s="1" t="s">
        <v>253</v>
      </c>
      <c r="AE318" s="1"/>
      <c r="AF318" s="1"/>
      <c r="AG318" s="1"/>
    </row>
    <row r="319" spans="1:33" ht="15.6" x14ac:dyDescent="0.3">
      <c r="A319" s="3" t="s">
        <v>256</v>
      </c>
      <c r="B319" s="1" t="s">
        <v>138</v>
      </c>
      <c r="C319" s="4">
        <v>42195</v>
      </c>
      <c r="D319" s="1">
        <v>7</v>
      </c>
      <c r="E319" s="1">
        <v>2015</v>
      </c>
      <c r="F319" s="2">
        <v>3</v>
      </c>
      <c r="G319" s="6">
        <v>0.49374999999999997</v>
      </c>
      <c r="H319" s="1" t="s">
        <v>23</v>
      </c>
      <c r="I319" s="1">
        <v>23</v>
      </c>
      <c r="J319" s="1">
        <v>9</v>
      </c>
      <c r="O319" s="1">
        <v>219</v>
      </c>
      <c r="P319" s="1">
        <v>99</v>
      </c>
      <c r="Q319" s="1">
        <v>2.2080000000000002</v>
      </c>
      <c r="R319" s="1">
        <v>1.127</v>
      </c>
      <c r="S319" s="1">
        <f t="shared" si="1"/>
        <v>1.0810000000000002</v>
      </c>
      <c r="T319" s="1">
        <v>1.083</v>
      </c>
      <c r="U319" s="1"/>
      <c r="V319" s="1"/>
      <c r="W319" s="1">
        <v>4.8000000000000001E-2</v>
      </c>
      <c r="X319" s="1">
        <v>4.9000000000000002E-2</v>
      </c>
      <c r="Y319" s="1">
        <v>18.670950000000001</v>
      </c>
      <c r="Z319" s="1"/>
      <c r="AA319" s="1"/>
      <c r="AB319" s="1"/>
      <c r="AC319" s="1"/>
      <c r="AD319" s="1" t="s">
        <v>253</v>
      </c>
      <c r="AE319" s="1"/>
      <c r="AF319" s="1"/>
      <c r="AG319" s="1"/>
    </row>
    <row r="320" spans="1:33" ht="15.6" x14ac:dyDescent="0.3">
      <c r="A320" s="3"/>
      <c r="B320" s="1" t="s">
        <v>140</v>
      </c>
      <c r="C320" s="4">
        <v>42195</v>
      </c>
      <c r="D320" s="1">
        <v>7</v>
      </c>
      <c r="E320" s="1">
        <v>2015</v>
      </c>
      <c r="F320" s="2">
        <v>3</v>
      </c>
      <c r="G320" s="6">
        <v>0.51041666666666663</v>
      </c>
      <c r="H320" s="1"/>
      <c r="I320" s="1"/>
      <c r="J320" s="1"/>
      <c r="O320" s="1"/>
      <c r="P320" s="1"/>
      <c r="Q320" s="1"/>
      <c r="R320" s="1"/>
      <c r="S320" s="1">
        <f t="shared" si="1"/>
        <v>0</v>
      </c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 t="s">
        <v>85</v>
      </c>
      <c r="AE320" s="1"/>
      <c r="AF320" s="1"/>
      <c r="AG320" s="1"/>
    </row>
    <row r="321" spans="1:33" ht="15.6" x14ac:dyDescent="0.3">
      <c r="A321" s="3"/>
      <c r="B321" s="1" t="s">
        <v>147</v>
      </c>
      <c r="C321" s="4">
        <v>42195</v>
      </c>
      <c r="D321" s="1">
        <v>7</v>
      </c>
      <c r="E321" s="1">
        <v>2015</v>
      </c>
      <c r="F321" s="2">
        <v>3</v>
      </c>
      <c r="G321" s="6">
        <v>0.52361111111111114</v>
      </c>
      <c r="H321" s="1"/>
      <c r="I321" s="1"/>
      <c r="J321" s="1"/>
      <c r="O321" s="1"/>
      <c r="P321" s="1"/>
      <c r="Q321" s="1"/>
      <c r="R321" s="1"/>
      <c r="S321" s="1">
        <f t="shared" si="1"/>
        <v>0</v>
      </c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 t="s">
        <v>85</v>
      </c>
      <c r="AE321" s="1"/>
      <c r="AF321" s="1"/>
      <c r="AG321" s="1"/>
    </row>
    <row r="322" spans="1:33" ht="15.6" x14ac:dyDescent="0.3">
      <c r="A322" s="3"/>
      <c r="B322" s="1" t="s">
        <v>144</v>
      </c>
      <c r="C322" s="4">
        <v>42195</v>
      </c>
      <c r="D322" s="1">
        <v>7</v>
      </c>
      <c r="E322" s="1">
        <v>2015</v>
      </c>
      <c r="F322" s="2">
        <v>3</v>
      </c>
      <c r="G322" s="6">
        <v>0.54027777777777775</v>
      </c>
      <c r="H322" s="1"/>
      <c r="I322" s="1"/>
      <c r="J322" s="1"/>
      <c r="O322" s="1"/>
      <c r="P322" s="1"/>
      <c r="Q322" s="1"/>
      <c r="R322" s="1"/>
      <c r="S322" s="1">
        <f t="shared" si="1"/>
        <v>0</v>
      </c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 t="s">
        <v>85</v>
      </c>
      <c r="AE322" s="1"/>
      <c r="AF322" s="1"/>
      <c r="AG322" s="1"/>
    </row>
    <row r="323" spans="1:33" ht="15.6" x14ac:dyDescent="0.3">
      <c r="A323" s="3"/>
      <c r="B323" s="1" t="s">
        <v>132</v>
      </c>
      <c r="C323" s="4">
        <v>42195</v>
      </c>
      <c r="D323" s="1">
        <v>7</v>
      </c>
      <c r="E323" s="1">
        <v>2015</v>
      </c>
      <c r="F323" s="2">
        <v>3</v>
      </c>
      <c r="G323" s="6">
        <v>0.55972222222222223</v>
      </c>
      <c r="H323" s="1"/>
      <c r="I323" s="1"/>
      <c r="J323" s="1"/>
      <c r="O323" s="1"/>
      <c r="P323" s="1"/>
      <c r="Q323" s="1"/>
      <c r="R323" s="1"/>
      <c r="S323" s="1">
        <f t="shared" si="1"/>
        <v>0</v>
      </c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 t="s">
        <v>85</v>
      </c>
      <c r="AE323" s="1"/>
      <c r="AF323" s="1"/>
      <c r="AG323" s="1"/>
    </row>
    <row r="324" spans="1:33" ht="15.6" x14ac:dyDescent="0.3">
      <c r="A324" s="3"/>
      <c r="B324" s="1" t="s">
        <v>135</v>
      </c>
      <c r="C324" s="4">
        <v>42195</v>
      </c>
      <c r="D324" s="1">
        <v>7</v>
      </c>
      <c r="E324" s="1">
        <v>2015</v>
      </c>
      <c r="F324" s="2">
        <v>3</v>
      </c>
      <c r="G324" s="6">
        <v>0.57777777777777783</v>
      </c>
      <c r="H324" s="1"/>
      <c r="I324" s="1"/>
      <c r="J324" s="1"/>
      <c r="O324" s="1"/>
      <c r="P324" s="1"/>
      <c r="Q324" s="1"/>
      <c r="R324" s="1"/>
      <c r="S324" s="1">
        <f t="shared" si="1"/>
        <v>0</v>
      </c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 t="s">
        <v>85</v>
      </c>
      <c r="AE324" s="1"/>
      <c r="AF324" s="1"/>
      <c r="AG324" s="1"/>
    </row>
    <row r="325" spans="1:33" ht="15.6" x14ac:dyDescent="0.3">
      <c r="A325" s="3" t="s">
        <v>257</v>
      </c>
      <c r="B325" s="1" t="s">
        <v>22</v>
      </c>
      <c r="C325" s="4">
        <v>42208</v>
      </c>
      <c r="D325" s="1">
        <v>7</v>
      </c>
      <c r="E325" s="1">
        <v>2015</v>
      </c>
      <c r="F325" s="1">
        <v>4</v>
      </c>
      <c r="G325" s="6">
        <v>0.23958333333333334</v>
      </c>
      <c r="H325" s="1" t="s">
        <v>23</v>
      </c>
      <c r="I325" s="1">
        <v>22</v>
      </c>
      <c r="J325" s="1">
        <v>1</v>
      </c>
      <c r="O325" s="1">
        <v>224</v>
      </c>
      <c r="P325" s="1">
        <v>96</v>
      </c>
      <c r="Q325" s="1">
        <v>1.51</v>
      </c>
      <c r="R325" s="1">
        <v>0.94499999999999995</v>
      </c>
      <c r="S325" s="1">
        <f t="shared" ref="S325:S388" si="2">SUM(Q325-R325)</f>
        <v>0.56500000000000006</v>
      </c>
      <c r="T325" s="1">
        <v>1.119</v>
      </c>
      <c r="U325" s="1">
        <v>8.5999999999999993E-2</v>
      </c>
      <c r="V325" s="1"/>
      <c r="W325" s="1">
        <v>5.0999999999999997E-2</v>
      </c>
      <c r="X325" s="1">
        <v>0.05</v>
      </c>
      <c r="Y325" s="1">
        <v>19.778199999999998</v>
      </c>
      <c r="Z325" s="1"/>
      <c r="AA325" s="1"/>
      <c r="AB325" s="1"/>
      <c r="AC325" s="1"/>
      <c r="AD325" s="1" t="s">
        <v>30</v>
      </c>
      <c r="AE325" s="1"/>
      <c r="AF325" s="1"/>
      <c r="AG325" s="1"/>
    </row>
    <row r="326" spans="1:33" ht="15.6" x14ac:dyDescent="0.3">
      <c r="A326" s="3" t="s">
        <v>260</v>
      </c>
      <c r="B326" s="1" t="s">
        <v>22</v>
      </c>
      <c r="C326" s="4">
        <v>42208</v>
      </c>
      <c r="D326" s="1">
        <v>7</v>
      </c>
      <c r="E326" s="1">
        <v>2015</v>
      </c>
      <c r="F326" s="1">
        <v>4</v>
      </c>
      <c r="G326" s="6">
        <v>0.24097222222222223</v>
      </c>
      <c r="H326" s="1" t="s">
        <v>152</v>
      </c>
      <c r="I326" s="1">
        <v>32</v>
      </c>
      <c r="J326" s="1">
        <v>1</v>
      </c>
      <c r="O326" s="1">
        <v>318</v>
      </c>
      <c r="P326" s="1">
        <v>256</v>
      </c>
      <c r="Q326" s="1">
        <v>3.4249999999999998</v>
      </c>
      <c r="R326" s="1"/>
      <c r="S326" s="1">
        <f t="shared" si="2"/>
        <v>3.4249999999999998</v>
      </c>
      <c r="T326" s="1">
        <v>2.9159999999999999</v>
      </c>
      <c r="U326" s="1">
        <v>1.9970000000000001</v>
      </c>
      <c r="V326" s="1" t="s">
        <v>24</v>
      </c>
      <c r="W326" s="1">
        <v>1E-3</v>
      </c>
      <c r="X326" s="1">
        <v>1E-3</v>
      </c>
      <c r="Y326" s="1">
        <v>26.205649999999999</v>
      </c>
      <c r="Z326" s="1"/>
      <c r="AA326" s="1"/>
      <c r="AB326" s="1"/>
      <c r="AC326" s="1"/>
      <c r="AD326" s="1" t="s">
        <v>30</v>
      </c>
      <c r="AE326" s="1"/>
      <c r="AF326" s="1"/>
      <c r="AG326" s="1"/>
    </row>
    <row r="327" spans="1:33" ht="15.6" x14ac:dyDescent="0.3">
      <c r="A327" s="3" t="s">
        <v>261</v>
      </c>
      <c r="B327" s="1" t="s">
        <v>22</v>
      </c>
      <c r="C327" s="4">
        <v>42208</v>
      </c>
      <c r="D327" s="1">
        <v>7</v>
      </c>
      <c r="E327" s="1">
        <v>2015</v>
      </c>
      <c r="F327" s="1">
        <v>4</v>
      </c>
      <c r="G327" s="6">
        <v>0.24166666666666667</v>
      </c>
      <c r="H327" s="1" t="s">
        <v>518</v>
      </c>
      <c r="I327" s="1">
        <v>36</v>
      </c>
      <c r="J327" s="1">
        <v>1</v>
      </c>
      <c r="O327" s="1">
        <v>355</v>
      </c>
      <c r="P327" s="1">
        <v>477</v>
      </c>
      <c r="Q327" s="1">
        <v>23.466999999999999</v>
      </c>
      <c r="R327" s="1">
        <v>6.0510000000000002</v>
      </c>
      <c r="S327" s="1">
        <f t="shared" si="2"/>
        <v>17.415999999999997</v>
      </c>
      <c r="T327" s="1">
        <v>8.0329999999999995</v>
      </c>
      <c r="U327" s="1"/>
      <c r="V327" s="1"/>
      <c r="W327" s="1">
        <v>0.154</v>
      </c>
      <c r="X327" s="1">
        <v>0.157</v>
      </c>
      <c r="Y327" s="1">
        <v>19.872800000000002</v>
      </c>
      <c r="Z327" s="1"/>
      <c r="AA327" s="1">
        <v>1.3427</v>
      </c>
      <c r="AB327" s="1" t="s">
        <v>734</v>
      </c>
      <c r="AC327" s="1"/>
      <c r="AD327" s="1" t="s">
        <v>30</v>
      </c>
      <c r="AE327" s="1"/>
      <c r="AF327" s="1"/>
      <c r="AG327" s="1"/>
    </row>
    <row r="328" spans="1:33" ht="15.6" x14ac:dyDescent="0.3">
      <c r="A328" s="3" t="s">
        <v>262</v>
      </c>
      <c r="B328" s="1" t="s">
        <v>22</v>
      </c>
      <c r="C328" s="4">
        <v>42208</v>
      </c>
      <c r="D328" s="1">
        <v>7</v>
      </c>
      <c r="E328" s="1">
        <v>2015</v>
      </c>
      <c r="F328" s="1">
        <v>4</v>
      </c>
      <c r="G328" s="6">
        <v>0.24374999999999999</v>
      </c>
      <c r="H328" s="1" t="s">
        <v>37</v>
      </c>
      <c r="I328" s="1">
        <v>16</v>
      </c>
      <c r="J328" s="1">
        <v>1</v>
      </c>
      <c r="O328" s="1">
        <v>156</v>
      </c>
      <c r="P328" s="1">
        <v>52</v>
      </c>
      <c r="Q328" s="1" t="s">
        <v>31</v>
      </c>
      <c r="R328" s="1" t="s">
        <v>31</v>
      </c>
      <c r="S328" s="1" t="s">
        <v>31</v>
      </c>
      <c r="T328" s="1">
        <v>0.46800000000000003</v>
      </c>
      <c r="U328" s="1">
        <v>0.38500000000000001</v>
      </c>
      <c r="V328" s="1" t="s">
        <v>24</v>
      </c>
      <c r="W328" s="1">
        <v>3.0000000000000001E-3</v>
      </c>
      <c r="X328" s="1">
        <v>3.0000000000000001E-3</v>
      </c>
      <c r="Y328" s="1">
        <v>19.017299999999999</v>
      </c>
      <c r="Z328" s="1"/>
      <c r="AA328" s="1"/>
      <c r="AB328" s="1"/>
      <c r="AC328" s="1"/>
      <c r="AD328" s="1" t="s">
        <v>263</v>
      </c>
      <c r="AE328" s="1"/>
      <c r="AF328" s="1"/>
      <c r="AG328" s="1"/>
    </row>
    <row r="329" spans="1:33" ht="15.6" x14ac:dyDescent="0.3">
      <c r="A329" s="3" t="s">
        <v>264</v>
      </c>
      <c r="B329" s="1" t="s">
        <v>22</v>
      </c>
      <c r="C329" s="4">
        <v>42208</v>
      </c>
      <c r="D329" s="1">
        <v>7</v>
      </c>
      <c r="E329" s="1">
        <v>2015</v>
      </c>
      <c r="F329" s="1">
        <v>4</v>
      </c>
      <c r="G329" s="6">
        <v>0.24444444444444446</v>
      </c>
      <c r="H329" s="1" t="s">
        <v>34</v>
      </c>
      <c r="I329" s="1">
        <v>17</v>
      </c>
      <c r="J329" s="1">
        <v>1</v>
      </c>
      <c r="O329" s="1">
        <v>171</v>
      </c>
      <c r="P329" s="1">
        <v>78</v>
      </c>
      <c r="Q329" s="1">
        <v>0.83</v>
      </c>
      <c r="R329" s="1">
        <v>0.67300000000000004</v>
      </c>
      <c r="S329" s="1">
        <f t="shared" si="2"/>
        <v>0.15699999999999992</v>
      </c>
      <c r="T329" s="1">
        <v>1.0589999999999999</v>
      </c>
      <c r="U329" s="1">
        <v>0.13200000000000001</v>
      </c>
      <c r="V329" s="1" t="s">
        <v>24</v>
      </c>
      <c r="W329" s="1">
        <v>7.1999999999999995E-2</v>
      </c>
      <c r="X329" s="1">
        <v>7.4999999999999997E-2</v>
      </c>
      <c r="Y329" s="1">
        <v>18.375</v>
      </c>
      <c r="Z329" s="1"/>
      <c r="AA329" s="1"/>
      <c r="AB329" s="1"/>
      <c r="AC329" s="1"/>
      <c r="AD329" s="1" t="s">
        <v>265</v>
      </c>
      <c r="AE329" s="1"/>
      <c r="AF329" s="1"/>
      <c r="AG329" s="1"/>
    </row>
    <row r="330" spans="1:33" ht="15.6" x14ac:dyDescent="0.3">
      <c r="A330" s="3" t="s">
        <v>266</v>
      </c>
      <c r="B330" s="1" t="s">
        <v>22</v>
      </c>
      <c r="C330" s="4">
        <v>42208</v>
      </c>
      <c r="D330" s="1">
        <v>7</v>
      </c>
      <c r="E330" s="1">
        <v>2015</v>
      </c>
      <c r="F330" s="1">
        <v>4</v>
      </c>
      <c r="G330" s="6">
        <v>0.24652777777777779</v>
      </c>
      <c r="H330" s="1" t="s">
        <v>37</v>
      </c>
      <c r="I330" s="1">
        <v>25</v>
      </c>
      <c r="J330" s="1">
        <v>2</v>
      </c>
      <c r="O330" s="1">
        <v>236</v>
      </c>
      <c r="P330" s="1">
        <v>211</v>
      </c>
      <c r="Q330" s="1" t="s">
        <v>31</v>
      </c>
      <c r="R330" s="1" t="s">
        <v>31</v>
      </c>
      <c r="S330" s="1" t="s">
        <v>31</v>
      </c>
      <c r="T330" s="1">
        <v>1.1419999999999999</v>
      </c>
      <c r="U330" s="1">
        <v>0.14699999999999999</v>
      </c>
      <c r="V330" s="1" t="s">
        <v>31</v>
      </c>
      <c r="W330" s="1">
        <v>5.0000000000000001E-3</v>
      </c>
      <c r="X330" s="1">
        <v>6.0000000000000001E-3</v>
      </c>
      <c r="Y330" s="1">
        <v>16.913150000000002</v>
      </c>
      <c r="Z330" s="1"/>
      <c r="AA330" s="1"/>
      <c r="AB330" s="1"/>
      <c r="AC330" s="1"/>
      <c r="AD330" s="1" t="s">
        <v>267</v>
      </c>
      <c r="AE330" s="1"/>
      <c r="AF330" s="1"/>
      <c r="AG330" s="1"/>
    </row>
    <row r="331" spans="1:33" ht="15.6" x14ac:dyDescent="0.3">
      <c r="A331" s="3" t="s">
        <v>268</v>
      </c>
      <c r="B331" s="1" t="s">
        <v>22</v>
      </c>
      <c r="C331" s="4">
        <v>42208</v>
      </c>
      <c r="D331" s="1">
        <v>7</v>
      </c>
      <c r="E331" s="1">
        <v>2015</v>
      </c>
      <c r="F331" s="1">
        <v>4</v>
      </c>
      <c r="G331" s="6">
        <v>0.24930555555555556</v>
      </c>
      <c r="H331" s="1" t="s">
        <v>518</v>
      </c>
      <c r="I331" s="1">
        <v>39</v>
      </c>
      <c r="J331" s="1">
        <v>2</v>
      </c>
      <c r="O331" s="1">
        <v>385</v>
      </c>
      <c r="P331" s="1">
        <v>554</v>
      </c>
      <c r="Q331" s="1">
        <v>14.44</v>
      </c>
      <c r="R331" s="1">
        <v>9.1140000000000008</v>
      </c>
      <c r="S331" s="1">
        <f t="shared" si="2"/>
        <v>5.3259999999999987</v>
      </c>
      <c r="T331" s="1">
        <v>16.158999999999999</v>
      </c>
      <c r="U331" s="1">
        <v>0.93899999999999995</v>
      </c>
      <c r="V331" s="1" t="s">
        <v>24</v>
      </c>
      <c r="W331" s="1">
        <v>0.16900000000000001</v>
      </c>
      <c r="X331" s="1">
        <v>0.16600000000000001</v>
      </c>
      <c r="Y331" s="1">
        <v>19.946300000000001</v>
      </c>
      <c r="Z331" s="1"/>
      <c r="AA331" s="1">
        <v>1.4715</v>
      </c>
      <c r="AB331" s="1" t="s">
        <v>734</v>
      </c>
      <c r="AC331" s="1"/>
      <c r="AD331" s="1" t="s">
        <v>70</v>
      </c>
      <c r="AE331" s="1"/>
      <c r="AF331" s="1"/>
      <c r="AG331" s="1"/>
    </row>
    <row r="332" spans="1:33" ht="15.6" x14ac:dyDescent="0.3">
      <c r="A332" s="3" t="s">
        <v>269</v>
      </c>
      <c r="B332" s="1" t="s">
        <v>22</v>
      </c>
      <c r="C332" s="4">
        <v>42208</v>
      </c>
      <c r="D332" s="1">
        <v>7</v>
      </c>
      <c r="E332" s="1">
        <v>2015</v>
      </c>
      <c r="F332" s="1">
        <v>4</v>
      </c>
      <c r="G332" s="6">
        <v>0.25208333333333333</v>
      </c>
      <c r="H332" s="1" t="s">
        <v>34</v>
      </c>
      <c r="I332" s="1">
        <v>18</v>
      </c>
      <c r="J332" s="1">
        <v>2</v>
      </c>
      <c r="O332" s="1">
        <v>181</v>
      </c>
      <c r="P332" s="1">
        <v>83</v>
      </c>
      <c r="Q332" s="1">
        <v>0.86299999999999999</v>
      </c>
      <c r="R332" s="1">
        <v>0.81</v>
      </c>
      <c r="S332" s="1">
        <f t="shared" si="2"/>
        <v>5.2999999999999936E-2</v>
      </c>
      <c r="T332" s="1">
        <v>1.286</v>
      </c>
      <c r="U332" s="1">
        <v>8.8999999999999996E-2</v>
      </c>
      <c r="V332" s="1" t="s">
        <v>24</v>
      </c>
      <c r="W332" s="1">
        <v>9.9000000000000005E-2</v>
      </c>
      <c r="X332" s="1">
        <v>9.5000000000000001E-2</v>
      </c>
      <c r="Y332" s="1">
        <v>17.742450000000002</v>
      </c>
      <c r="Z332" s="1"/>
      <c r="AA332" s="1"/>
      <c r="AB332" s="1"/>
      <c r="AC332" s="1"/>
      <c r="AD332" s="1" t="s">
        <v>270</v>
      </c>
      <c r="AE332" s="1"/>
      <c r="AF332" s="1"/>
      <c r="AG332" s="1"/>
    </row>
    <row r="333" spans="1:33" ht="15.6" x14ac:dyDescent="0.3">
      <c r="A333" s="3" t="s">
        <v>271</v>
      </c>
      <c r="B333" s="1" t="s">
        <v>22</v>
      </c>
      <c r="C333" s="4">
        <v>42208</v>
      </c>
      <c r="D333" s="1">
        <v>7</v>
      </c>
      <c r="E333" s="1">
        <v>2015</v>
      </c>
      <c r="F333" s="1">
        <v>4</v>
      </c>
      <c r="G333" s="6">
        <v>0.25347222222222221</v>
      </c>
      <c r="H333" s="1" t="s">
        <v>272</v>
      </c>
      <c r="I333" s="1">
        <v>25</v>
      </c>
      <c r="J333" s="1">
        <v>1</v>
      </c>
      <c r="O333" s="1">
        <v>275</v>
      </c>
      <c r="P333" s="1">
        <v>132</v>
      </c>
      <c r="Q333" s="1">
        <v>1.085</v>
      </c>
      <c r="R333" s="1">
        <v>0.94199999999999995</v>
      </c>
      <c r="S333" s="1">
        <f t="shared" si="2"/>
        <v>0.14300000000000002</v>
      </c>
      <c r="T333" s="1">
        <v>2.7909999999999999</v>
      </c>
      <c r="U333" s="1">
        <v>8.1989999999999998</v>
      </c>
      <c r="V333" s="1" t="s">
        <v>273</v>
      </c>
      <c r="W333" s="1">
        <v>7.2999999999999995E-2</v>
      </c>
      <c r="X333" s="1">
        <v>7.2999999999999995E-2</v>
      </c>
      <c r="Y333" s="1"/>
      <c r="Z333" s="1"/>
      <c r="AA333" s="1"/>
      <c r="AB333" s="1"/>
      <c r="AC333" s="1"/>
      <c r="AD333" s="1" t="s">
        <v>183</v>
      </c>
      <c r="AE333" s="1"/>
      <c r="AF333" s="1"/>
      <c r="AG333" s="1"/>
    </row>
    <row r="334" spans="1:33" ht="15.6" x14ac:dyDescent="0.3">
      <c r="A334" s="3" t="s">
        <v>274</v>
      </c>
      <c r="B334" s="1" t="s">
        <v>39</v>
      </c>
      <c r="C334" s="4">
        <v>42208</v>
      </c>
      <c r="D334" s="1">
        <v>7</v>
      </c>
      <c r="E334" s="1">
        <v>2015</v>
      </c>
      <c r="F334" s="1">
        <v>4</v>
      </c>
      <c r="G334" s="6">
        <v>0.2638888888888889</v>
      </c>
      <c r="H334" s="1" t="s">
        <v>23</v>
      </c>
      <c r="I334" s="1">
        <v>22</v>
      </c>
      <c r="J334" s="1">
        <v>2</v>
      </c>
      <c r="O334" s="1">
        <v>219</v>
      </c>
      <c r="P334" s="1">
        <v>88</v>
      </c>
      <c r="Q334" s="1">
        <v>2.4380000000000002</v>
      </c>
      <c r="R334" s="1">
        <v>1.389</v>
      </c>
      <c r="S334" s="1">
        <f t="shared" si="2"/>
        <v>1.0490000000000002</v>
      </c>
      <c r="T334" s="1">
        <v>0.33500000000000002</v>
      </c>
      <c r="U334" s="1"/>
      <c r="V334" s="1"/>
      <c r="W334" s="1">
        <v>5.2999999999999999E-2</v>
      </c>
      <c r="X334" s="1">
        <v>5.2999999999999999E-2</v>
      </c>
      <c r="Y334" s="1">
        <v>18.267700000000001</v>
      </c>
      <c r="Z334" s="1"/>
      <c r="AA334" s="1"/>
      <c r="AB334" s="1"/>
      <c r="AC334" s="1"/>
      <c r="AD334" s="1" t="s">
        <v>149</v>
      </c>
      <c r="AE334" s="1"/>
      <c r="AF334" s="1"/>
      <c r="AG334" s="1"/>
    </row>
    <row r="335" spans="1:33" ht="15.6" x14ac:dyDescent="0.3">
      <c r="A335" s="3" t="s">
        <v>277</v>
      </c>
      <c r="B335" s="1" t="s">
        <v>39</v>
      </c>
      <c r="C335" s="4">
        <v>42208</v>
      </c>
      <c r="D335" s="1">
        <v>7</v>
      </c>
      <c r="E335" s="1">
        <v>2015</v>
      </c>
      <c r="F335" s="1">
        <v>4</v>
      </c>
      <c r="G335" s="6">
        <v>0.26944444444444443</v>
      </c>
      <c r="H335" s="1" t="s">
        <v>518</v>
      </c>
      <c r="I335" s="1">
        <v>39.5</v>
      </c>
      <c r="J335" s="1">
        <v>3</v>
      </c>
      <c r="O335" s="1">
        <v>380</v>
      </c>
      <c r="P335" s="1">
        <v>553</v>
      </c>
      <c r="Q335" s="1">
        <v>20.562000000000001</v>
      </c>
      <c r="R335" s="1">
        <v>8.7669999999999995</v>
      </c>
      <c r="S335" s="1">
        <f t="shared" si="2"/>
        <v>11.795000000000002</v>
      </c>
      <c r="T335" s="1">
        <v>6.3730000000000002</v>
      </c>
      <c r="U335" s="1">
        <v>0.253</v>
      </c>
      <c r="V335" s="1"/>
      <c r="W335" s="1">
        <v>0.17799999999999999</v>
      </c>
      <c r="X335" s="1">
        <v>0.17599999999999999</v>
      </c>
      <c r="Y335" s="1">
        <v>20.208449999999999</v>
      </c>
      <c r="Z335" s="1"/>
      <c r="AA335" s="1">
        <v>1.9499</v>
      </c>
      <c r="AB335" s="1" t="s">
        <v>734</v>
      </c>
      <c r="AC335" s="1"/>
      <c r="AD335" s="1" t="s">
        <v>278</v>
      </c>
      <c r="AE335" s="1"/>
      <c r="AF335" s="1"/>
      <c r="AG335" s="1"/>
    </row>
    <row r="336" spans="1:33" ht="15.6" x14ac:dyDescent="0.3">
      <c r="A336" s="3" t="s">
        <v>279</v>
      </c>
      <c r="B336" s="1" t="s">
        <v>39</v>
      </c>
      <c r="C336" s="4">
        <v>42208</v>
      </c>
      <c r="D336" s="1">
        <v>7</v>
      </c>
      <c r="E336" s="1">
        <v>2015</v>
      </c>
      <c r="F336" s="1">
        <v>4</v>
      </c>
      <c r="G336" s="6">
        <v>0.27083333333333331</v>
      </c>
      <c r="H336" s="1" t="s">
        <v>518</v>
      </c>
      <c r="I336" s="1">
        <v>39.5</v>
      </c>
      <c r="J336" s="1">
        <v>4</v>
      </c>
      <c r="O336" s="1">
        <v>385</v>
      </c>
      <c r="P336" s="1">
        <v>561</v>
      </c>
      <c r="Q336" s="1">
        <v>36.491</v>
      </c>
      <c r="R336" s="1">
        <v>9.2810000000000006</v>
      </c>
      <c r="S336" s="1">
        <f t="shared" si="2"/>
        <v>27.21</v>
      </c>
      <c r="T336" s="1">
        <v>5.16</v>
      </c>
      <c r="U336" s="1">
        <v>0.29599999999999999</v>
      </c>
      <c r="V336" s="1" t="s">
        <v>31</v>
      </c>
      <c r="W336" s="1">
        <v>0.18099999999999999</v>
      </c>
      <c r="X336" s="1">
        <v>0.17399999999999999</v>
      </c>
      <c r="Y336" s="1">
        <v>19.125050000000002</v>
      </c>
      <c r="Z336" s="1"/>
      <c r="AA336" s="1">
        <v>1.5465</v>
      </c>
      <c r="AB336" s="1" t="s">
        <v>734</v>
      </c>
      <c r="AC336" s="1"/>
      <c r="AD336" s="1" t="s">
        <v>280</v>
      </c>
      <c r="AE336" s="1"/>
      <c r="AF336" s="1"/>
      <c r="AG336" s="1"/>
    </row>
    <row r="337" spans="1:33" ht="15.6" x14ac:dyDescent="0.3">
      <c r="A337" s="3" t="s">
        <v>281</v>
      </c>
      <c r="B337" s="1" t="s">
        <v>39</v>
      </c>
      <c r="C337" s="4">
        <v>42208</v>
      </c>
      <c r="D337" s="1">
        <v>7</v>
      </c>
      <c r="E337" s="1">
        <v>2015</v>
      </c>
      <c r="F337" s="1">
        <v>4</v>
      </c>
      <c r="G337" s="6">
        <v>0.2722222222222222</v>
      </c>
      <c r="H337" s="1" t="s">
        <v>518</v>
      </c>
      <c r="I337" s="1">
        <v>23.5</v>
      </c>
      <c r="J337" s="1">
        <v>5</v>
      </c>
      <c r="O337" s="1">
        <v>235</v>
      </c>
      <c r="P337" s="1">
        <v>123</v>
      </c>
      <c r="Q337" s="1">
        <v>2.3239999999999998</v>
      </c>
      <c r="R337" s="1">
        <v>1.4139999999999999</v>
      </c>
      <c r="S337" s="1">
        <f t="shared" si="2"/>
        <v>0.90999999999999992</v>
      </c>
      <c r="T337" s="1">
        <v>1.7749999999999999</v>
      </c>
      <c r="U337" s="1">
        <v>5.5E-2</v>
      </c>
      <c r="V337" s="1"/>
      <c r="W337" s="1">
        <v>0.06</v>
      </c>
      <c r="X337" s="1">
        <v>6.2E-2</v>
      </c>
      <c r="Y337" s="1">
        <v>19.473649999999999</v>
      </c>
      <c r="Z337" s="1"/>
      <c r="AA337" s="1">
        <v>1.8781000000000001</v>
      </c>
      <c r="AB337" s="1" t="s">
        <v>734</v>
      </c>
      <c r="AC337" s="1"/>
      <c r="AD337" s="1" t="s">
        <v>267</v>
      </c>
      <c r="AE337" s="1"/>
      <c r="AF337" s="1"/>
      <c r="AG337" s="1"/>
    </row>
    <row r="338" spans="1:33" ht="15.6" x14ac:dyDescent="0.3">
      <c r="A338" s="3" t="s">
        <v>282</v>
      </c>
      <c r="B338" s="1" t="s">
        <v>39</v>
      </c>
      <c r="C338" s="4">
        <v>42208</v>
      </c>
      <c r="D338" s="1">
        <v>7</v>
      </c>
      <c r="E338" s="1">
        <v>2015</v>
      </c>
      <c r="F338" s="1">
        <v>4</v>
      </c>
      <c r="G338" s="6">
        <v>0.2722222222222222</v>
      </c>
      <c r="H338" s="1" t="s">
        <v>37</v>
      </c>
      <c r="I338" s="1">
        <v>18</v>
      </c>
      <c r="J338" s="1">
        <v>3</v>
      </c>
      <c r="O338" s="1">
        <v>187</v>
      </c>
      <c r="P338" s="1">
        <v>81</v>
      </c>
      <c r="Q338" s="1">
        <v>0.48799999999999999</v>
      </c>
      <c r="R338" s="1">
        <v>0.48799999999999999</v>
      </c>
      <c r="S338" s="1">
        <f t="shared" si="2"/>
        <v>0</v>
      </c>
      <c r="T338" s="1">
        <v>3.5000000000000003E-2</v>
      </c>
      <c r="U338" s="1">
        <v>0.65400000000000003</v>
      </c>
      <c r="V338" s="1" t="s">
        <v>24</v>
      </c>
      <c r="W338" s="1">
        <v>6.0000000000000001E-3</v>
      </c>
      <c r="X338" s="1">
        <v>4.0000000000000001E-3</v>
      </c>
      <c r="Y338" s="1">
        <v>19.282350000000001</v>
      </c>
      <c r="Z338" s="1"/>
      <c r="AA338" s="1"/>
      <c r="AB338" s="1"/>
      <c r="AC338" s="1"/>
      <c r="AD338" s="1" t="s">
        <v>267</v>
      </c>
      <c r="AE338" s="1"/>
      <c r="AF338" s="1"/>
      <c r="AG338" s="1"/>
    </row>
    <row r="339" spans="1:33" ht="15.6" x14ac:dyDescent="0.3">
      <c r="A339" s="3" t="s">
        <v>283</v>
      </c>
      <c r="B339" s="1" t="s">
        <v>39</v>
      </c>
      <c r="C339" s="4">
        <v>42208</v>
      </c>
      <c r="D339" s="1">
        <v>7</v>
      </c>
      <c r="E339" s="1">
        <v>2015</v>
      </c>
      <c r="F339" s="1">
        <v>4</v>
      </c>
      <c r="G339" s="6">
        <v>0.27291666666666664</v>
      </c>
      <c r="H339" s="1" t="s">
        <v>23</v>
      </c>
      <c r="I339" s="1">
        <v>23.5</v>
      </c>
      <c r="J339" s="1">
        <v>3</v>
      </c>
      <c r="O339" s="1">
        <v>232</v>
      </c>
      <c r="P339" s="1">
        <v>107</v>
      </c>
      <c r="Q339" s="1">
        <v>1.655</v>
      </c>
      <c r="R339" s="1">
        <v>1.099</v>
      </c>
      <c r="S339" s="1">
        <f t="shared" si="2"/>
        <v>0.55600000000000005</v>
      </c>
      <c r="T339" s="1">
        <v>1.389</v>
      </c>
      <c r="U339" s="1" t="s">
        <v>31</v>
      </c>
      <c r="V339" s="1"/>
      <c r="W339" s="1">
        <v>4.8000000000000001E-2</v>
      </c>
      <c r="X339" s="1">
        <v>4.9000000000000002E-2</v>
      </c>
      <c r="Y339" s="1">
        <v>19.57525</v>
      </c>
      <c r="Z339" s="1"/>
      <c r="AA339" s="1"/>
      <c r="AB339" s="1"/>
      <c r="AC339" s="1"/>
      <c r="AD339" s="1" t="s">
        <v>161</v>
      </c>
      <c r="AE339" s="1"/>
      <c r="AF339" s="1"/>
      <c r="AG339" s="1"/>
    </row>
    <row r="340" spans="1:33" ht="15.6" x14ac:dyDescent="0.3">
      <c r="A340" s="3" t="s">
        <v>284</v>
      </c>
      <c r="B340" s="1" t="s">
        <v>39</v>
      </c>
      <c r="C340" s="4">
        <v>42208</v>
      </c>
      <c r="D340" s="1">
        <v>7</v>
      </c>
      <c r="E340" s="1">
        <v>2015</v>
      </c>
      <c r="F340" s="1">
        <v>4</v>
      </c>
      <c r="G340" s="6">
        <v>0.27430555555555552</v>
      </c>
      <c r="H340" s="1" t="s">
        <v>518</v>
      </c>
      <c r="I340" s="1">
        <v>32.5</v>
      </c>
      <c r="J340" s="1">
        <v>6</v>
      </c>
      <c r="O340" s="1">
        <v>325</v>
      </c>
      <c r="P340" s="1">
        <v>317</v>
      </c>
      <c r="Q340" s="1">
        <v>12.823</v>
      </c>
      <c r="R340" s="1">
        <v>6.4459999999999997</v>
      </c>
      <c r="S340" s="1">
        <f t="shared" si="2"/>
        <v>6.3770000000000007</v>
      </c>
      <c r="T340" s="1">
        <v>1.3759999999999999</v>
      </c>
      <c r="U340" s="1">
        <v>0.624</v>
      </c>
      <c r="V340" s="1" t="s">
        <v>24</v>
      </c>
      <c r="W340" s="1">
        <v>0.159</v>
      </c>
      <c r="X340" s="1">
        <v>0.156</v>
      </c>
      <c r="Y340" s="1">
        <v>18.209250000000001</v>
      </c>
      <c r="Z340" s="1"/>
      <c r="AA340" s="1">
        <v>1.7332000000000001</v>
      </c>
      <c r="AB340" s="1" t="s">
        <v>734</v>
      </c>
      <c r="AC340" s="1"/>
      <c r="AD340" s="1" t="s">
        <v>285</v>
      </c>
      <c r="AE340" s="1"/>
      <c r="AF340" s="1"/>
      <c r="AG340" s="1"/>
    </row>
    <row r="341" spans="1:33" ht="15.6" x14ac:dyDescent="0.3">
      <c r="A341" s="3" t="s">
        <v>286</v>
      </c>
      <c r="B341" s="1" t="s">
        <v>50</v>
      </c>
      <c r="C341" s="4">
        <v>42208</v>
      </c>
      <c r="D341" s="1">
        <v>7</v>
      </c>
      <c r="E341" s="1">
        <v>2015</v>
      </c>
      <c r="F341" s="1">
        <v>4</v>
      </c>
      <c r="G341" s="6">
        <v>0.27986111111111112</v>
      </c>
      <c r="H341" s="1" t="s">
        <v>23</v>
      </c>
      <c r="I341" s="1">
        <v>31</v>
      </c>
      <c r="J341" s="1">
        <v>4</v>
      </c>
      <c r="O341" s="1">
        <v>296</v>
      </c>
      <c r="P341" s="1">
        <v>233</v>
      </c>
      <c r="Q341" s="1">
        <v>6.4909999999999997</v>
      </c>
      <c r="R341" s="1">
        <v>3.085</v>
      </c>
      <c r="S341" s="1">
        <f t="shared" si="2"/>
        <v>3.4059999999999997</v>
      </c>
      <c r="T341" s="1">
        <v>2.3740000000000001</v>
      </c>
      <c r="U341" s="1">
        <v>0.309</v>
      </c>
      <c r="V341" s="1" t="s">
        <v>24</v>
      </c>
      <c r="W341" s="1">
        <v>0.105</v>
      </c>
      <c r="X341" s="1">
        <v>0.106</v>
      </c>
      <c r="Y341" s="1">
        <v>18.53</v>
      </c>
      <c r="Z341" s="1"/>
      <c r="AA341" s="1"/>
      <c r="AB341" s="1"/>
      <c r="AC341" s="1"/>
      <c r="AD341" s="1" t="s">
        <v>287</v>
      </c>
      <c r="AE341" s="1"/>
      <c r="AF341" s="1"/>
      <c r="AG341" s="1"/>
    </row>
    <row r="342" spans="1:33" ht="15.6" x14ac:dyDescent="0.3">
      <c r="A342" s="3" t="s">
        <v>290</v>
      </c>
      <c r="B342" s="1" t="s">
        <v>50</v>
      </c>
      <c r="C342" s="4">
        <v>42208</v>
      </c>
      <c r="D342" s="1">
        <v>7</v>
      </c>
      <c r="E342" s="1">
        <v>2015</v>
      </c>
      <c r="F342" s="1">
        <v>4</v>
      </c>
      <c r="G342" s="6">
        <v>0.28125</v>
      </c>
      <c r="H342" s="1" t="s">
        <v>152</v>
      </c>
      <c r="I342" s="1">
        <v>35</v>
      </c>
      <c r="J342" s="1">
        <v>2</v>
      </c>
      <c r="O342" s="1">
        <v>345</v>
      </c>
      <c r="P342" s="1">
        <v>326</v>
      </c>
      <c r="Q342" s="1">
        <v>5.2409999999999997</v>
      </c>
      <c r="R342" s="1">
        <v>3.911</v>
      </c>
      <c r="S342" s="1">
        <f t="shared" si="2"/>
        <v>1.3299999999999996</v>
      </c>
      <c r="T342" s="1">
        <v>3.4470000000000001</v>
      </c>
      <c r="U342" s="1">
        <v>2.544</v>
      </c>
      <c r="V342" s="1" t="s">
        <v>24</v>
      </c>
      <c r="W342" s="1">
        <v>2E-3</v>
      </c>
      <c r="X342" s="1">
        <v>2E-3</v>
      </c>
      <c r="Y342" s="1">
        <v>24.894300000000001</v>
      </c>
      <c r="Z342" s="1"/>
      <c r="AA342" s="1"/>
      <c r="AB342" s="1"/>
      <c r="AC342" s="1"/>
      <c r="AD342" s="1" t="s">
        <v>287</v>
      </c>
      <c r="AE342" s="1"/>
      <c r="AF342" s="1"/>
      <c r="AG342" s="1"/>
    </row>
    <row r="343" spans="1:33" ht="15.6" x14ac:dyDescent="0.3">
      <c r="A343" s="3" t="s">
        <v>291</v>
      </c>
      <c r="B343" s="1" t="s">
        <v>50</v>
      </c>
      <c r="C343" s="4">
        <v>42208</v>
      </c>
      <c r="D343" s="1">
        <v>7</v>
      </c>
      <c r="E343" s="1">
        <v>2015</v>
      </c>
      <c r="F343" s="1">
        <v>4</v>
      </c>
      <c r="G343" s="6">
        <v>0.28125</v>
      </c>
      <c r="H343" s="1" t="s">
        <v>152</v>
      </c>
      <c r="I343" s="1">
        <v>27.2</v>
      </c>
      <c r="J343" s="1">
        <v>3</v>
      </c>
      <c r="O343" s="1">
        <v>264</v>
      </c>
      <c r="P343" s="1">
        <v>139</v>
      </c>
      <c r="Q343" s="1">
        <v>3.3039999999999998</v>
      </c>
      <c r="R343" s="1">
        <v>2.048</v>
      </c>
      <c r="S343" s="1">
        <f t="shared" si="2"/>
        <v>1.2559999999999998</v>
      </c>
      <c r="T343" s="1">
        <v>1.607</v>
      </c>
      <c r="U343" s="1">
        <v>0.43</v>
      </c>
      <c r="V343" s="1" t="s">
        <v>24</v>
      </c>
      <c r="W343" s="1">
        <v>1E-3</v>
      </c>
      <c r="X343" s="1">
        <v>1E-3</v>
      </c>
      <c r="Y343" s="1">
        <v>22.314450000000001</v>
      </c>
      <c r="Z343" s="1"/>
      <c r="AA343" s="1"/>
      <c r="AB343" s="1"/>
      <c r="AC343" s="1"/>
      <c r="AD343" s="1" t="s">
        <v>287</v>
      </c>
      <c r="AE343" s="1"/>
      <c r="AF343" s="1"/>
      <c r="AG343" s="1"/>
    </row>
    <row r="344" spans="1:33" ht="15.6" x14ac:dyDescent="0.3">
      <c r="A344" s="3" t="s">
        <v>292</v>
      </c>
      <c r="B344" s="1" t="s">
        <v>50</v>
      </c>
      <c r="C344" s="4">
        <v>42208</v>
      </c>
      <c r="D344" s="1">
        <v>7</v>
      </c>
      <c r="E344" s="1">
        <v>2015</v>
      </c>
      <c r="F344" s="1">
        <v>4</v>
      </c>
      <c r="G344" s="6">
        <v>0.28125</v>
      </c>
      <c r="H344" s="1" t="s">
        <v>518</v>
      </c>
      <c r="I344" s="1">
        <v>33.5</v>
      </c>
      <c r="J344" s="1">
        <v>7</v>
      </c>
      <c r="O344" s="1">
        <v>330</v>
      </c>
      <c r="P344" s="1">
        <v>316</v>
      </c>
      <c r="Q344" s="1">
        <v>6.22</v>
      </c>
      <c r="R344" s="1">
        <v>3.8780000000000001</v>
      </c>
      <c r="S344" s="1">
        <f t="shared" si="2"/>
        <v>2.3419999999999996</v>
      </c>
      <c r="T344" s="1">
        <v>3.2309999999999999</v>
      </c>
      <c r="U344" s="1">
        <v>0.53600000000000003</v>
      </c>
      <c r="V344" s="1" t="s">
        <v>24</v>
      </c>
      <c r="W344" s="1">
        <v>0.14599999999999999</v>
      </c>
      <c r="X344" s="1">
        <v>0.14599999999999999</v>
      </c>
      <c r="Y344" s="1">
        <v>18.7301</v>
      </c>
      <c r="Z344" s="1"/>
      <c r="AA344" s="1">
        <v>1.8732</v>
      </c>
      <c r="AB344" s="1" t="s">
        <v>734</v>
      </c>
      <c r="AC344" s="1"/>
      <c r="AD344" s="1" t="s">
        <v>287</v>
      </c>
      <c r="AE344" s="1"/>
      <c r="AF344" s="1"/>
      <c r="AG344" s="1"/>
    </row>
    <row r="345" spans="1:33" ht="15.6" x14ac:dyDescent="0.3">
      <c r="A345" s="3" t="s">
        <v>293</v>
      </c>
      <c r="B345" s="1" t="s">
        <v>50</v>
      </c>
      <c r="C345" s="4">
        <v>42208</v>
      </c>
      <c r="D345" s="1">
        <v>7</v>
      </c>
      <c r="E345" s="1">
        <v>2015</v>
      </c>
      <c r="F345" s="1">
        <v>4</v>
      </c>
      <c r="G345" s="6">
        <v>0.28194444444444444</v>
      </c>
      <c r="H345" s="1" t="s">
        <v>518</v>
      </c>
      <c r="I345" s="1">
        <v>31.5</v>
      </c>
      <c r="J345" s="1">
        <v>8</v>
      </c>
      <c r="O345" s="1">
        <v>310</v>
      </c>
      <c r="P345" s="1">
        <v>277</v>
      </c>
      <c r="Q345" s="1">
        <v>11.833</v>
      </c>
      <c r="R345" s="1">
        <v>4.34</v>
      </c>
      <c r="S345" s="1">
        <f t="shared" si="2"/>
        <v>7.4930000000000003</v>
      </c>
      <c r="T345" s="1">
        <v>2.5590000000000002</v>
      </c>
      <c r="U345" s="1">
        <v>0.27800000000000002</v>
      </c>
      <c r="V345" s="1" t="s">
        <v>24</v>
      </c>
      <c r="W345" s="1">
        <v>0.13900000000000001</v>
      </c>
      <c r="X345" s="1">
        <v>0.13900000000000001</v>
      </c>
      <c r="Y345" s="1">
        <v>18.875800000000002</v>
      </c>
      <c r="Z345" s="1"/>
      <c r="AA345" s="1">
        <v>2.0461999999999998</v>
      </c>
      <c r="AB345" s="1" t="s">
        <v>734</v>
      </c>
      <c r="AC345" s="1"/>
      <c r="AD345" s="1" t="s">
        <v>287</v>
      </c>
      <c r="AE345" s="1"/>
      <c r="AF345" s="1"/>
      <c r="AG345" s="1"/>
    </row>
    <row r="346" spans="1:33" ht="15.6" x14ac:dyDescent="0.3">
      <c r="A346" s="3" t="s">
        <v>294</v>
      </c>
      <c r="B346" s="1" t="s">
        <v>50</v>
      </c>
      <c r="C346" s="4">
        <v>42208</v>
      </c>
      <c r="D346" s="1">
        <v>7</v>
      </c>
      <c r="E346" s="1">
        <v>2015</v>
      </c>
      <c r="F346" s="1">
        <v>4</v>
      </c>
      <c r="G346" s="6">
        <v>0.28194444444444444</v>
      </c>
      <c r="H346" s="1" t="s">
        <v>518</v>
      </c>
      <c r="I346" s="1">
        <v>47.5</v>
      </c>
      <c r="J346" s="1">
        <v>9</v>
      </c>
      <c r="O346" s="1">
        <v>455</v>
      </c>
      <c r="P346" s="1">
        <v>985</v>
      </c>
      <c r="Q346" s="1">
        <v>36.649000000000001</v>
      </c>
      <c r="R346" s="1">
        <v>16.318999999999999</v>
      </c>
      <c r="S346" s="1">
        <f t="shared" si="2"/>
        <v>20.330000000000002</v>
      </c>
      <c r="T346" s="1">
        <v>28.067</v>
      </c>
      <c r="U346" s="1">
        <v>2.0979999999999999</v>
      </c>
      <c r="V346" s="1" t="s">
        <v>24</v>
      </c>
      <c r="W346" s="1">
        <v>0.26200000000000001</v>
      </c>
      <c r="X346" s="1">
        <v>0.26300000000000001</v>
      </c>
      <c r="Y346" s="1">
        <v>20.334700000000002</v>
      </c>
      <c r="Z346" s="1"/>
      <c r="AA346" s="1">
        <v>2.6141000000000001</v>
      </c>
      <c r="AB346" s="1" t="s">
        <v>734</v>
      </c>
      <c r="AC346" s="1"/>
      <c r="AD346" s="1" t="s">
        <v>287</v>
      </c>
      <c r="AE346" s="1"/>
      <c r="AF346" s="1"/>
      <c r="AG346" s="1"/>
    </row>
    <row r="347" spans="1:33" ht="15.6" x14ac:dyDescent="0.3">
      <c r="A347" s="3" t="s">
        <v>295</v>
      </c>
      <c r="B347" s="1" t="s">
        <v>50</v>
      </c>
      <c r="C347" s="4">
        <v>42208</v>
      </c>
      <c r="D347" s="1">
        <v>7</v>
      </c>
      <c r="E347" s="1">
        <v>2015</v>
      </c>
      <c r="F347" s="1">
        <v>4</v>
      </c>
      <c r="G347" s="6">
        <v>0.28125</v>
      </c>
      <c r="H347" s="1" t="s">
        <v>152</v>
      </c>
      <c r="I347" s="1">
        <v>27</v>
      </c>
      <c r="J347" s="1">
        <v>4</v>
      </c>
      <c r="O347" s="1">
        <v>268</v>
      </c>
      <c r="P347" s="1">
        <v>130</v>
      </c>
      <c r="Q347" s="1">
        <v>2.5489999999999999</v>
      </c>
      <c r="R347" s="1">
        <v>1.655</v>
      </c>
      <c r="S347" s="1">
        <f t="shared" si="2"/>
        <v>0.89399999999999991</v>
      </c>
      <c r="T347" s="1">
        <v>1.4179999999999999</v>
      </c>
      <c r="U347" s="1">
        <v>0.51400000000000001</v>
      </c>
      <c r="V347" s="1" t="s">
        <v>24</v>
      </c>
      <c r="W347" s="1">
        <v>1E-3</v>
      </c>
      <c r="X347" s="1">
        <v>1E-3</v>
      </c>
      <c r="Y347" s="1">
        <v>22.00395</v>
      </c>
      <c r="Z347" s="1"/>
      <c r="AA347" s="1"/>
      <c r="AB347" s="1"/>
      <c r="AC347" s="1"/>
      <c r="AD347" s="1" t="s">
        <v>287</v>
      </c>
      <c r="AE347" s="1"/>
      <c r="AF347" s="1"/>
      <c r="AG347" s="1"/>
    </row>
    <row r="348" spans="1:33" ht="15.6" x14ac:dyDescent="0.3">
      <c r="A348" s="3" t="s">
        <v>296</v>
      </c>
      <c r="B348" s="1" t="s">
        <v>50</v>
      </c>
      <c r="C348" s="4">
        <v>42208</v>
      </c>
      <c r="D348" s="1">
        <v>7</v>
      </c>
      <c r="E348" s="1">
        <v>2015</v>
      </c>
      <c r="F348" s="1">
        <v>4</v>
      </c>
      <c r="G348" s="6">
        <v>0.28750000000000003</v>
      </c>
      <c r="H348" s="1" t="s">
        <v>518</v>
      </c>
      <c r="I348" s="1">
        <v>36.299999999999997</v>
      </c>
      <c r="J348" s="1">
        <v>10</v>
      </c>
      <c r="O348" s="1">
        <v>364</v>
      </c>
      <c r="P348" s="1">
        <v>505</v>
      </c>
      <c r="Q348" s="1">
        <v>22.38</v>
      </c>
      <c r="R348" s="1">
        <v>6.87</v>
      </c>
      <c r="S348" s="1">
        <f t="shared" si="2"/>
        <v>15.509999999999998</v>
      </c>
      <c r="T348" s="1">
        <v>5.45</v>
      </c>
      <c r="U348" s="1">
        <v>0.111</v>
      </c>
      <c r="V348" s="1" t="s">
        <v>24</v>
      </c>
      <c r="W348" s="1">
        <v>0.16300000000000001</v>
      </c>
      <c r="X348" s="1">
        <v>0.16200000000000001</v>
      </c>
      <c r="Y348" s="1">
        <v>18.640450000000001</v>
      </c>
      <c r="Z348" s="1"/>
      <c r="AA348" s="1">
        <v>1.91</v>
      </c>
      <c r="AB348" s="1" t="s">
        <v>734</v>
      </c>
      <c r="AC348" s="1"/>
      <c r="AD348" s="1" t="s">
        <v>35</v>
      </c>
      <c r="AE348" s="1"/>
      <c r="AF348" s="1"/>
      <c r="AG348" s="1"/>
    </row>
    <row r="349" spans="1:33" ht="15.6" x14ac:dyDescent="0.3">
      <c r="A349" s="3" t="s">
        <v>297</v>
      </c>
      <c r="B349" s="1" t="s">
        <v>50</v>
      </c>
      <c r="C349" s="4">
        <v>42208</v>
      </c>
      <c r="D349" s="1">
        <v>7</v>
      </c>
      <c r="E349" s="1">
        <v>2015</v>
      </c>
      <c r="F349" s="1">
        <v>4</v>
      </c>
      <c r="G349" s="6">
        <v>0.28888888888888892</v>
      </c>
      <c r="H349" s="1" t="s">
        <v>518</v>
      </c>
      <c r="I349" s="1">
        <v>31</v>
      </c>
      <c r="J349" s="1">
        <v>11</v>
      </c>
      <c r="O349" s="1">
        <v>310</v>
      </c>
      <c r="P349" s="1">
        <v>266</v>
      </c>
      <c r="Q349" s="1">
        <v>10.585000000000001</v>
      </c>
      <c r="R349" s="1">
        <v>4.9189999999999996</v>
      </c>
      <c r="S349" s="1">
        <f t="shared" si="2"/>
        <v>5.6660000000000013</v>
      </c>
      <c r="T349" s="1">
        <v>3.3130000000000002</v>
      </c>
      <c r="U349" s="1">
        <v>0.45600000000000002</v>
      </c>
      <c r="V349" s="1" t="s">
        <v>24</v>
      </c>
      <c r="W349" s="1">
        <v>0.153</v>
      </c>
      <c r="X349" s="1">
        <v>0.15</v>
      </c>
      <c r="Y349" s="1">
        <v>18.915400000000002</v>
      </c>
      <c r="Z349" s="1"/>
      <c r="AA349" s="1">
        <v>1.4461999999999999</v>
      </c>
      <c r="AB349" s="1" t="s">
        <v>734</v>
      </c>
      <c r="AC349" s="1"/>
      <c r="AD349" s="1" t="s">
        <v>44</v>
      </c>
      <c r="AE349" s="1"/>
      <c r="AF349" s="1"/>
      <c r="AG349" s="1"/>
    </row>
    <row r="350" spans="1:33" ht="15.6" x14ac:dyDescent="0.3">
      <c r="A350" s="3" t="s">
        <v>298</v>
      </c>
      <c r="B350" s="1" t="s">
        <v>50</v>
      </c>
      <c r="C350" s="4">
        <v>42208</v>
      </c>
      <c r="D350" s="1">
        <v>7</v>
      </c>
      <c r="E350" s="1">
        <v>2015</v>
      </c>
      <c r="F350" s="1">
        <v>4</v>
      </c>
      <c r="G350" s="6">
        <v>0.29305555555555557</v>
      </c>
      <c r="H350" s="1" t="s">
        <v>272</v>
      </c>
      <c r="I350" s="1">
        <v>31</v>
      </c>
      <c r="J350" s="1">
        <v>2</v>
      </c>
      <c r="O350" s="1">
        <v>305</v>
      </c>
      <c r="P350" s="1">
        <v>202</v>
      </c>
      <c r="Q350" s="1">
        <v>2.15</v>
      </c>
      <c r="R350" s="1">
        <v>1.6619999999999999</v>
      </c>
      <c r="S350" s="1">
        <f t="shared" si="2"/>
        <v>0.48799999999999999</v>
      </c>
      <c r="T350" s="1">
        <v>5.585</v>
      </c>
      <c r="U350" s="1">
        <v>13.973000000000001</v>
      </c>
      <c r="V350" s="1" t="s">
        <v>273</v>
      </c>
      <c r="W350" s="1">
        <v>0.10199999999999999</v>
      </c>
      <c r="X350" s="1">
        <v>0.10199999999999999</v>
      </c>
      <c r="Y350" s="1"/>
      <c r="Z350" s="1"/>
      <c r="AA350" s="1"/>
      <c r="AB350" s="1"/>
      <c r="AC350" s="1"/>
      <c r="AD350" s="1" t="s">
        <v>35</v>
      </c>
      <c r="AE350" s="1"/>
      <c r="AF350" s="1"/>
      <c r="AG350" s="1"/>
    </row>
    <row r="351" spans="1:33" ht="15.6" x14ac:dyDescent="0.3">
      <c r="A351" s="3" t="s">
        <v>299</v>
      </c>
      <c r="B351" s="1" t="s">
        <v>50</v>
      </c>
      <c r="C351" s="4">
        <v>42208</v>
      </c>
      <c r="D351" s="1">
        <v>7</v>
      </c>
      <c r="E351" s="1">
        <v>2015</v>
      </c>
      <c r="F351" s="1">
        <v>4</v>
      </c>
      <c r="G351" s="6">
        <v>0.29305555555555557</v>
      </c>
      <c r="H351" s="1" t="s">
        <v>272</v>
      </c>
      <c r="I351" s="1">
        <v>29.5</v>
      </c>
      <c r="J351" s="1">
        <v>3</v>
      </c>
      <c r="O351" s="1">
        <v>295</v>
      </c>
      <c r="P351" s="1">
        <v>171</v>
      </c>
      <c r="Q351" s="1">
        <v>1.857</v>
      </c>
      <c r="R351" s="1">
        <v>1.857</v>
      </c>
      <c r="S351" s="1">
        <f t="shared" si="2"/>
        <v>0</v>
      </c>
      <c r="T351" s="1">
        <v>3.431</v>
      </c>
      <c r="U351" s="1">
        <v>10.974</v>
      </c>
      <c r="V351" s="1" t="s">
        <v>273</v>
      </c>
      <c r="W351" s="1">
        <v>9.0999999999999998E-2</v>
      </c>
      <c r="X351" s="1">
        <v>9.4E-2</v>
      </c>
      <c r="Y351" s="1"/>
      <c r="Z351" s="1"/>
      <c r="AA351" s="1"/>
      <c r="AB351" s="1"/>
      <c r="AC351" s="1"/>
      <c r="AD351" s="1" t="s">
        <v>35</v>
      </c>
      <c r="AE351" s="1"/>
      <c r="AF351" s="1"/>
      <c r="AG351" s="1"/>
    </row>
    <row r="352" spans="1:33" ht="15.6" x14ac:dyDescent="0.3">
      <c r="A352" s="3" t="s">
        <v>300</v>
      </c>
      <c r="B352" s="1" t="s">
        <v>61</v>
      </c>
      <c r="C352" s="4">
        <v>42208</v>
      </c>
      <c r="D352" s="1">
        <v>7</v>
      </c>
      <c r="E352" s="1">
        <v>2015</v>
      </c>
      <c r="F352" s="1">
        <v>4</v>
      </c>
      <c r="G352" s="6">
        <v>0.30138888888888887</v>
      </c>
      <c r="H352" s="1" t="s">
        <v>518</v>
      </c>
      <c r="I352" s="1">
        <v>31</v>
      </c>
      <c r="J352" s="1">
        <v>12</v>
      </c>
      <c r="O352" s="1">
        <v>300</v>
      </c>
      <c r="P352" s="1">
        <v>285</v>
      </c>
      <c r="Q352" s="1">
        <v>7.17</v>
      </c>
      <c r="R352" s="1">
        <v>3.6989999999999998</v>
      </c>
      <c r="S352" s="1">
        <f t="shared" si="2"/>
        <v>3.4710000000000001</v>
      </c>
      <c r="T352" s="1">
        <v>1.66</v>
      </c>
      <c r="U352" s="1"/>
      <c r="V352" s="1"/>
      <c r="W352" s="1">
        <v>0.122</v>
      </c>
      <c r="X352" s="1">
        <v>0.125</v>
      </c>
      <c r="Y352" s="1">
        <v>19.252300000000002</v>
      </c>
      <c r="Z352" s="1"/>
      <c r="AA352" s="1">
        <v>3.1688000000000001</v>
      </c>
      <c r="AB352" s="1" t="s">
        <v>734</v>
      </c>
      <c r="AC352" s="1"/>
      <c r="AD352" s="1" t="s">
        <v>51</v>
      </c>
      <c r="AE352" s="1"/>
      <c r="AF352" s="1"/>
      <c r="AG352" s="1"/>
    </row>
    <row r="353" spans="1:33" ht="15.6" x14ac:dyDescent="0.3">
      <c r="A353" s="3" t="s">
        <v>302</v>
      </c>
      <c r="B353" s="1" t="s">
        <v>61</v>
      </c>
      <c r="C353" s="4">
        <v>42208</v>
      </c>
      <c r="D353" s="1">
        <v>7</v>
      </c>
      <c r="E353" s="1">
        <v>2015</v>
      </c>
      <c r="F353" s="1">
        <v>4</v>
      </c>
      <c r="G353" s="6">
        <v>0.30208333333333331</v>
      </c>
      <c r="H353" s="1" t="s">
        <v>518</v>
      </c>
      <c r="I353" s="1">
        <v>34</v>
      </c>
      <c r="J353" s="1">
        <v>13</v>
      </c>
      <c r="O353" s="1">
        <v>342</v>
      </c>
      <c r="P353" s="1">
        <v>404</v>
      </c>
      <c r="Q353" s="1">
        <v>21.227</v>
      </c>
      <c r="R353" s="1">
        <v>6.8029999999999999</v>
      </c>
      <c r="S353" s="1">
        <f t="shared" si="2"/>
        <v>14.423999999999999</v>
      </c>
      <c r="T353" s="1">
        <v>2.6909999999999998</v>
      </c>
      <c r="U353" s="1"/>
      <c r="V353" s="1"/>
      <c r="W353" s="1">
        <v>0.161</v>
      </c>
      <c r="X353" s="1">
        <v>0.16200000000000001</v>
      </c>
      <c r="Y353" s="1">
        <v>18.935300000000002</v>
      </c>
      <c r="Z353" s="1"/>
      <c r="AA353" s="1">
        <v>3.2812000000000001</v>
      </c>
      <c r="AB353" s="1" t="s">
        <v>734</v>
      </c>
      <c r="AC353" s="1"/>
      <c r="AD353" s="1" t="s">
        <v>51</v>
      </c>
      <c r="AE353" s="1"/>
      <c r="AF353" s="1"/>
      <c r="AG353" s="1"/>
    </row>
    <row r="354" spans="1:33" ht="15.6" x14ac:dyDescent="0.3">
      <c r="A354" s="3" t="s">
        <v>303</v>
      </c>
      <c r="B354" s="1" t="s">
        <v>61</v>
      </c>
      <c r="C354" s="4">
        <v>42208</v>
      </c>
      <c r="D354" s="1">
        <v>7</v>
      </c>
      <c r="E354" s="1">
        <v>2015</v>
      </c>
      <c r="F354" s="1">
        <v>4</v>
      </c>
      <c r="G354" s="6">
        <v>0.30277777777777776</v>
      </c>
      <c r="H354" s="1" t="s">
        <v>518</v>
      </c>
      <c r="I354" s="1">
        <v>36</v>
      </c>
      <c r="J354" s="1">
        <v>14</v>
      </c>
      <c r="O354" s="1">
        <v>357</v>
      </c>
      <c r="P354" s="1">
        <v>470</v>
      </c>
      <c r="Q354" s="1">
        <v>17.263000000000002</v>
      </c>
      <c r="R354" s="1">
        <v>6.9080000000000004</v>
      </c>
      <c r="S354" s="1">
        <f t="shared" si="2"/>
        <v>10.355</v>
      </c>
      <c r="T354" s="1">
        <v>6.7510000000000003</v>
      </c>
      <c r="U354" s="1"/>
      <c r="V354" s="1"/>
      <c r="W354" s="1">
        <v>0.16200000000000001</v>
      </c>
      <c r="X354" s="1">
        <v>0.161</v>
      </c>
      <c r="Y354" s="1">
        <v>18.547799999999999</v>
      </c>
      <c r="Z354" s="1"/>
      <c r="AA354" s="1">
        <v>2.6254</v>
      </c>
      <c r="AB354" s="1" t="s">
        <v>734</v>
      </c>
      <c r="AC354" s="1"/>
      <c r="AD354" s="1" t="s">
        <v>107</v>
      </c>
      <c r="AE354" s="1"/>
      <c r="AF354" s="1"/>
      <c r="AG354" s="1"/>
    </row>
    <row r="355" spans="1:33" ht="15.6" x14ac:dyDescent="0.3">
      <c r="A355" s="3" t="s">
        <v>304</v>
      </c>
      <c r="B355" s="1" t="s">
        <v>61</v>
      </c>
      <c r="C355" s="4">
        <v>42208</v>
      </c>
      <c r="D355" s="1">
        <v>7</v>
      </c>
      <c r="E355" s="1">
        <v>2015</v>
      </c>
      <c r="F355" s="1">
        <v>4</v>
      </c>
      <c r="G355" s="6">
        <v>0.3034722222222222</v>
      </c>
      <c r="H355" s="1" t="s">
        <v>535</v>
      </c>
      <c r="I355" s="1">
        <v>30</v>
      </c>
      <c r="J355" s="1">
        <v>1</v>
      </c>
      <c r="O355" s="1">
        <v>305</v>
      </c>
      <c r="P355" s="1">
        <v>287</v>
      </c>
      <c r="Q355" s="1">
        <v>8.7539999999999996</v>
      </c>
      <c r="R355" s="1">
        <v>5.7370000000000001</v>
      </c>
      <c r="S355" s="1">
        <f t="shared" si="2"/>
        <v>3.0169999999999995</v>
      </c>
      <c r="T355" s="1">
        <v>14.385</v>
      </c>
      <c r="U355" s="1">
        <v>1.94</v>
      </c>
      <c r="V355" s="1" t="s">
        <v>24</v>
      </c>
      <c r="W355" s="1">
        <v>4.3999999999999997E-2</v>
      </c>
      <c r="X355" s="1">
        <v>4.3999999999999997E-2</v>
      </c>
      <c r="Y355" s="1">
        <v>24.458649999999999</v>
      </c>
      <c r="Z355" s="1"/>
      <c r="AA355" s="1"/>
      <c r="AB355" s="1"/>
      <c r="AC355" s="1"/>
      <c r="AD355" s="1" t="s">
        <v>159</v>
      </c>
      <c r="AE355" s="1"/>
      <c r="AF355" s="1"/>
      <c r="AG355" s="1"/>
    </row>
    <row r="356" spans="1:33" ht="15.6" x14ac:dyDescent="0.3">
      <c r="A356" s="3" t="s">
        <v>305</v>
      </c>
      <c r="B356" s="1" t="s">
        <v>61</v>
      </c>
      <c r="C356" s="4">
        <v>42208</v>
      </c>
      <c r="D356" s="1">
        <v>7</v>
      </c>
      <c r="E356" s="1">
        <v>2015</v>
      </c>
      <c r="F356" s="1">
        <v>4</v>
      </c>
      <c r="G356" s="6">
        <v>0.31041666666666667</v>
      </c>
      <c r="H356" s="1" t="s">
        <v>23</v>
      </c>
      <c r="I356" s="1">
        <v>21</v>
      </c>
      <c r="J356" s="1">
        <v>5</v>
      </c>
      <c r="O356" s="1">
        <v>214</v>
      </c>
      <c r="P356" s="1">
        <v>82</v>
      </c>
      <c r="Q356" s="1">
        <v>1.3640000000000001</v>
      </c>
      <c r="R356" s="1">
        <v>0.83899999999999997</v>
      </c>
      <c r="S356" s="1">
        <f t="shared" si="2"/>
        <v>0.52500000000000013</v>
      </c>
      <c r="T356" s="1">
        <v>0.89</v>
      </c>
      <c r="U356" s="1"/>
      <c r="V356" s="1"/>
      <c r="W356" s="1">
        <v>4.4999999999999998E-2</v>
      </c>
      <c r="X356" s="1">
        <v>4.4999999999999998E-2</v>
      </c>
      <c r="Y356" s="1">
        <v>19.610749999999999</v>
      </c>
      <c r="Z356" s="1"/>
      <c r="AA356" s="1"/>
      <c r="AB356" s="1"/>
      <c r="AC356" s="1"/>
      <c r="AD356" s="1" t="s">
        <v>306</v>
      </c>
      <c r="AE356" s="1"/>
      <c r="AF356" s="1"/>
      <c r="AG356" s="1"/>
    </row>
    <row r="357" spans="1:33" ht="15.6" x14ac:dyDescent="0.3">
      <c r="A357" s="3" t="s">
        <v>31</v>
      </c>
      <c r="B357" s="1" t="s">
        <v>61</v>
      </c>
      <c r="C357" s="4">
        <v>42208</v>
      </c>
      <c r="D357" s="1">
        <v>7</v>
      </c>
      <c r="E357" s="1">
        <v>2015</v>
      </c>
      <c r="F357" s="1">
        <v>4</v>
      </c>
      <c r="G357" s="6">
        <v>0.31041666666666667</v>
      </c>
      <c r="H357" s="1" t="s">
        <v>23</v>
      </c>
      <c r="I357" s="1">
        <v>23</v>
      </c>
      <c r="J357" s="1">
        <v>6</v>
      </c>
      <c r="O357" s="1"/>
      <c r="P357" s="1"/>
      <c r="Q357" s="1"/>
      <c r="R357" s="1"/>
      <c r="S357" s="1">
        <f t="shared" si="2"/>
        <v>0</v>
      </c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 t="s">
        <v>306</v>
      </c>
      <c r="AE357" s="1"/>
      <c r="AF357" s="1"/>
      <c r="AG357" s="1"/>
    </row>
    <row r="358" spans="1:33" ht="15.6" x14ac:dyDescent="0.3">
      <c r="A358" s="3" t="s">
        <v>31</v>
      </c>
      <c r="B358" s="1" t="s">
        <v>61</v>
      </c>
      <c r="C358" s="4">
        <v>42208</v>
      </c>
      <c r="D358" s="1">
        <v>7</v>
      </c>
      <c r="E358" s="1">
        <v>2015</v>
      </c>
      <c r="F358" s="1">
        <v>4</v>
      </c>
      <c r="G358" s="6">
        <v>0.31041666666666667</v>
      </c>
      <c r="H358" s="1" t="s">
        <v>23</v>
      </c>
      <c r="I358" s="1">
        <v>21</v>
      </c>
      <c r="J358" s="1">
        <v>7</v>
      </c>
      <c r="O358" s="1"/>
      <c r="P358" s="1"/>
      <c r="Q358" s="1"/>
      <c r="R358" s="1"/>
      <c r="S358" s="1">
        <f t="shared" si="2"/>
        <v>0</v>
      </c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 t="s">
        <v>306</v>
      </c>
      <c r="AE358" s="1"/>
      <c r="AF358" s="1"/>
      <c r="AG358" s="1"/>
    </row>
    <row r="359" spans="1:33" ht="15.6" x14ac:dyDescent="0.3">
      <c r="A359" s="3" t="s">
        <v>307</v>
      </c>
      <c r="B359" s="1" t="s">
        <v>61</v>
      </c>
      <c r="C359" s="4">
        <v>42208</v>
      </c>
      <c r="D359" s="1">
        <v>7</v>
      </c>
      <c r="E359" s="1">
        <v>2015</v>
      </c>
      <c r="F359" s="1">
        <v>4</v>
      </c>
      <c r="G359" s="6">
        <v>0.31111111111111112</v>
      </c>
      <c r="H359" s="1" t="s">
        <v>37</v>
      </c>
      <c r="I359" s="1">
        <v>32</v>
      </c>
      <c r="J359" s="1">
        <v>4</v>
      </c>
      <c r="O359" s="1">
        <v>307</v>
      </c>
      <c r="P359" s="1">
        <v>409</v>
      </c>
      <c r="Q359" s="1"/>
      <c r="R359" s="1"/>
      <c r="S359" s="1">
        <f t="shared" si="2"/>
        <v>0</v>
      </c>
      <c r="T359" s="1">
        <v>5.7450000000000001</v>
      </c>
      <c r="U359" s="1">
        <v>2.7210000000000001</v>
      </c>
      <c r="V359" s="1" t="s">
        <v>58</v>
      </c>
      <c r="W359" s="1">
        <v>7.0000000000000001E-3</v>
      </c>
      <c r="X359" s="1">
        <v>8.0000000000000002E-3</v>
      </c>
      <c r="Y359" s="1">
        <v>19.03125</v>
      </c>
      <c r="Z359" s="1"/>
      <c r="AA359" s="1"/>
      <c r="AB359" s="1"/>
      <c r="AC359" s="1"/>
      <c r="AD359" s="1" t="s">
        <v>308</v>
      </c>
      <c r="AE359" s="1"/>
      <c r="AF359" s="1"/>
      <c r="AG359" s="1"/>
    </row>
    <row r="360" spans="1:33" ht="15.6" x14ac:dyDescent="0.3">
      <c r="A360" s="3" t="s">
        <v>31</v>
      </c>
      <c r="B360" s="1" t="s">
        <v>61</v>
      </c>
      <c r="C360" s="4">
        <v>42208</v>
      </c>
      <c r="D360" s="1">
        <v>7</v>
      </c>
      <c r="E360" s="1">
        <v>2015</v>
      </c>
      <c r="F360" s="1">
        <v>4</v>
      </c>
      <c r="G360" s="6">
        <v>0.3125</v>
      </c>
      <c r="H360" s="1" t="s">
        <v>23</v>
      </c>
      <c r="I360" s="1">
        <v>19</v>
      </c>
      <c r="J360" s="1">
        <v>8</v>
      </c>
      <c r="O360" s="1"/>
      <c r="P360" s="1"/>
      <c r="Q360" s="1"/>
      <c r="R360" s="1"/>
      <c r="S360" s="1">
        <f t="shared" si="2"/>
        <v>0</v>
      </c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 t="s">
        <v>309</v>
      </c>
      <c r="AE360" s="1"/>
      <c r="AF360" s="1"/>
      <c r="AG360" s="1"/>
    </row>
    <row r="361" spans="1:33" ht="15.6" x14ac:dyDescent="0.3">
      <c r="A361" s="3" t="s">
        <v>310</v>
      </c>
      <c r="B361" s="1" t="s">
        <v>61</v>
      </c>
      <c r="C361" s="4">
        <v>42208</v>
      </c>
      <c r="D361" s="1">
        <v>7</v>
      </c>
      <c r="E361" s="1">
        <v>2015</v>
      </c>
      <c r="F361" s="1">
        <v>4</v>
      </c>
      <c r="G361" s="6">
        <v>0.31388888888888888</v>
      </c>
      <c r="H361" s="1" t="s">
        <v>518</v>
      </c>
      <c r="I361" s="1">
        <v>40</v>
      </c>
      <c r="J361" s="1">
        <v>15</v>
      </c>
      <c r="O361" s="1">
        <v>395</v>
      </c>
      <c r="P361" s="1">
        <v>628</v>
      </c>
      <c r="Q361" s="1">
        <v>17.21</v>
      </c>
      <c r="R361" s="1">
        <v>8.6150000000000002</v>
      </c>
      <c r="S361" s="1">
        <f t="shared" si="2"/>
        <v>8.5950000000000006</v>
      </c>
      <c r="T361" s="1">
        <v>6.4470000000000001</v>
      </c>
      <c r="U361" s="1">
        <v>1.3420000000000001</v>
      </c>
      <c r="V361" s="1" t="s">
        <v>24</v>
      </c>
      <c r="W361" s="1">
        <v>0.187</v>
      </c>
      <c r="X361" s="1">
        <v>0.18099999999999999</v>
      </c>
      <c r="Y361" s="1">
        <v>19.829599999999999</v>
      </c>
      <c r="Z361" s="1"/>
      <c r="AA361" s="1">
        <v>2.4397000000000002</v>
      </c>
      <c r="AB361" s="1" t="s">
        <v>734</v>
      </c>
      <c r="AC361" s="1"/>
      <c r="AD361" s="1" t="s">
        <v>59</v>
      </c>
      <c r="AE361" s="1"/>
      <c r="AF361" s="1"/>
      <c r="AG361" s="1"/>
    </row>
    <row r="362" spans="1:33" ht="15.6" x14ac:dyDescent="0.3">
      <c r="A362" s="3" t="s">
        <v>311</v>
      </c>
      <c r="B362" s="1" t="s">
        <v>61</v>
      </c>
      <c r="C362" s="4">
        <v>42208</v>
      </c>
      <c r="D362" s="1">
        <v>7</v>
      </c>
      <c r="E362" s="1">
        <v>2015</v>
      </c>
      <c r="F362" s="1">
        <v>4</v>
      </c>
      <c r="G362" s="6">
        <v>0.31458333333333333</v>
      </c>
      <c r="H362" s="1" t="s">
        <v>518</v>
      </c>
      <c r="I362" s="1">
        <v>61</v>
      </c>
      <c r="J362" s="1">
        <v>16</v>
      </c>
      <c r="O362" s="1">
        <v>595</v>
      </c>
      <c r="P362" s="1">
        <v>2306</v>
      </c>
      <c r="Q362" s="1">
        <v>90</v>
      </c>
      <c r="R362" s="1">
        <v>41.412999999999997</v>
      </c>
      <c r="S362" s="1">
        <f t="shared" si="2"/>
        <v>48.587000000000003</v>
      </c>
      <c r="T362" s="1">
        <v>77</v>
      </c>
      <c r="U362" s="1">
        <v>7.1790000000000003</v>
      </c>
      <c r="V362" s="1" t="s">
        <v>58</v>
      </c>
      <c r="W362" s="1">
        <v>0.41199999999999998</v>
      </c>
      <c r="X362" s="1">
        <v>0.4</v>
      </c>
      <c r="Y362" s="1">
        <v>20.986450000000001</v>
      </c>
      <c r="Z362" s="1"/>
      <c r="AA362" s="1">
        <v>1.6758</v>
      </c>
      <c r="AB362" s="1" t="s">
        <v>734</v>
      </c>
      <c r="AC362" s="1"/>
      <c r="AD362" s="1" t="s">
        <v>265</v>
      </c>
      <c r="AE362" s="1"/>
      <c r="AF362" s="1"/>
      <c r="AG362" s="1"/>
    </row>
    <row r="363" spans="1:33" ht="15.6" x14ac:dyDescent="0.3">
      <c r="A363" s="3" t="s">
        <v>312</v>
      </c>
      <c r="B363" s="1" t="s">
        <v>89</v>
      </c>
      <c r="C363" s="4">
        <v>42208</v>
      </c>
      <c r="D363" s="1">
        <v>7</v>
      </c>
      <c r="E363" s="1">
        <v>2015</v>
      </c>
      <c r="F363" s="1">
        <v>4</v>
      </c>
      <c r="G363" s="6">
        <v>0.32569444444444445</v>
      </c>
      <c r="H363" s="1" t="s">
        <v>272</v>
      </c>
      <c r="I363" s="1">
        <v>25</v>
      </c>
      <c r="J363" s="1">
        <v>4</v>
      </c>
      <c r="O363" s="1">
        <v>251</v>
      </c>
      <c r="P363" s="1">
        <v>81</v>
      </c>
      <c r="Q363" s="1">
        <v>0.755</v>
      </c>
      <c r="R363" s="1">
        <v>0.63300000000000001</v>
      </c>
      <c r="S363" s="1">
        <f t="shared" si="2"/>
        <v>0.122</v>
      </c>
      <c r="T363" s="1">
        <v>1.143</v>
      </c>
      <c r="U363" s="1">
        <v>1.78</v>
      </c>
      <c r="V363" s="1" t="s">
        <v>58</v>
      </c>
      <c r="W363" s="1">
        <v>6.0999999999999999E-2</v>
      </c>
      <c r="X363" s="1">
        <v>0.06</v>
      </c>
      <c r="Y363" s="1"/>
      <c r="Z363" s="1"/>
      <c r="AA363" s="1"/>
      <c r="AB363" s="1"/>
      <c r="AC363" s="1"/>
      <c r="AD363" s="1" t="s">
        <v>313</v>
      </c>
      <c r="AE363" s="1"/>
      <c r="AF363" s="1"/>
      <c r="AG363" s="1"/>
    </row>
    <row r="364" spans="1:33" ht="15.6" x14ac:dyDescent="0.3">
      <c r="A364" s="3" t="s">
        <v>315</v>
      </c>
      <c r="B364" s="1" t="s">
        <v>89</v>
      </c>
      <c r="C364" s="4">
        <v>42208</v>
      </c>
      <c r="D364" s="1">
        <v>7</v>
      </c>
      <c r="E364" s="1">
        <v>2015</v>
      </c>
      <c r="F364" s="1">
        <v>4</v>
      </c>
      <c r="G364" s="6">
        <v>0.32777777777777778</v>
      </c>
      <c r="H364" s="1" t="s">
        <v>272</v>
      </c>
      <c r="I364" s="1">
        <v>24</v>
      </c>
      <c r="J364" s="1">
        <v>5</v>
      </c>
      <c r="O364" s="1">
        <v>235</v>
      </c>
      <c r="P364" s="1">
        <v>81</v>
      </c>
      <c r="Q364" s="1">
        <v>0.66900000000000004</v>
      </c>
      <c r="R364" s="1">
        <v>0.66900000000000004</v>
      </c>
      <c r="S364" s="1">
        <f t="shared" si="2"/>
        <v>0</v>
      </c>
      <c r="T364" s="1">
        <v>1.298</v>
      </c>
      <c r="U364" s="1">
        <v>3.597</v>
      </c>
      <c r="V364" s="1" t="s">
        <v>58</v>
      </c>
      <c r="W364" s="1">
        <v>5.6000000000000001E-2</v>
      </c>
      <c r="X364" s="1">
        <v>5.8000000000000003E-2</v>
      </c>
      <c r="Y364" s="1"/>
      <c r="Z364" s="1"/>
      <c r="AA364" s="1"/>
      <c r="AB364" s="1"/>
      <c r="AC364" s="1"/>
      <c r="AD364" s="1" t="s">
        <v>203</v>
      </c>
      <c r="AE364" s="1"/>
      <c r="AF364" s="1"/>
      <c r="AG364" s="1"/>
    </row>
    <row r="365" spans="1:33" ht="15.6" x14ac:dyDescent="0.3">
      <c r="A365" s="3" t="s">
        <v>316</v>
      </c>
      <c r="B365" s="1" t="s">
        <v>89</v>
      </c>
      <c r="C365" s="4">
        <v>42208</v>
      </c>
      <c r="D365" s="1">
        <v>7</v>
      </c>
      <c r="E365" s="1">
        <v>2015</v>
      </c>
      <c r="F365" s="1">
        <v>4</v>
      </c>
      <c r="G365" s="6">
        <v>0.33194444444444443</v>
      </c>
      <c r="H365" s="1" t="s">
        <v>518</v>
      </c>
      <c r="I365" s="1">
        <v>36</v>
      </c>
      <c r="J365" s="1">
        <v>17</v>
      </c>
      <c r="O365" s="1">
        <v>345</v>
      </c>
      <c r="P365" s="1">
        <v>417</v>
      </c>
      <c r="Q365" s="1">
        <v>12.47</v>
      </c>
      <c r="R365" s="1">
        <v>5.3449999999999998</v>
      </c>
      <c r="S365" s="1">
        <f t="shared" si="2"/>
        <v>7.1250000000000009</v>
      </c>
      <c r="T365" s="1">
        <v>4.0170000000000003</v>
      </c>
      <c r="U365" s="1">
        <v>0.16300000000000001</v>
      </c>
      <c r="V365" s="1" t="s">
        <v>24</v>
      </c>
      <c r="W365" s="1">
        <v>0.151</v>
      </c>
      <c r="X365" s="1">
        <v>0.14899999999999999</v>
      </c>
      <c r="Y365" s="1">
        <v>18.393650000000001</v>
      </c>
      <c r="Z365" s="1"/>
      <c r="AA365" s="1">
        <v>1.7043999999999999</v>
      </c>
      <c r="AB365" s="1" t="s">
        <v>734</v>
      </c>
      <c r="AC365" s="1"/>
      <c r="AD365" s="1" t="s">
        <v>94</v>
      </c>
      <c r="AE365" s="1"/>
      <c r="AF365" s="1"/>
      <c r="AG365" s="1"/>
    </row>
    <row r="366" spans="1:33" ht="15.6" x14ac:dyDescent="0.3">
      <c r="A366" s="3" t="s">
        <v>317</v>
      </c>
      <c r="B366" s="1" t="s">
        <v>89</v>
      </c>
      <c r="C366" s="4">
        <v>42208</v>
      </c>
      <c r="D366" s="1">
        <v>7</v>
      </c>
      <c r="E366" s="1">
        <v>2015</v>
      </c>
      <c r="F366" s="1">
        <v>4</v>
      </c>
      <c r="G366" s="6">
        <v>0.33194444444444443</v>
      </c>
      <c r="H366" s="1" t="s">
        <v>518</v>
      </c>
      <c r="I366" s="1">
        <v>38.5</v>
      </c>
      <c r="J366" s="1">
        <v>18</v>
      </c>
      <c r="O366" s="1">
        <v>375</v>
      </c>
      <c r="P366" s="1">
        <v>536</v>
      </c>
      <c r="Q366" s="1">
        <v>17.471</v>
      </c>
      <c r="R366" s="1">
        <v>7.9749999999999996</v>
      </c>
      <c r="S366" s="1">
        <f t="shared" si="2"/>
        <v>9.4960000000000004</v>
      </c>
      <c r="T366" s="1">
        <v>8.1660000000000004</v>
      </c>
      <c r="U366" s="1">
        <v>0.42499999999999999</v>
      </c>
      <c r="V366" s="1" t="s">
        <v>24</v>
      </c>
      <c r="W366" s="1">
        <v>0.16600000000000001</v>
      </c>
      <c r="X366" s="1">
        <v>0.16600000000000001</v>
      </c>
      <c r="Y366" s="1">
        <v>20.0243</v>
      </c>
      <c r="Z366" s="1"/>
      <c r="AA366" s="1">
        <v>1.5495000000000001</v>
      </c>
      <c r="AB366" s="1" t="s">
        <v>734</v>
      </c>
      <c r="AC366" s="1"/>
      <c r="AD366" s="1" t="s">
        <v>94</v>
      </c>
      <c r="AE366" s="1"/>
      <c r="AF366" s="1"/>
      <c r="AG366" s="1"/>
    </row>
    <row r="367" spans="1:33" ht="15.6" x14ac:dyDescent="0.3">
      <c r="A367" s="3" t="s">
        <v>318</v>
      </c>
      <c r="B367" s="1" t="s">
        <v>84</v>
      </c>
      <c r="C367" s="4">
        <v>42208</v>
      </c>
      <c r="D367" s="1">
        <v>7</v>
      </c>
      <c r="E367" s="1">
        <v>2015</v>
      </c>
      <c r="F367" s="1">
        <v>4</v>
      </c>
      <c r="G367" s="6">
        <v>0.35000000000000003</v>
      </c>
      <c r="H367" s="1" t="s">
        <v>518</v>
      </c>
      <c r="I367" s="1">
        <v>32</v>
      </c>
      <c r="J367" s="1">
        <v>19</v>
      </c>
      <c r="O367" s="1">
        <v>320</v>
      </c>
      <c r="P367" s="1">
        <v>331</v>
      </c>
      <c r="Q367" s="1">
        <v>16.963999999999999</v>
      </c>
      <c r="R367" s="1">
        <v>5.8579999999999997</v>
      </c>
      <c r="S367" s="1">
        <f t="shared" si="2"/>
        <v>11.105999999999998</v>
      </c>
      <c r="T367" s="1">
        <v>3.6339999999999999</v>
      </c>
      <c r="U367" s="1"/>
      <c r="V367" s="1"/>
      <c r="W367" s="1">
        <v>0.16300000000000001</v>
      </c>
      <c r="X367" s="1">
        <v>0.16</v>
      </c>
      <c r="Y367" s="1">
        <v>18.5047</v>
      </c>
      <c r="Z367" s="1"/>
      <c r="AA367" s="1">
        <v>1.3327</v>
      </c>
      <c r="AB367" s="1" t="s">
        <v>734</v>
      </c>
      <c r="AC367" s="1"/>
      <c r="AD367" s="1" t="s">
        <v>319</v>
      </c>
      <c r="AE367" s="1"/>
      <c r="AF367" s="1"/>
      <c r="AG367" s="1"/>
    </row>
    <row r="368" spans="1:33" ht="15.6" x14ac:dyDescent="0.3">
      <c r="A368" s="3" t="s">
        <v>320</v>
      </c>
      <c r="B368" s="1" t="s">
        <v>84</v>
      </c>
      <c r="C368" s="4">
        <v>42208</v>
      </c>
      <c r="D368" s="1">
        <v>7</v>
      </c>
      <c r="E368" s="1">
        <v>2015</v>
      </c>
      <c r="F368" s="1">
        <v>4</v>
      </c>
      <c r="G368" s="6">
        <v>0.35069444444444442</v>
      </c>
      <c r="H368" s="1" t="s">
        <v>518</v>
      </c>
      <c r="I368" s="1">
        <v>37.5</v>
      </c>
      <c r="J368" s="1">
        <v>20</v>
      </c>
      <c r="O368" s="1">
        <v>370</v>
      </c>
      <c r="P368" s="1">
        <v>454</v>
      </c>
      <c r="Q368" s="1">
        <v>13.028</v>
      </c>
      <c r="R368" s="1">
        <v>6.4850000000000003</v>
      </c>
      <c r="S368" s="1">
        <f t="shared" si="2"/>
        <v>6.5430000000000001</v>
      </c>
      <c r="T368" s="1">
        <v>3.3149999999999999</v>
      </c>
      <c r="U368" s="1">
        <v>0.90800000000000003</v>
      </c>
      <c r="V368" s="1" t="s">
        <v>24</v>
      </c>
      <c r="W368" s="1">
        <v>0.17899999999999999</v>
      </c>
      <c r="X368" s="1">
        <v>0.183</v>
      </c>
      <c r="Y368" s="1">
        <v>20.184850000000001</v>
      </c>
      <c r="Z368" s="1"/>
      <c r="AA368" s="1">
        <v>1.6087</v>
      </c>
      <c r="AB368" s="1" t="s">
        <v>734</v>
      </c>
      <c r="AC368" s="1"/>
      <c r="AD368" s="1" t="s">
        <v>192</v>
      </c>
      <c r="AE368" s="1"/>
      <c r="AF368" s="1"/>
      <c r="AG368" s="1"/>
    </row>
    <row r="369" spans="1:33" ht="15.6" x14ac:dyDescent="0.3">
      <c r="A369" s="3" t="s">
        <v>321</v>
      </c>
      <c r="B369" s="1" t="s">
        <v>74</v>
      </c>
      <c r="C369" s="4">
        <v>42208</v>
      </c>
      <c r="D369" s="1">
        <v>7</v>
      </c>
      <c r="E369" s="1">
        <v>2015</v>
      </c>
      <c r="F369" s="1">
        <v>4</v>
      </c>
      <c r="G369" s="6">
        <v>0.3666666666666667</v>
      </c>
      <c r="H369" s="1" t="s">
        <v>34</v>
      </c>
      <c r="I369" s="1">
        <v>15</v>
      </c>
      <c r="J369" s="1">
        <v>3</v>
      </c>
      <c r="O369" s="1">
        <v>152</v>
      </c>
      <c r="P369" s="1">
        <v>47</v>
      </c>
      <c r="Q369" s="1">
        <v>0.38100000000000001</v>
      </c>
      <c r="R369" s="1">
        <v>0.38100000000000001</v>
      </c>
      <c r="S369" s="1">
        <f t="shared" si="2"/>
        <v>0</v>
      </c>
      <c r="T369" s="1">
        <v>0.46700000000000003</v>
      </c>
      <c r="U369" s="1">
        <v>1.7000000000000001E-2</v>
      </c>
      <c r="V369" s="1"/>
      <c r="W369" s="1">
        <v>6.9000000000000006E-2</v>
      </c>
      <c r="X369" s="1">
        <v>7.0999999999999994E-2</v>
      </c>
      <c r="Y369" s="1">
        <v>20.045349999999999</v>
      </c>
      <c r="Z369" s="1"/>
      <c r="AA369" s="1"/>
      <c r="AB369" s="1"/>
      <c r="AC369" s="1"/>
      <c r="AD369" s="1" t="s">
        <v>67</v>
      </c>
      <c r="AE369" s="1"/>
      <c r="AF369" s="1"/>
      <c r="AG369" s="1"/>
    </row>
    <row r="370" spans="1:33" ht="15.6" x14ac:dyDescent="0.3">
      <c r="A370" s="3" t="s">
        <v>31</v>
      </c>
      <c r="B370" s="1" t="s">
        <v>74</v>
      </c>
      <c r="C370" s="4">
        <v>42208</v>
      </c>
      <c r="D370" s="1">
        <v>7</v>
      </c>
      <c r="E370" s="1">
        <v>2015</v>
      </c>
      <c r="F370" s="1">
        <v>4</v>
      </c>
      <c r="G370" s="6">
        <v>0.3743055555555555</v>
      </c>
      <c r="H370" s="1" t="s">
        <v>272</v>
      </c>
      <c r="I370" s="1">
        <v>28</v>
      </c>
      <c r="J370" s="1">
        <v>6</v>
      </c>
      <c r="O370" s="1"/>
      <c r="P370" s="1"/>
      <c r="Q370" s="1"/>
      <c r="R370" s="1"/>
      <c r="S370" s="1">
        <f t="shared" si="2"/>
        <v>0</v>
      </c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 t="s">
        <v>324</v>
      </c>
      <c r="AE370" s="1"/>
      <c r="AF370" s="1"/>
      <c r="AG370" s="1"/>
    </row>
    <row r="371" spans="1:33" ht="15.6" x14ac:dyDescent="0.3">
      <c r="A371" s="3" t="s">
        <v>31</v>
      </c>
      <c r="B371" s="1" t="s">
        <v>74</v>
      </c>
      <c r="C371" s="4">
        <v>42208</v>
      </c>
      <c r="D371" s="1">
        <v>7</v>
      </c>
      <c r="E371" s="1">
        <v>2015</v>
      </c>
      <c r="F371" s="1">
        <v>4</v>
      </c>
      <c r="G371" s="6">
        <v>0.3743055555555555</v>
      </c>
      <c r="H371" s="1" t="s">
        <v>272</v>
      </c>
      <c r="I371" s="1">
        <v>28</v>
      </c>
      <c r="J371" s="1">
        <v>7</v>
      </c>
      <c r="O371" s="1"/>
      <c r="P371" s="1"/>
      <c r="Q371" s="1"/>
      <c r="R371" s="1"/>
      <c r="S371" s="1">
        <f t="shared" si="2"/>
        <v>0</v>
      </c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 t="s">
        <v>324</v>
      </c>
      <c r="AE371" s="1"/>
      <c r="AF371" s="1"/>
      <c r="AG371" s="1"/>
    </row>
    <row r="372" spans="1:33" ht="15.6" x14ac:dyDescent="0.3">
      <c r="A372" s="3" t="s">
        <v>325</v>
      </c>
      <c r="B372" s="1" t="s">
        <v>69</v>
      </c>
      <c r="C372" s="4">
        <v>42208</v>
      </c>
      <c r="D372" s="1">
        <v>7</v>
      </c>
      <c r="E372" s="1">
        <v>2015</v>
      </c>
      <c r="F372" s="1">
        <v>4</v>
      </c>
      <c r="G372" s="6">
        <v>0.37986111111111115</v>
      </c>
      <c r="H372" s="1" t="s">
        <v>518</v>
      </c>
      <c r="I372" s="1">
        <v>38.5</v>
      </c>
      <c r="J372" s="1">
        <v>21</v>
      </c>
      <c r="O372" s="1">
        <v>382</v>
      </c>
      <c r="P372" s="1">
        <v>530</v>
      </c>
      <c r="Q372" s="1">
        <v>23.806000000000001</v>
      </c>
      <c r="R372" s="1">
        <v>9.7270000000000003</v>
      </c>
      <c r="S372" s="1">
        <f t="shared" si="2"/>
        <v>14.079000000000001</v>
      </c>
      <c r="T372" s="1">
        <v>1.9079999999999999</v>
      </c>
      <c r="U372" s="1">
        <v>0.70699999999999996</v>
      </c>
      <c r="V372" s="1" t="s">
        <v>24</v>
      </c>
      <c r="W372" s="1">
        <v>0.188</v>
      </c>
      <c r="X372" s="1">
        <v>0.192</v>
      </c>
      <c r="Y372" s="1">
        <v>20.552299999999999</v>
      </c>
      <c r="Z372" s="1"/>
      <c r="AA372" s="1">
        <v>1.5410999999999999</v>
      </c>
      <c r="AB372" s="1" t="s">
        <v>734</v>
      </c>
      <c r="AC372" s="1"/>
      <c r="AD372" s="1" t="s">
        <v>110</v>
      </c>
      <c r="AE372" s="1"/>
      <c r="AF372" s="1"/>
      <c r="AG372" s="1"/>
    </row>
    <row r="373" spans="1:33" ht="15.6" x14ac:dyDescent="0.3">
      <c r="A373" s="3" t="s">
        <v>327</v>
      </c>
      <c r="B373" s="1" t="s">
        <v>69</v>
      </c>
      <c r="C373" s="4">
        <v>42208</v>
      </c>
      <c r="D373" s="1">
        <v>7</v>
      </c>
      <c r="E373" s="1">
        <v>2015</v>
      </c>
      <c r="F373" s="1">
        <v>4</v>
      </c>
      <c r="G373" s="6">
        <v>0.38194444444444442</v>
      </c>
      <c r="H373" s="1" t="s">
        <v>518</v>
      </c>
      <c r="I373" s="1">
        <v>39</v>
      </c>
      <c r="J373" s="1">
        <v>22</v>
      </c>
      <c r="O373" s="1">
        <v>376</v>
      </c>
      <c r="P373" s="1">
        <v>497</v>
      </c>
      <c r="Q373" s="1">
        <v>13.9</v>
      </c>
      <c r="R373" s="1">
        <v>8.8819999999999997</v>
      </c>
      <c r="S373" s="1">
        <f t="shared" si="2"/>
        <v>5.0180000000000007</v>
      </c>
      <c r="T373" s="1">
        <v>6.2510000000000003</v>
      </c>
      <c r="U373" s="1">
        <v>0.45700000000000002</v>
      </c>
      <c r="V373" s="1" t="s">
        <v>31</v>
      </c>
      <c r="W373" s="1">
        <v>0.183</v>
      </c>
      <c r="X373" s="1">
        <v>0.184</v>
      </c>
      <c r="Y373" s="1">
        <v>20.314499999999999</v>
      </c>
      <c r="Z373" s="1"/>
      <c r="AA373" s="1">
        <v>1.2614000000000001</v>
      </c>
      <c r="AB373" s="1" t="s">
        <v>855</v>
      </c>
      <c r="AC373" s="1"/>
      <c r="AD373" s="1" t="s">
        <v>319</v>
      </c>
      <c r="AE373" s="1"/>
      <c r="AF373" s="1"/>
      <c r="AG373" s="1"/>
    </row>
    <row r="374" spans="1:33" ht="15.6" x14ac:dyDescent="0.3">
      <c r="A374" s="3" t="s">
        <v>328</v>
      </c>
      <c r="B374" s="1" t="s">
        <v>69</v>
      </c>
      <c r="C374" s="4">
        <v>42208</v>
      </c>
      <c r="D374" s="1">
        <v>7</v>
      </c>
      <c r="E374" s="1">
        <v>2015</v>
      </c>
      <c r="F374" s="1">
        <v>4</v>
      </c>
      <c r="G374" s="6">
        <v>0.3833333333333333</v>
      </c>
      <c r="H374" s="1" t="s">
        <v>518</v>
      </c>
      <c r="I374" s="1">
        <v>36</v>
      </c>
      <c r="J374" s="1">
        <v>23</v>
      </c>
      <c r="O374" s="1">
        <v>350</v>
      </c>
      <c r="P374" s="1">
        <v>409</v>
      </c>
      <c r="Q374" s="1">
        <v>16.349</v>
      </c>
      <c r="R374" s="1">
        <v>9.532</v>
      </c>
      <c r="S374" s="1">
        <f t="shared" si="2"/>
        <v>6.8170000000000002</v>
      </c>
      <c r="T374" s="1">
        <v>3.9590000000000001</v>
      </c>
      <c r="U374" s="1">
        <v>0.54400000000000004</v>
      </c>
      <c r="V374" s="1" t="s">
        <v>24</v>
      </c>
      <c r="W374" s="1">
        <v>0.16900000000000001</v>
      </c>
      <c r="X374" s="1">
        <v>0.16800000000000001</v>
      </c>
      <c r="Y374" s="1">
        <v>19.544</v>
      </c>
      <c r="Z374" s="1"/>
      <c r="AA374" s="1">
        <v>1.3509</v>
      </c>
      <c r="AB374" s="1" t="s">
        <v>734</v>
      </c>
      <c r="AC374" s="1"/>
      <c r="AD374" s="1" t="s">
        <v>285</v>
      </c>
      <c r="AE374" s="1"/>
      <c r="AF374" s="1"/>
      <c r="AG374" s="1"/>
    </row>
    <row r="375" spans="1:33" ht="15.6" x14ac:dyDescent="0.3">
      <c r="A375" s="3" t="s">
        <v>329</v>
      </c>
      <c r="B375" s="1" t="s">
        <v>69</v>
      </c>
      <c r="C375" s="4">
        <v>42208</v>
      </c>
      <c r="D375" s="1">
        <v>7</v>
      </c>
      <c r="E375" s="1">
        <v>2015</v>
      </c>
      <c r="F375" s="1">
        <v>4</v>
      </c>
      <c r="G375" s="6">
        <v>0.38541666666666669</v>
      </c>
      <c r="H375" s="1" t="s">
        <v>518</v>
      </c>
      <c r="I375" s="1">
        <v>27.5</v>
      </c>
      <c r="J375" s="1">
        <v>24</v>
      </c>
      <c r="O375" s="1">
        <v>275</v>
      </c>
      <c r="P375" s="1">
        <v>182</v>
      </c>
      <c r="Q375" s="1">
        <v>6.306</v>
      </c>
      <c r="R375" s="1">
        <v>2.7839999999999998</v>
      </c>
      <c r="S375" s="1">
        <f t="shared" si="2"/>
        <v>3.5220000000000002</v>
      </c>
      <c r="T375" s="1">
        <v>1.427</v>
      </c>
      <c r="U375" s="1"/>
      <c r="V375" s="1"/>
      <c r="W375" s="1">
        <v>0.108</v>
      </c>
      <c r="X375" s="1">
        <v>0.109</v>
      </c>
      <c r="Y375" s="1">
        <v>18.629449999999999</v>
      </c>
      <c r="Z375" s="1"/>
      <c r="AA375" s="1">
        <v>1.1254</v>
      </c>
      <c r="AB375" s="1" t="s">
        <v>736</v>
      </c>
      <c r="AC375" s="1"/>
      <c r="AD375" s="1"/>
      <c r="AE375" s="1"/>
      <c r="AF375" s="1"/>
      <c r="AG375" s="1"/>
    </row>
    <row r="376" spans="1:33" ht="15.6" x14ac:dyDescent="0.3">
      <c r="A376" s="3" t="s">
        <v>330</v>
      </c>
      <c r="B376" s="1" t="s">
        <v>103</v>
      </c>
      <c r="C376" s="4">
        <v>42208</v>
      </c>
      <c r="D376" s="1">
        <v>7</v>
      </c>
      <c r="E376" s="1">
        <v>2015</v>
      </c>
      <c r="F376" s="1">
        <v>4</v>
      </c>
      <c r="G376" s="6">
        <v>0.4152777777777778</v>
      </c>
      <c r="H376" s="1" t="s">
        <v>518</v>
      </c>
      <c r="I376" s="1">
        <v>36.5</v>
      </c>
      <c r="J376" s="1">
        <v>25</v>
      </c>
      <c r="O376" s="1">
        <v>357</v>
      </c>
      <c r="P376" s="1">
        <v>426</v>
      </c>
      <c r="Q376" s="1">
        <v>15.391999999999999</v>
      </c>
      <c r="R376" s="1">
        <v>5.7510000000000003</v>
      </c>
      <c r="S376" s="1">
        <f t="shared" si="2"/>
        <v>9.6409999999999982</v>
      </c>
      <c r="T376" s="1">
        <v>3.2869999999999999</v>
      </c>
      <c r="U376" s="1">
        <v>1.0660000000000001</v>
      </c>
      <c r="V376" s="1" t="s">
        <v>24</v>
      </c>
      <c r="W376" s="1">
        <v>0.15</v>
      </c>
      <c r="X376" s="1">
        <v>0.153</v>
      </c>
      <c r="Y376" s="1">
        <v>19.455449999999999</v>
      </c>
      <c r="Z376" s="1"/>
      <c r="AA376" s="1">
        <v>1.9838</v>
      </c>
      <c r="AB376" s="1" t="s">
        <v>734</v>
      </c>
      <c r="AC376" s="1"/>
      <c r="AD376" s="1" t="s">
        <v>331</v>
      </c>
      <c r="AE376" s="1"/>
      <c r="AF376" s="1"/>
      <c r="AG376" s="1"/>
    </row>
    <row r="377" spans="1:33" ht="15.6" x14ac:dyDescent="0.3">
      <c r="A377" s="3" t="s">
        <v>333</v>
      </c>
      <c r="B377" s="1" t="s">
        <v>103</v>
      </c>
      <c r="C377" s="4">
        <v>42208</v>
      </c>
      <c r="D377" s="1">
        <v>7</v>
      </c>
      <c r="E377" s="1">
        <v>2015</v>
      </c>
      <c r="F377" s="1">
        <v>4</v>
      </c>
      <c r="G377" s="6">
        <v>0.4201388888888889</v>
      </c>
      <c r="H377" s="1" t="s">
        <v>518</v>
      </c>
      <c r="I377" s="1">
        <v>36</v>
      </c>
      <c r="J377" s="1">
        <v>26</v>
      </c>
      <c r="O377" s="1">
        <v>355</v>
      </c>
      <c r="P377" s="1">
        <v>515</v>
      </c>
      <c r="Q377" s="1">
        <v>22.637</v>
      </c>
      <c r="R377" s="1">
        <v>7.8789999999999996</v>
      </c>
      <c r="S377" s="1">
        <f t="shared" si="2"/>
        <v>14.758000000000001</v>
      </c>
      <c r="T377" s="1">
        <v>5.4850000000000003</v>
      </c>
      <c r="U377" s="1">
        <v>1.075</v>
      </c>
      <c r="V377" s="1" t="s">
        <v>24</v>
      </c>
      <c r="W377" s="1">
        <v>0.17100000000000001</v>
      </c>
      <c r="X377" s="1">
        <v>0.17899999999999999</v>
      </c>
      <c r="Y377" s="1">
        <v>18.991499999999998</v>
      </c>
      <c r="Z377" s="1"/>
      <c r="AA377" s="1" t="s">
        <v>31</v>
      </c>
      <c r="AB377" s="1" t="s">
        <v>31</v>
      </c>
      <c r="AC377" s="1"/>
      <c r="AD377" s="1" t="s">
        <v>175</v>
      </c>
      <c r="AE377" s="1"/>
      <c r="AF377" s="1"/>
      <c r="AG377" s="1"/>
    </row>
    <row r="378" spans="1:33" ht="15.6" x14ac:dyDescent="0.3">
      <c r="A378" s="3" t="s">
        <v>31</v>
      </c>
      <c r="B378" s="1" t="s">
        <v>103</v>
      </c>
      <c r="C378" s="4">
        <v>42208</v>
      </c>
      <c r="D378" s="1">
        <v>7</v>
      </c>
      <c r="E378" s="1">
        <v>2015</v>
      </c>
      <c r="F378" s="1">
        <v>4</v>
      </c>
      <c r="G378" s="6">
        <v>0.4201388888888889</v>
      </c>
      <c r="H378" s="1" t="s">
        <v>23</v>
      </c>
      <c r="I378" s="1">
        <v>33</v>
      </c>
      <c r="J378" s="1">
        <v>9</v>
      </c>
      <c r="O378" s="1"/>
      <c r="P378" s="1"/>
      <c r="Q378" s="1"/>
      <c r="R378" s="1"/>
      <c r="S378" s="1">
        <f t="shared" si="2"/>
        <v>0</v>
      </c>
      <c r="T378" s="1"/>
      <c r="U378" s="1"/>
      <c r="V378" s="1"/>
      <c r="W378" s="1"/>
      <c r="X378" s="1"/>
      <c r="Y378" s="1"/>
      <c r="Z378" s="1"/>
      <c r="AA378" s="1" t="s">
        <v>31</v>
      </c>
      <c r="AB378" s="1" t="s">
        <v>31</v>
      </c>
      <c r="AC378" s="1"/>
      <c r="AD378" s="1" t="s">
        <v>175</v>
      </c>
      <c r="AE378" s="1"/>
      <c r="AF378" s="1"/>
      <c r="AG378" s="1"/>
    </row>
    <row r="379" spans="1:33" ht="15.6" x14ac:dyDescent="0.3">
      <c r="A379" s="3" t="s">
        <v>31</v>
      </c>
      <c r="B379" s="1" t="s">
        <v>103</v>
      </c>
      <c r="C379" s="4">
        <v>42208</v>
      </c>
      <c r="D379" s="1">
        <v>7</v>
      </c>
      <c r="E379" s="1">
        <v>2015</v>
      </c>
      <c r="F379" s="1">
        <v>4</v>
      </c>
      <c r="G379" s="6">
        <v>0.42777777777777781</v>
      </c>
      <c r="H379" s="1" t="s">
        <v>23</v>
      </c>
      <c r="I379" s="1">
        <v>32</v>
      </c>
      <c r="J379" s="1">
        <v>10</v>
      </c>
      <c r="O379" s="1"/>
      <c r="P379" s="1"/>
      <c r="Q379" s="1"/>
      <c r="R379" s="1"/>
      <c r="S379" s="1">
        <f>SUM(Q379-R379)</f>
        <v>0</v>
      </c>
      <c r="T379" s="1"/>
      <c r="U379" s="1"/>
      <c r="V379" s="1"/>
      <c r="W379" s="1"/>
      <c r="X379" s="1"/>
      <c r="Y379" s="1"/>
      <c r="Z379" s="1"/>
      <c r="AA379" s="1" t="s">
        <v>31</v>
      </c>
      <c r="AB379" s="1" t="s">
        <v>31</v>
      </c>
      <c r="AC379" s="1"/>
      <c r="AD379" s="1" t="s">
        <v>334</v>
      </c>
      <c r="AE379" s="1"/>
      <c r="AF379" s="1"/>
      <c r="AG379" s="1"/>
    </row>
    <row r="380" spans="1:33" ht="15.6" x14ac:dyDescent="0.3">
      <c r="A380" s="3" t="s">
        <v>31</v>
      </c>
      <c r="B380" s="1" t="s">
        <v>103</v>
      </c>
      <c r="C380" s="4">
        <v>42208</v>
      </c>
      <c r="D380" s="1">
        <v>7</v>
      </c>
      <c r="E380" s="1">
        <v>2015</v>
      </c>
      <c r="F380" s="1">
        <v>4</v>
      </c>
      <c r="G380" s="6">
        <v>0.42777777777777781</v>
      </c>
      <c r="H380" s="1" t="s">
        <v>23</v>
      </c>
      <c r="I380" s="1">
        <v>20</v>
      </c>
      <c r="J380" s="1">
        <v>11</v>
      </c>
      <c r="O380" s="1"/>
      <c r="P380" s="1"/>
      <c r="Q380" s="1"/>
      <c r="R380" s="1"/>
      <c r="S380" s="1">
        <f t="shared" si="2"/>
        <v>0</v>
      </c>
      <c r="T380" s="1"/>
      <c r="U380" s="1"/>
      <c r="V380" s="1"/>
      <c r="W380" s="1"/>
      <c r="X380" s="1"/>
      <c r="Y380" s="1"/>
      <c r="Z380" s="1"/>
      <c r="AA380" s="1" t="s">
        <v>31</v>
      </c>
      <c r="AB380" s="1" t="s">
        <v>31</v>
      </c>
      <c r="AC380" s="1"/>
      <c r="AD380" s="1" t="s">
        <v>334</v>
      </c>
      <c r="AE380" s="1"/>
      <c r="AF380" s="1"/>
      <c r="AG380" s="1"/>
    </row>
    <row r="381" spans="1:33" ht="15.6" x14ac:dyDescent="0.3">
      <c r="A381" s="3" t="s">
        <v>335</v>
      </c>
      <c r="B381" s="1" t="s">
        <v>112</v>
      </c>
      <c r="C381" s="4">
        <v>42208</v>
      </c>
      <c r="D381" s="1">
        <v>7</v>
      </c>
      <c r="E381" s="1">
        <v>2015</v>
      </c>
      <c r="F381" s="1">
        <v>4</v>
      </c>
      <c r="G381" s="6">
        <v>0.44097222222222227</v>
      </c>
      <c r="H381" s="1" t="s">
        <v>518</v>
      </c>
      <c r="I381" s="1">
        <v>19</v>
      </c>
      <c r="J381" s="1">
        <v>27</v>
      </c>
      <c r="O381" s="1">
        <v>193</v>
      </c>
      <c r="P381" s="1">
        <v>50</v>
      </c>
      <c r="Q381" s="1">
        <v>1.353</v>
      </c>
      <c r="R381" s="1">
        <v>0.81799999999999995</v>
      </c>
      <c r="S381" s="1">
        <f>SUM(Q381-R381)</f>
        <v>0.53500000000000003</v>
      </c>
      <c r="T381" s="1">
        <v>0.23300000000000001</v>
      </c>
      <c r="U381" s="1"/>
      <c r="V381" s="1"/>
      <c r="W381" s="1">
        <v>4.2000000000000003E-2</v>
      </c>
      <c r="X381" s="1">
        <v>4.2999999999999997E-2</v>
      </c>
      <c r="Y381" s="1">
        <v>18.2623</v>
      </c>
      <c r="Z381" s="1"/>
      <c r="AA381" s="1">
        <v>1.3037000000000001</v>
      </c>
      <c r="AB381" s="1" t="s">
        <v>734</v>
      </c>
      <c r="AC381" s="1"/>
      <c r="AD381" s="1" t="s">
        <v>63</v>
      </c>
      <c r="AE381" s="1"/>
      <c r="AF381" s="1"/>
      <c r="AG381" s="1"/>
    </row>
    <row r="382" spans="1:33" ht="15.6" x14ac:dyDescent="0.3">
      <c r="A382" s="3" t="s">
        <v>336</v>
      </c>
      <c r="B382" s="1" t="s">
        <v>112</v>
      </c>
      <c r="C382" s="4">
        <v>42208</v>
      </c>
      <c r="D382" s="1">
        <v>7</v>
      </c>
      <c r="E382" s="1">
        <v>2015</v>
      </c>
      <c r="F382" s="1">
        <v>4</v>
      </c>
      <c r="G382" s="6">
        <v>0.44097222222222227</v>
      </c>
      <c r="H382" s="1" t="s">
        <v>518</v>
      </c>
      <c r="I382" s="1">
        <v>32</v>
      </c>
      <c r="J382" s="1">
        <v>28</v>
      </c>
      <c r="O382" s="1">
        <v>324</v>
      </c>
      <c r="P382" s="1">
        <v>291</v>
      </c>
      <c r="Q382" s="1">
        <v>8.8209999999999997</v>
      </c>
      <c r="R382" s="1">
        <v>4.6859999999999999</v>
      </c>
      <c r="S382" s="1">
        <f t="shared" si="2"/>
        <v>4.1349999999999998</v>
      </c>
      <c r="T382" s="1">
        <v>1.64</v>
      </c>
      <c r="U382" s="1"/>
      <c r="V382" s="1"/>
      <c r="W382" s="1">
        <v>0.13900000000000001</v>
      </c>
      <c r="X382" s="1">
        <v>0.13700000000000001</v>
      </c>
      <c r="Y382" s="1">
        <v>18.325150000000001</v>
      </c>
      <c r="Z382" s="1"/>
      <c r="AA382" s="1">
        <v>1.3317000000000001</v>
      </c>
      <c r="AB382" s="1" t="s">
        <v>734</v>
      </c>
      <c r="AC382" s="1"/>
      <c r="AD382" s="1" t="s">
        <v>63</v>
      </c>
      <c r="AE382" s="1"/>
      <c r="AF382" s="1"/>
      <c r="AG382" s="1"/>
    </row>
    <row r="383" spans="1:33" ht="15.6" x14ac:dyDescent="0.3">
      <c r="A383" s="3" t="s">
        <v>337</v>
      </c>
      <c r="B383" s="1" t="s">
        <v>112</v>
      </c>
      <c r="C383" s="4">
        <v>42208</v>
      </c>
      <c r="D383" s="1">
        <v>7</v>
      </c>
      <c r="E383" s="1">
        <v>2015</v>
      </c>
      <c r="F383" s="1">
        <v>4</v>
      </c>
      <c r="G383" s="6">
        <v>0.44097222222222227</v>
      </c>
      <c r="H383" s="1" t="s">
        <v>518</v>
      </c>
      <c r="I383" s="1">
        <v>23</v>
      </c>
      <c r="J383" s="1">
        <v>29</v>
      </c>
      <c r="O383" s="1">
        <v>227</v>
      </c>
      <c r="P383" s="1">
        <v>96</v>
      </c>
      <c r="Q383" s="1">
        <v>1.988</v>
      </c>
      <c r="R383" s="1">
        <v>1.62</v>
      </c>
      <c r="S383" s="1">
        <f t="shared" si="2"/>
        <v>0.36799999999999988</v>
      </c>
      <c r="T383" s="1">
        <v>0.51800000000000002</v>
      </c>
      <c r="U383" s="1"/>
      <c r="V383" s="1"/>
      <c r="W383" s="1">
        <v>6.8000000000000005E-2</v>
      </c>
      <c r="X383" s="1">
        <v>6.7000000000000004E-2</v>
      </c>
      <c r="Y383" s="1">
        <v>17.977399999999999</v>
      </c>
      <c r="Z383" s="1"/>
      <c r="AA383" s="1">
        <v>1.3108</v>
      </c>
      <c r="AB383" s="1" t="s">
        <v>734</v>
      </c>
      <c r="AC383" s="1"/>
      <c r="AD383" s="1" t="s">
        <v>319</v>
      </c>
      <c r="AE383" s="1"/>
      <c r="AF383" s="1"/>
      <c r="AG383" s="1"/>
    </row>
    <row r="384" spans="1:33" ht="15.6" x14ac:dyDescent="0.3">
      <c r="A384" s="3" t="s">
        <v>31</v>
      </c>
      <c r="B384" s="1" t="s">
        <v>112</v>
      </c>
      <c r="C384" s="4">
        <v>42208</v>
      </c>
      <c r="D384" s="1">
        <v>7</v>
      </c>
      <c r="E384" s="1">
        <v>2015</v>
      </c>
      <c r="F384" s="1">
        <v>4</v>
      </c>
      <c r="G384" s="6">
        <v>0.44166666666666665</v>
      </c>
      <c r="H384" s="1" t="s">
        <v>23</v>
      </c>
      <c r="I384" s="1">
        <v>23</v>
      </c>
      <c r="J384" s="1">
        <v>12</v>
      </c>
      <c r="O384" s="1"/>
      <c r="P384" s="1"/>
      <c r="Q384" s="1"/>
      <c r="R384" s="1"/>
      <c r="S384" s="1">
        <f t="shared" si="2"/>
        <v>0</v>
      </c>
      <c r="T384" s="1"/>
      <c r="U384" s="1"/>
      <c r="V384" s="1"/>
      <c r="W384" s="1"/>
      <c r="X384" s="1"/>
      <c r="Y384" s="1"/>
      <c r="Z384" s="1"/>
      <c r="AA384" s="1" t="s">
        <v>31</v>
      </c>
      <c r="AB384" s="1"/>
      <c r="AC384" s="1"/>
      <c r="AD384" s="1" t="s">
        <v>161</v>
      </c>
      <c r="AE384" s="1"/>
      <c r="AF384" s="1"/>
      <c r="AG384" s="1"/>
    </row>
    <row r="385" spans="1:33" ht="15.6" x14ac:dyDescent="0.3">
      <c r="A385" s="3" t="s">
        <v>338</v>
      </c>
      <c r="B385" s="1" t="s">
        <v>112</v>
      </c>
      <c r="C385" s="4">
        <v>42208</v>
      </c>
      <c r="D385" s="1">
        <v>7</v>
      </c>
      <c r="E385" s="1">
        <v>2015</v>
      </c>
      <c r="F385" s="1">
        <v>4</v>
      </c>
      <c r="G385" s="6">
        <v>0.4465277777777778</v>
      </c>
      <c r="H385" s="1" t="s">
        <v>518</v>
      </c>
      <c r="I385" s="1">
        <v>20</v>
      </c>
      <c r="J385" s="1">
        <v>30</v>
      </c>
      <c r="O385" s="1">
        <v>199</v>
      </c>
      <c r="P385" s="1">
        <v>63</v>
      </c>
      <c r="Q385" s="1">
        <v>1.8129999999999999</v>
      </c>
      <c r="R385" s="1">
        <v>0.93500000000000005</v>
      </c>
      <c r="S385" s="1">
        <f t="shared" si="2"/>
        <v>0.87799999999999989</v>
      </c>
      <c r="T385" s="1">
        <v>0.60699999999999998</v>
      </c>
      <c r="U385" s="1">
        <v>0.112</v>
      </c>
      <c r="V385" s="1" t="s">
        <v>24</v>
      </c>
      <c r="W385" s="1">
        <v>5.0999999999999997E-2</v>
      </c>
      <c r="X385" s="1">
        <v>0.05</v>
      </c>
      <c r="Y385" s="1">
        <v>18.575900000000001</v>
      </c>
      <c r="Z385" s="1"/>
      <c r="AA385" s="1">
        <v>1.2427999999999999</v>
      </c>
      <c r="AB385" s="1" t="s">
        <v>855</v>
      </c>
      <c r="AC385" s="1"/>
      <c r="AD385" s="1" t="s">
        <v>70</v>
      </c>
      <c r="AE385" s="1"/>
      <c r="AF385" s="1"/>
      <c r="AG385" s="1"/>
    </row>
    <row r="386" spans="1:33" ht="15.6" x14ac:dyDescent="0.3">
      <c r="A386" s="3" t="s">
        <v>339</v>
      </c>
      <c r="B386" s="1" t="s">
        <v>117</v>
      </c>
      <c r="C386" s="4">
        <v>42208</v>
      </c>
      <c r="D386" s="1">
        <v>7</v>
      </c>
      <c r="E386" s="1">
        <v>2015</v>
      </c>
      <c r="F386" s="1">
        <v>4</v>
      </c>
      <c r="G386" s="6">
        <v>0.4548611111111111</v>
      </c>
      <c r="H386" s="1" t="s">
        <v>518</v>
      </c>
      <c r="I386" s="1">
        <v>35.5</v>
      </c>
      <c r="J386" s="1">
        <v>31</v>
      </c>
      <c r="O386" s="1">
        <v>340</v>
      </c>
      <c r="P386" s="1">
        <v>387</v>
      </c>
      <c r="Q386" s="1">
        <v>11.879</v>
      </c>
      <c r="R386" s="1">
        <v>6.91</v>
      </c>
      <c r="S386" s="1">
        <f t="shared" si="2"/>
        <v>4.9689999999999994</v>
      </c>
      <c r="T386" s="1">
        <v>4.7080000000000002</v>
      </c>
      <c r="U386" s="1"/>
      <c r="V386" s="1"/>
      <c r="W386" s="1">
        <v>0.151</v>
      </c>
      <c r="X386" s="1">
        <v>0.153</v>
      </c>
      <c r="Y386" s="1">
        <v>18.880600000000001</v>
      </c>
      <c r="Z386" s="1"/>
      <c r="AA386" s="1">
        <v>1.4282999999999999</v>
      </c>
      <c r="AB386" s="1" t="s">
        <v>734</v>
      </c>
      <c r="AC386" s="1"/>
      <c r="AD386" s="1" t="s">
        <v>340</v>
      </c>
      <c r="AE386" s="1"/>
      <c r="AF386" s="1"/>
      <c r="AG386" s="1"/>
    </row>
    <row r="387" spans="1:33" ht="15.6" x14ac:dyDescent="0.3">
      <c r="A387" s="3" t="s">
        <v>342</v>
      </c>
      <c r="B387" s="1" t="s">
        <v>122</v>
      </c>
      <c r="C387" s="4">
        <v>42208</v>
      </c>
      <c r="D387" s="1">
        <v>7</v>
      </c>
      <c r="E387" s="1">
        <v>2015</v>
      </c>
      <c r="F387" s="1">
        <v>4</v>
      </c>
      <c r="G387" s="6">
        <v>0.47638888888888892</v>
      </c>
      <c r="H387" s="1" t="s">
        <v>34</v>
      </c>
      <c r="I387" s="1">
        <v>15.5</v>
      </c>
      <c r="J387" s="1">
        <v>4</v>
      </c>
      <c r="O387" s="1">
        <v>148</v>
      </c>
      <c r="P387" s="1">
        <v>46</v>
      </c>
      <c r="Q387" s="1">
        <v>0.49099999999999999</v>
      </c>
      <c r="R387" s="1">
        <v>0.49099999999999999</v>
      </c>
      <c r="S387" s="1">
        <f t="shared" si="2"/>
        <v>0</v>
      </c>
      <c r="T387" s="1">
        <v>0.64100000000000001</v>
      </c>
      <c r="U387" s="1">
        <v>0.161</v>
      </c>
      <c r="V387" s="1" t="s">
        <v>24</v>
      </c>
      <c r="W387" s="1">
        <v>6.2E-2</v>
      </c>
      <c r="X387" s="1">
        <v>6.0999999999999999E-2</v>
      </c>
      <c r="Y387" s="1">
        <v>17.74015</v>
      </c>
      <c r="Z387" s="1"/>
      <c r="AA387" s="1"/>
      <c r="AB387" s="1"/>
      <c r="AC387" s="1"/>
      <c r="AD387" s="1" t="s">
        <v>343</v>
      </c>
      <c r="AE387" s="1"/>
      <c r="AF387" s="1"/>
      <c r="AG387" s="1"/>
    </row>
    <row r="388" spans="1:33" ht="15.6" x14ac:dyDescent="0.3">
      <c r="A388" s="3" t="s">
        <v>346</v>
      </c>
      <c r="B388" s="1" t="s">
        <v>126</v>
      </c>
      <c r="C388" s="4">
        <v>42208</v>
      </c>
      <c r="D388" s="1">
        <v>7</v>
      </c>
      <c r="E388" s="1">
        <v>2015</v>
      </c>
      <c r="F388" s="1">
        <v>4</v>
      </c>
      <c r="G388" s="6">
        <v>0.5</v>
      </c>
      <c r="H388" s="1" t="s">
        <v>518</v>
      </c>
      <c r="I388" s="1">
        <v>29</v>
      </c>
      <c r="J388" s="1">
        <v>32</v>
      </c>
      <c r="O388" s="1">
        <v>290</v>
      </c>
      <c r="P388" s="1">
        <v>225</v>
      </c>
      <c r="Q388" s="1">
        <v>7.8</v>
      </c>
      <c r="R388" s="1">
        <v>2.7850000000000001</v>
      </c>
      <c r="S388" s="1">
        <f t="shared" si="2"/>
        <v>5.0149999999999997</v>
      </c>
      <c r="T388" s="1">
        <v>2.8330000000000002</v>
      </c>
      <c r="U388" s="1"/>
      <c r="V388" s="1"/>
      <c r="W388" s="1">
        <v>9.7000000000000003E-2</v>
      </c>
      <c r="X388" s="1">
        <v>9.7000000000000003E-2</v>
      </c>
      <c r="Y388" s="1">
        <v>19.52225</v>
      </c>
      <c r="Z388" s="1"/>
      <c r="AA388" s="1">
        <v>1.2765</v>
      </c>
      <c r="AB388" s="1" t="s">
        <v>736</v>
      </c>
      <c r="AC388" s="1"/>
      <c r="AD388" s="1" t="s">
        <v>347</v>
      </c>
      <c r="AE388" s="1"/>
      <c r="AF388" s="1"/>
      <c r="AG388" s="1"/>
    </row>
    <row r="389" spans="1:33" ht="15.6" x14ac:dyDescent="0.3">
      <c r="A389" s="3" t="s">
        <v>349</v>
      </c>
      <c r="B389" s="1" t="s">
        <v>126</v>
      </c>
      <c r="C389" s="4">
        <v>42208</v>
      </c>
      <c r="D389" s="1">
        <v>7</v>
      </c>
      <c r="E389" s="1">
        <v>2015</v>
      </c>
      <c r="F389" s="1">
        <v>4</v>
      </c>
      <c r="G389" s="6">
        <v>0.50069444444444444</v>
      </c>
      <c r="H389" s="1" t="s">
        <v>518</v>
      </c>
      <c r="I389" s="1">
        <v>25</v>
      </c>
      <c r="J389" s="1">
        <v>33</v>
      </c>
      <c r="O389" s="1">
        <v>247</v>
      </c>
      <c r="P389" s="1">
        <v>136</v>
      </c>
      <c r="Q389" s="1">
        <v>4.1660000000000004</v>
      </c>
      <c r="R389" s="1">
        <v>2.3730000000000002</v>
      </c>
      <c r="S389" s="1">
        <f t="shared" ref="S389:S453" si="3">SUM(Q389-R389)</f>
        <v>1.7930000000000001</v>
      </c>
      <c r="T389" s="1">
        <v>0.96699999999999997</v>
      </c>
      <c r="U389" s="1"/>
      <c r="V389" s="1"/>
      <c r="W389" s="1">
        <v>0.08</v>
      </c>
      <c r="X389" s="1">
        <v>7.9000000000000001E-2</v>
      </c>
      <c r="Y389" s="1">
        <v>18.6905</v>
      </c>
      <c r="Z389" s="1"/>
      <c r="AA389" s="1">
        <v>1.1713</v>
      </c>
      <c r="AB389" s="1" t="s">
        <v>736</v>
      </c>
      <c r="AC389" s="1"/>
      <c r="AD389" s="1" t="s">
        <v>347</v>
      </c>
      <c r="AE389" s="1"/>
      <c r="AF389" s="1"/>
      <c r="AG389" s="1"/>
    </row>
    <row r="390" spans="1:33" ht="15.6" x14ac:dyDescent="0.3">
      <c r="A390" s="3" t="s">
        <v>350</v>
      </c>
      <c r="B390" s="1" t="s">
        <v>126</v>
      </c>
      <c r="C390" s="4">
        <v>42208</v>
      </c>
      <c r="D390" s="1">
        <v>7</v>
      </c>
      <c r="E390" s="1">
        <v>2015</v>
      </c>
      <c r="F390" s="1">
        <v>4</v>
      </c>
      <c r="G390" s="6">
        <v>0.50069444444444444</v>
      </c>
      <c r="H390" s="1" t="s">
        <v>37</v>
      </c>
      <c r="I390" s="1">
        <v>17.5</v>
      </c>
      <c r="J390" s="1">
        <v>5</v>
      </c>
      <c r="O390" s="1">
        <v>179</v>
      </c>
      <c r="P390" s="1">
        <v>74</v>
      </c>
      <c r="Q390" s="1" t="s">
        <v>31</v>
      </c>
      <c r="R390" s="1" t="s">
        <v>31</v>
      </c>
      <c r="S390" s="1" t="s">
        <v>31</v>
      </c>
      <c r="T390" s="1">
        <v>0.36099999999999999</v>
      </c>
      <c r="U390" s="1">
        <v>4.8000000000000001E-2</v>
      </c>
      <c r="V390" s="1" t="s">
        <v>24</v>
      </c>
      <c r="W390" s="1">
        <v>5.0000000000000001E-3</v>
      </c>
      <c r="X390" s="1">
        <v>5.0000000000000001E-3</v>
      </c>
      <c r="Y390" s="1">
        <v>17.67475</v>
      </c>
      <c r="Z390" s="1"/>
      <c r="AA390" s="1"/>
      <c r="AB390" s="1"/>
      <c r="AC390" s="1"/>
      <c r="AD390" s="1" t="s">
        <v>347</v>
      </c>
      <c r="AE390" s="1"/>
      <c r="AF390" s="1"/>
      <c r="AG390" s="1"/>
    </row>
    <row r="391" spans="1:33" ht="15.6" x14ac:dyDescent="0.3">
      <c r="A391" s="3" t="s">
        <v>351</v>
      </c>
      <c r="B391" s="1" t="s">
        <v>126</v>
      </c>
      <c r="C391" s="4">
        <v>42208</v>
      </c>
      <c r="D391" s="1">
        <v>7</v>
      </c>
      <c r="E391" s="1">
        <v>2015</v>
      </c>
      <c r="F391" s="1">
        <v>4</v>
      </c>
      <c r="G391" s="6">
        <v>0.50069444444444444</v>
      </c>
      <c r="H391" s="1" t="s">
        <v>518</v>
      </c>
      <c r="I391" s="1">
        <v>23</v>
      </c>
      <c r="J391" s="1">
        <v>34</v>
      </c>
      <c r="O391" s="1">
        <v>230</v>
      </c>
      <c r="P391" s="1">
        <v>97</v>
      </c>
      <c r="Q391" s="1">
        <v>3.2229999999999999</v>
      </c>
      <c r="R391" s="1">
        <v>1.3720000000000001</v>
      </c>
      <c r="S391" s="1">
        <f t="shared" si="3"/>
        <v>1.8509999999999998</v>
      </c>
      <c r="T391" s="1">
        <v>0.36199999999999999</v>
      </c>
      <c r="U391" s="1"/>
      <c r="V391" s="1"/>
      <c r="W391" s="1">
        <v>6.2E-2</v>
      </c>
      <c r="X391" s="1">
        <v>6.3E-2</v>
      </c>
      <c r="Y391" s="1">
        <v>18.183599999999998</v>
      </c>
      <c r="Z391" s="1"/>
      <c r="AA391" s="1">
        <v>1.3646</v>
      </c>
      <c r="AB391" s="1" t="s">
        <v>734</v>
      </c>
      <c r="AC391" s="1"/>
      <c r="AD391" s="1" t="s">
        <v>352</v>
      </c>
      <c r="AE391" s="1"/>
      <c r="AF391" s="1"/>
      <c r="AG391" s="1"/>
    </row>
    <row r="392" spans="1:33" ht="15.6" x14ac:dyDescent="0.3">
      <c r="A392" s="3" t="s">
        <v>353</v>
      </c>
      <c r="B392" s="1" t="s">
        <v>233</v>
      </c>
      <c r="C392" s="4">
        <v>42208</v>
      </c>
      <c r="D392" s="1">
        <v>7</v>
      </c>
      <c r="E392" s="1">
        <v>2015</v>
      </c>
      <c r="F392" s="1">
        <v>4</v>
      </c>
      <c r="G392" s="6">
        <v>0.52500000000000002</v>
      </c>
      <c r="H392" s="1" t="s">
        <v>535</v>
      </c>
      <c r="I392" s="1">
        <v>25</v>
      </c>
      <c r="J392" s="1">
        <v>2</v>
      </c>
      <c r="O392" s="1">
        <v>248</v>
      </c>
      <c r="P392" s="1">
        <v>158</v>
      </c>
      <c r="Q392" s="1">
        <v>4.9109999999999996</v>
      </c>
      <c r="R392" s="1"/>
      <c r="S392" s="1">
        <f t="shared" si="3"/>
        <v>4.9109999999999996</v>
      </c>
      <c r="T392" s="1">
        <v>3.8370000000000002</v>
      </c>
      <c r="U392" s="1">
        <v>0.26600000000000001</v>
      </c>
      <c r="V392" s="1" t="s">
        <v>58</v>
      </c>
      <c r="W392" s="1"/>
      <c r="X392" s="1"/>
      <c r="Y392" s="1">
        <v>20.955500000000001</v>
      </c>
      <c r="Z392" s="1"/>
      <c r="AA392" s="1"/>
      <c r="AB392" s="1"/>
      <c r="AC392" s="1"/>
      <c r="AD392" s="1" t="s">
        <v>63</v>
      </c>
      <c r="AE392" s="1"/>
      <c r="AF392" s="1"/>
      <c r="AG392" s="1"/>
    </row>
    <row r="393" spans="1:33" ht="15.6" x14ac:dyDescent="0.3">
      <c r="A393" s="3"/>
      <c r="B393" s="1" t="s">
        <v>138</v>
      </c>
      <c r="C393" s="4">
        <v>42208</v>
      </c>
      <c r="D393" s="1">
        <v>7</v>
      </c>
      <c r="E393" s="1">
        <v>2015</v>
      </c>
      <c r="F393" s="1">
        <v>4</v>
      </c>
      <c r="G393" s="6">
        <v>0.53611111111111109</v>
      </c>
      <c r="H393" s="1" t="s">
        <v>23</v>
      </c>
      <c r="I393" s="1">
        <v>22</v>
      </c>
      <c r="J393" s="1">
        <v>13</v>
      </c>
      <c r="O393" s="1"/>
      <c r="P393" s="1"/>
      <c r="Q393" s="1"/>
      <c r="R393" s="1"/>
      <c r="S393" s="1">
        <f t="shared" si="3"/>
        <v>0</v>
      </c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 t="s">
        <v>178</v>
      </c>
      <c r="AE393" s="1"/>
      <c r="AF393" s="1"/>
      <c r="AG393" s="1"/>
    </row>
    <row r="394" spans="1:33" ht="15.6" x14ac:dyDescent="0.3">
      <c r="A394" s="3" t="s">
        <v>356</v>
      </c>
      <c r="B394" s="1" t="s">
        <v>138</v>
      </c>
      <c r="C394" s="4">
        <v>42208</v>
      </c>
      <c r="D394" s="1">
        <v>7</v>
      </c>
      <c r="E394" s="1">
        <v>2015</v>
      </c>
      <c r="F394" s="1">
        <v>4</v>
      </c>
      <c r="G394" s="6">
        <v>0.54027777777777775</v>
      </c>
      <c r="H394" s="1" t="s">
        <v>37</v>
      </c>
      <c r="I394" s="1">
        <v>28</v>
      </c>
      <c r="J394" s="1">
        <v>6</v>
      </c>
      <c r="O394" s="1"/>
      <c r="P394" s="1"/>
      <c r="Q394" s="1"/>
      <c r="R394" s="1"/>
      <c r="S394" s="1">
        <f t="shared" si="3"/>
        <v>0</v>
      </c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 t="s">
        <v>25</v>
      </c>
      <c r="AE394" s="1"/>
      <c r="AF394" s="1"/>
      <c r="AG394" s="1"/>
    </row>
    <row r="395" spans="1:33" ht="15.6" x14ac:dyDescent="0.3">
      <c r="A395" s="3"/>
      <c r="B395" s="1" t="s">
        <v>138</v>
      </c>
      <c r="C395" s="4">
        <v>42208</v>
      </c>
      <c r="D395" s="1">
        <v>7</v>
      </c>
      <c r="E395" s="1">
        <v>2015</v>
      </c>
      <c r="F395" s="1">
        <v>4</v>
      </c>
      <c r="G395" s="6">
        <v>0.54097222222222219</v>
      </c>
      <c r="H395" s="1" t="s">
        <v>23</v>
      </c>
      <c r="I395" s="1">
        <v>20</v>
      </c>
      <c r="J395" s="1">
        <v>14</v>
      </c>
      <c r="O395" s="1"/>
      <c r="P395" s="1"/>
      <c r="Q395" s="1"/>
      <c r="R395" s="1"/>
      <c r="S395" s="1">
        <f t="shared" si="3"/>
        <v>0</v>
      </c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 t="s">
        <v>154</v>
      </c>
      <c r="AE395" s="1"/>
      <c r="AF395" s="1"/>
      <c r="AG395" s="1"/>
    </row>
    <row r="396" spans="1:33" ht="15.6" x14ac:dyDescent="0.3">
      <c r="A396" s="3" t="s">
        <v>357</v>
      </c>
      <c r="B396" s="1" t="s">
        <v>138</v>
      </c>
      <c r="C396" s="4">
        <v>42208</v>
      </c>
      <c r="D396" s="1">
        <v>7</v>
      </c>
      <c r="E396" s="1">
        <v>2015</v>
      </c>
      <c r="F396" s="1">
        <v>4</v>
      </c>
      <c r="G396" s="6">
        <v>0.54513888888888895</v>
      </c>
      <c r="H396" s="1" t="s">
        <v>535</v>
      </c>
      <c r="I396" s="1">
        <v>25</v>
      </c>
      <c r="J396" s="1">
        <v>3</v>
      </c>
      <c r="O396" s="1">
        <v>255</v>
      </c>
      <c r="P396" s="1">
        <v>184</v>
      </c>
      <c r="Q396" s="1">
        <v>22.58</v>
      </c>
      <c r="R396" s="1">
        <v>5.5910000000000002</v>
      </c>
      <c r="S396" s="1">
        <f t="shared" si="3"/>
        <v>16.988999999999997</v>
      </c>
      <c r="T396" s="1">
        <v>2.9319999999999999</v>
      </c>
      <c r="U396" s="1">
        <v>0.224</v>
      </c>
      <c r="V396" s="1" t="s">
        <v>58</v>
      </c>
      <c r="W396" s="1">
        <v>3.5000000000000003E-2</v>
      </c>
      <c r="X396" s="1">
        <v>3.5000000000000003E-2</v>
      </c>
      <c r="Y396" s="1">
        <v>18.567399999999999</v>
      </c>
      <c r="Z396" s="1"/>
      <c r="AA396" s="1"/>
      <c r="AB396" s="1"/>
      <c r="AC396" s="1"/>
      <c r="AD396" s="1" t="s">
        <v>287</v>
      </c>
      <c r="AE396" s="1"/>
      <c r="AF396" s="1"/>
      <c r="AG396" s="1"/>
    </row>
    <row r="397" spans="1:33" ht="15.6" x14ac:dyDescent="0.3">
      <c r="A397" s="3"/>
      <c r="B397" s="1" t="s">
        <v>140</v>
      </c>
      <c r="C397" s="4">
        <v>42208</v>
      </c>
      <c r="D397" s="1">
        <v>7</v>
      </c>
      <c r="E397" s="1">
        <v>2015</v>
      </c>
      <c r="F397" s="1">
        <v>4</v>
      </c>
      <c r="G397" s="6">
        <v>0.56111111111111112</v>
      </c>
      <c r="H397" s="1" t="s">
        <v>23</v>
      </c>
      <c r="I397" s="1">
        <v>35</v>
      </c>
      <c r="J397" s="1">
        <v>15</v>
      </c>
      <c r="O397" s="1"/>
      <c r="P397" s="1"/>
      <c r="Q397" s="1"/>
      <c r="R397" s="1"/>
      <c r="S397" s="1">
        <f t="shared" si="3"/>
        <v>0</v>
      </c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 t="s">
        <v>358</v>
      </c>
      <c r="AE397" s="1"/>
      <c r="AF397" s="1"/>
      <c r="AG397" s="1"/>
    </row>
    <row r="398" spans="1:33" ht="15.6" x14ac:dyDescent="0.3">
      <c r="A398" s="3"/>
      <c r="B398" s="1" t="s">
        <v>140</v>
      </c>
      <c r="C398" s="4">
        <v>42208</v>
      </c>
      <c r="D398" s="1">
        <v>7</v>
      </c>
      <c r="E398" s="1">
        <v>2015</v>
      </c>
      <c r="F398" s="1">
        <v>4</v>
      </c>
      <c r="G398" s="6">
        <v>0.56111111111111112</v>
      </c>
      <c r="H398" s="1" t="s">
        <v>23</v>
      </c>
      <c r="I398" s="1">
        <v>20</v>
      </c>
      <c r="J398" s="1">
        <v>16</v>
      </c>
      <c r="O398" s="1"/>
      <c r="P398" s="1"/>
      <c r="Q398" s="1"/>
      <c r="R398" s="1"/>
      <c r="S398" s="1">
        <f t="shared" si="3"/>
        <v>0</v>
      </c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 t="s">
        <v>358</v>
      </c>
      <c r="AE398" s="1"/>
      <c r="AF398" s="1"/>
      <c r="AG398" s="1"/>
    </row>
    <row r="399" spans="1:33" ht="15.6" x14ac:dyDescent="0.3">
      <c r="A399" s="3"/>
      <c r="B399" s="1" t="s">
        <v>144</v>
      </c>
      <c r="C399" s="4">
        <v>42208</v>
      </c>
      <c r="D399" s="1">
        <v>7</v>
      </c>
      <c r="E399" s="1">
        <v>2015</v>
      </c>
      <c r="F399" s="1">
        <v>4</v>
      </c>
      <c r="G399" s="6">
        <v>0.57291666666666663</v>
      </c>
      <c r="H399" s="1" t="s">
        <v>23</v>
      </c>
      <c r="I399" s="1">
        <v>23</v>
      </c>
      <c r="J399" s="1">
        <v>17</v>
      </c>
      <c r="O399" s="1"/>
      <c r="P399" s="1"/>
      <c r="Q399" s="1"/>
      <c r="R399" s="1"/>
      <c r="S399" s="1">
        <f t="shared" si="3"/>
        <v>0</v>
      </c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6" x14ac:dyDescent="0.3">
      <c r="A400" s="3" t="s">
        <v>361</v>
      </c>
      <c r="B400" s="1" t="s">
        <v>144</v>
      </c>
      <c r="C400" s="4">
        <v>42208</v>
      </c>
      <c r="D400" s="1">
        <v>7</v>
      </c>
      <c r="E400" s="1">
        <v>2015</v>
      </c>
      <c r="F400" s="1">
        <v>4</v>
      </c>
      <c r="G400" s="6">
        <v>0.57986111111111105</v>
      </c>
      <c r="H400" s="1" t="s">
        <v>518</v>
      </c>
      <c r="I400" s="1">
        <v>29.5</v>
      </c>
      <c r="J400" s="1">
        <v>35</v>
      </c>
      <c r="O400" s="1">
        <v>302</v>
      </c>
      <c r="P400" s="1">
        <v>215</v>
      </c>
      <c r="Q400" s="1">
        <v>7.1580000000000004</v>
      </c>
      <c r="R400" s="1">
        <v>3.2509999999999999</v>
      </c>
      <c r="S400" s="1">
        <f t="shared" si="3"/>
        <v>3.9070000000000005</v>
      </c>
      <c r="T400" s="1">
        <v>1.806</v>
      </c>
      <c r="U400" s="1">
        <v>0.24199999999999999</v>
      </c>
      <c r="V400" s="1" t="s">
        <v>24</v>
      </c>
      <c r="W400" s="1">
        <v>9.0999999999999998E-2</v>
      </c>
      <c r="X400" s="1">
        <v>8.8999999999999996E-2</v>
      </c>
      <c r="Y400" s="1">
        <v>19.4679</v>
      </c>
      <c r="Z400" s="1"/>
      <c r="AA400" s="1">
        <v>1.1429</v>
      </c>
      <c r="AB400" s="1" t="s">
        <v>736</v>
      </c>
      <c r="AC400" s="1"/>
      <c r="AD400" s="1" t="s">
        <v>263</v>
      </c>
      <c r="AE400" s="1"/>
      <c r="AF400" s="1"/>
      <c r="AG400" s="1"/>
    </row>
    <row r="401" spans="1:33" ht="15.6" x14ac:dyDescent="0.3">
      <c r="A401" s="3" t="s">
        <v>362</v>
      </c>
      <c r="B401" s="1" t="s">
        <v>144</v>
      </c>
      <c r="C401" s="4">
        <v>42208</v>
      </c>
      <c r="D401" s="1">
        <v>7</v>
      </c>
      <c r="E401" s="1">
        <v>2015</v>
      </c>
      <c r="F401" s="1">
        <v>4</v>
      </c>
      <c r="G401" s="6">
        <v>0.57986111111111105</v>
      </c>
      <c r="H401" s="1" t="s">
        <v>518</v>
      </c>
      <c r="I401" s="1">
        <v>25</v>
      </c>
      <c r="J401" s="1">
        <v>36</v>
      </c>
      <c r="O401" s="1">
        <v>245</v>
      </c>
      <c r="P401" s="1">
        <v>141</v>
      </c>
      <c r="Q401" s="1">
        <v>8.98</v>
      </c>
      <c r="R401" s="1">
        <v>2.351</v>
      </c>
      <c r="S401" s="1">
        <f t="shared" si="3"/>
        <v>6.6290000000000004</v>
      </c>
      <c r="T401" s="1">
        <v>1.204</v>
      </c>
      <c r="U401" s="1">
        <v>0.14000000000000001</v>
      </c>
      <c r="V401" s="1" t="s">
        <v>24</v>
      </c>
      <c r="W401" s="1">
        <v>6.8000000000000005E-2</v>
      </c>
      <c r="X401" s="1">
        <v>7.0999999999999994E-2</v>
      </c>
      <c r="Y401" s="1">
        <v>19.686250000000001</v>
      </c>
      <c r="Z401" s="1"/>
      <c r="AA401" s="1"/>
      <c r="AB401" s="1" t="s">
        <v>739</v>
      </c>
      <c r="AC401" s="1"/>
      <c r="AD401" s="1" t="s">
        <v>263</v>
      </c>
      <c r="AE401" s="1"/>
      <c r="AF401" s="1"/>
      <c r="AG401" s="1"/>
    </row>
    <row r="402" spans="1:33" ht="15.6" x14ac:dyDescent="0.3">
      <c r="A402" s="3" t="s">
        <v>363</v>
      </c>
      <c r="B402" s="1" t="s">
        <v>147</v>
      </c>
      <c r="C402" s="4">
        <v>42208</v>
      </c>
      <c r="D402" s="1">
        <v>7</v>
      </c>
      <c r="E402" s="1">
        <v>2015</v>
      </c>
      <c r="F402" s="1">
        <v>4</v>
      </c>
      <c r="G402" s="6">
        <v>0.58958333333333335</v>
      </c>
      <c r="H402" s="1" t="s">
        <v>535</v>
      </c>
      <c r="I402" s="1">
        <v>31</v>
      </c>
      <c r="J402" s="1">
        <v>4</v>
      </c>
      <c r="O402" s="1">
        <v>310</v>
      </c>
      <c r="P402" s="1">
        <v>365</v>
      </c>
      <c r="Q402" s="1">
        <v>27.562999999999999</v>
      </c>
      <c r="R402" s="1">
        <v>8.9770000000000003</v>
      </c>
      <c r="S402" s="1">
        <f t="shared" si="3"/>
        <v>18.585999999999999</v>
      </c>
      <c r="T402" s="1">
        <v>8.8040000000000003</v>
      </c>
      <c r="U402" s="1">
        <v>2.786</v>
      </c>
      <c r="V402" s="1" t="s">
        <v>24</v>
      </c>
      <c r="W402" s="1">
        <v>4.3999999999999997E-2</v>
      </c>
      <c r="X402" s="1">
        <v>4.2999999999999997E-2</v>
      </c>
      <c r="Y402" s="1">
        <v>19.834900000000001</v>
      </c>
      <c r="Z402" s="1"/>
      <c r="AA402" s="1"/>
      <c r="AB402" s="1"/>
      <c r="AC402" s="1"/>
      <c r="AD402" s="1" t="s">
        <v>189</v>
      </c>
      <c r="AE402" s="1"/>
      <c r="AF402" s="1"/>
      <c r="AG402" s="1"/>
    </row>
    <row r="403" spans="1:33" ht="15.6" x14ac:dyDescent="0.3">
      <c r="A403" s="3" t="s">
        <v>31</v>
      </c>
      <c r="B403" s="1" t="s">
        <v>147</v>
      </c>
      <c r="C403" s="4">
        <v>42208</v>
      </c>
      <c r="D403" s="1">
        <v>7</v>
      </c>
      <c r="E403" s="1">
        <v>2015</v>
      </c>
      <c r="F403" s="1">
        <v>4</v>
      </c>
      <c r="G403" s="6">
        <v>0.59652777777777777</v>
      </c>
      <c r="H403" s="1" t="s">
        <v>535</v>
      </c>
      <c r="I403" s="1">
        <v>21</v>
      </c>
      <c r="J403" s="1">
        <v>5</v>
      </c>
      <c r="O403" s="1"/>
      <c r="P403" s="1"/>
      <c r="Q403" s="1"/>
      <c r="R403" s="1"/>
      <c r="S403" s="1">
        <f t="shared" si="3"/>
        <v>0</v>
      </c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 t="s">
        <v>278</v>
      </c>
      <c r="AE403" s="1"/>
      <c r="AF403" s="1"/>
      <c r="AG403" s="1"/>
    </row>
    <row r="404" spans="1:33" ht="15.6" x14ac:dyDescent="0.3">
      <c r="A404" s="3" t="s">
        <v>741</v>
      </c>
      <c r="B404" s="1" t="s">
        <v>147</v>
      </c>
      <c r="C404" s="4">
        <v>42208</v>
      </c>
      <c r="D404" s="1">
        <v>7</v>
      </c>
      <c r="E404" s="1">
        <v>2015</v>
      </c>
      <c r="F404" s="1">
        <v>4</v>
      </c>
      <c r="G404" s="6">
        <v>0.59652777777777777</v>
      </c>
      <c r="H404" s="1" t="s">
        <v>518</v>
      </c>
      <c r="I404" s="1">
        <v>25</v>
      </c>
      <c r="J404" s="1">
        <v>37</v>
      </c>
      <c r="O404" s="1"/>
      <c r="P404" s="1"/>
      <c r="Q404" s="1"/>
      <c r="R404" s="1"/>
      <c r="S404" s="1">
        <f t="shared" si="3"/>
        <v>0</v>
      </c>
      <c r="T404" s="1"/>
      <c r="U404" s="1"/>
      <c r="V404" s="1"/>
      <c r="W404" s="1"/>
      <c r="X404" s="1"/>
      <c r="Y404" s="1"/>
      <c r="Z404" s="1"/>
      <c r="AA404" s="1">
        <v>1.2890999999999999</v>
      </c>
      <c r="AB404" s="1" t="s">
        <v>855</v>
      </c>
      <c r="AC404" s="1"/>
      <c r="AD404" s="1" t="s">
        <v>278</v>
      </c>
      <c r="AE404" s="1"/>
      <c r="AF404" s="1"/>
      <c r="AG404" s="1"/>
    </row>
    <row r="405" spans="1:33" ht="15.6" x14ac:dyDescent="0.3">
      <c r="A405" s="3" t="s">
        <v>366</v>
      </c>
      <c r="B405" s="1" t="s">
        <v>147</v>
      </c>
      <c r="C405" s="4">
        <v>42208</v>
      </c>
      <c r="D405" s="1">
        <v>7</v>
      </c>
      <c r="E405" s="1">
        <v>2015</v>
      </c>
      <c r="F405" s="1">
        <v>4</v>
      </c>
      <c r="G405" s="6">
        <v>0.59722222222222221</v>
      </c>
      <c r="H405" s="1" t="s">
        <v>535</v>
      </c>
      <c r="I405" s="1">
        <v>23</v>
      </c>
      <c r="J405" s="1">
        <v>6</v>
      </c>
      <c r="O405" s="1">
        <v>238</v>
      </c>
      <c r="P405" s="1">
        <v>152</v>
      </c>
      <c r="Q405" s="1">
        <v>4.0490000000000004</v>
      </c>
      <c r="R405" s="1">
        <v>3.3</v>
      </c>
      <c r="S405" s="1">
        <f t="shared" si="3"/>
        <v>0.74900000000000055</v>
      </c>
      <c r="T405" s="1">
        <v>3.2280000000000002</v>
      </c>
      <c r="U405" s="1">
        <v>0.89600000000000002</v>
      </c>
      <c r="V405" s="1" t="s">
        <v>24</v>
      </c>
      <c r="W405" s="1">
        <v>2.5999999999999999E-2</v>
      </c>
      <c r="X405" s="1">
        <v>2.5999999999999999E-2</v>
      </c>
      <c r="Y405" s="1">
        <v>20.687449999999998</v>
      </c>
      <c r="Z405" s="1"/>
      <c r="AA405" s="1"/>
      <c r="AB405" s="1"/>
      <c r="AC405" s="1"/>
      <c r="AD405" s="1" t="s">
        <v>278</v>
      </c>
      <c r="AE405" s="1"/>
      <c r="AF405" s="1"/>
      <c r="AG405" s="1"/>
    </row>
    <row r="406" spans="1:33" ht="15.6" x14ac:dyDescent="0.3">
      <c r="A406" s="20" t="s">
        <v>742</v>
      </c>
      <c r="B406" s="1" t="s">
        <v>147</v>
      </c>
      <c r="C406" s="4">
        <v>42208</v>
      </c>
      <c r="D406" s="1">
        <v>7</v>
      </c>
      <c r="E406" s="1">
        <v>2015</v>
      </c>
      <c r="F406" s="1">
        <v>4</v>
      </c>
      <c r="G406" s="6">
        <v>0.59722222222222221</v>
      </c>
      <c r="H406" s="1" t="s">
        <v>518</v>
      </c>
      <c r="I406" s="1">
        <v>24</v>
      </c>
      <c r="J406" s="1">
        <v>38</v>
      </c>
      <c r="O406" s="1"/>
      <c r="P406" s="1"/>
      <c r="Q406" s="1"/>
      <c r="R406" s="1"/>
      <c r="S406" s="1">
        <f t="shared" si="3"/>
        <v>0</v>
      </c>
      <c r="T406" s="1"/>
      <c r="U406" s="1"/>
      <c r="V406" s="1"/>
      <c r="W406" s="1"/>
      <c r="X406" s="1"/>
      <c r="Y406" s="1"/>
      <c r="Z406" s="1"/>
      <c r="AA406" s="1">
        <v>1.1947000000000001</v>
      </c>
      <c r="AB406" s="1" t="s">
        <v>736</v>
      </c>
      <c r="AC406" s="1"/>
      <c r="AD406" s="1" t="s">
        <v>59</v>
      </c>
      <c r="AE406" s="1"/>
      <c r="AF406" s="1"/>
      <c r="AG406" s="1"/>
    </row>
    <row r="407" spans="1:33" ht="15.6" x14ac:dyDescent="0.3">
      <c r="A407" s="3"/>
      <c r="B407" s="1" t="s">
        <v>147</v>
      </c>
      <c r="C407" s="4">
        <v>42208</v>
      </c>
      <c r="D407" s="1">
        <v>7</v>
      </c>
      <c r="E407" s="1">
        <v>2015</v>
      </c>
      <c r="F407" s="1">
        <v>4</v>
      </c>
      <c r="G407" s="6">
        <v>0.59791666666666665</v>
      </c>
      <c r="H407" s="1" t="s">
        <v>272</v>
      </c>
      <c r="I407" s="1">
        <v>25</v>
      </c>
      <c r="J407" s="1">
        <v>8</v>
      </c>
      <c r="O407" s="1"/>
      <c r="P407" s="1"/>
      <c r="Q407" s="1"/>
      <c r="R407" s="1"/>
      <c r="S407" s="1">
        <f t="shared" si="3"/>
        <v>0</v>
      </c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 t="s">
        <v>145</v>
      </c>
      <c r="AE407" s="1"/>
      <c r="AF407" s="1"/>
      <c r="AG407" s="1"/>
    </row>
    <row r="408" spans="1:33" ht="15.6" x14ac:dyDescent="0.3">
      <c r="A408" s="3"/>
      <c r="B408" s="1" t="s">
        <v>132</v>
      </c>
      <c r="C408" s="4">
        <v>42208</v>
      </c>
      <c r="D408" s="1">
        <v>7</v>
      </c>
      <c r="E408" s="1">
        <v>2015</v>
      </c>
      <c r="F408" s="1">
        <v>4</v>
      </c>
      <c r="G408" s="6">
        <v>0.60902777777777783</v>
      </c>
      <c r="H408" s="1" t="s">
        <v>23</v>
      </c>
      <c r="I408" s="1">
        <v>26</v>
      </c>
      <c r="J408" s="1">
        <v>18</v>
      </c>
      <c r="O408" s="1"/>
      <c r="P408" s="1"/>
      <c r="Q408" s="1"/>
      <c r="R408" s="1"/>
      <c r="S408" s="1">
        <f t="shared" si="3"/>
        <v>0</v>
      </c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 t="s">
        <v>367</v>
      </c>
      <c r="AE408" s="1"/>
      <c r="AF408" s="1"/>
      <c r="AG408" s="1"/>
    </row>
    <row r="409" spans="1:33" ht="15.6" x14ac:dyDescent="0.3">
      <c r="A409" s="3"/>
      <c r="B409" s="1" t="s">
        <v>132</v>
      </c>
      <c r="C409" s="4">
        <v>42208</v>
      </c>
      <c r="D409" s="1">
        <v>7</v>
      </c>
      <c r="E409" s="1">
        <v>2015</v>
      </c>
      <c r="F409" s="1">
        <v>4</v>
      </c>
      <c r="G409" s="6">
        <v>0.61319444444444449</v>
      </c>
      <c r="H409" s="1" t="s">
        <v>23</v>
      </c>
      <c r="I409" s="1">
        <v>25</v>
      </c>
      <c r="J409" s="1">
        <v>19</v>
      </c>
      <c r="O409" s="1"/>
      <c r="P409" s="1"/>
      <c r="Q409" s="1"/>
      <c r="R409" s="1"/>
      <c r="S409" s="1">
        <f t="shared" si="3"/>
        <v>0</v>
      </c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1" t="s">
        <v>367</v>
      </c>
      <c r="AE409" s="1"/>
      <c r="AF409" s="1"/>
      <c r="AG409" s="1"/>
    </row>
    <row r="410" spans="1:33" ht="15.6" x14ac:dyDescent="0.3">
      <c r="A410" s="3"/>
      <c r="B410" s="1" t="s">
        <v>132</v>
      </c>
      <c r="C410" s="4">
        <v>42208</v>
      </c>
      <c r="D410" s="1">
        <v>7</v>
      </c>
      <c r="E410" s="1">
        <v>2015</v>
      </c>
      <c r="F410" s="1">
        <v>4</v>
      </c>
      <c r="G410" s="6">
        <v>0.61319444444444449</v>
      </c>
      <c r="H410" s="1" t="s">
        <v>23</v>
      </c>
      <c r="I410" s="1">
        <v>25</v>
      </c>
      <c r="J410" s="1">
        <v>20</v>
      </c>
      <c r="O410" s="1"/>
      <c r="P410" s="1"/>
      <c r="Q410" s="1"/>
      <c r="R410" s="1"/>
      <c r="S410" s="1">
        <f t="shared" si="3"/>
        <v>0</v>
      </c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 t="s">
        <v>367</v>
      </c>
      <c r="AE410" s="1"/>
      <c r="AF410" s="1"/>
      <c r="AG410" s="1"/>
    </row>
    <row r="411" spans="1:33" ht="15.6" x14ac:dyDescent="0.3">
      <c r="A411" s="3"/>
      <c r="B411" s="1" t="s">
        <v>135</v>
      </c>
      <c r="C411" s="4">
        <v>42208</v>
      </c>
      <c r="D411" s="1">
        <v>7</v>
      </c>
      <c r="E411" s="1">
        <v>2015</v>
      </c>
      <c r="F411" s="1">
        <v>4</v>
      </c>
      <c r="G411" s="6">
        <v>0.63541666666666663</v>
      </c>
      <c r="H411" s="1" t="s">
        <v>535</v>
      </c>
      <c r="I411" s="1">
        <v>24.5</v>
      </c>
      <c r="J411" s="1">
        <v>7</v>
      </c>
      <c r="O411" s="1"/>
      <c r="P411" s="1"/>
      <c r="Q411" s="1"/>
      <c r="R411" s="1"/>
      <c r="S411" s="1">
        <f t="shared" si="3"/>
        <v>0</v>
      </c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6" x14ac:dyDescent="0.3">
      <c r="A412" s="3"/>
      <c r="B412" s="1" t="s">
        <v>233</v>
      </c>
      <c r="C412" s="4">
        <v>42222</v>
      </c>
      <c r="D412" s="1">
        <v>8</v>
      </c>
      <c r="E412" s="1">
        <v>2015</v>
      </c>
      <c r="F412" s="1">
        <v>5</v>
      </c>
      <c r="G412" s="6">
        <v>0.25347222222222221</v>
      </c>
      <c r="H412" s="1"/>
      <c r="I412" s="1"/>
      <c r="J412" s="1"/>
      <c r="O412" s="1"/>
      <c r="P412" s="1"/>
      <c r="Q412" s="1"/>
      <c r="R412" s="1"/>
      <c r="S412" s="1">
        <f t="shared" si="3"/>
        <v>0</v>
      </c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 t="s">
        <v>85</v>
      </c>
      <c r="AE412" s="1"/>
      <c r="AF412" s="1"/>
      <c r="AG412" s="1"/>
    </row>
    <row r="413" spans="1:33" ht="15.6" x14ac:dyDescent="0.3">
      <c r="A413" s="3" t="s">
        <v>369</v>
      </c>
      <c r="B413" s="1" t="s">
        <v>126</v>
      </c>
      <c r="C413" s="4">
        <v>42222</v>
      </c>
      <c r="D413" s="1">
        <v>8</v>
      </c>
      <c r="E413" s="1">
        <v>2015</v>
      </c>
      <c r="F413" s="1">
        <v>5</v>
      </c>
      <c r="G413" s="6">
        <v>0.27152777777777776</v>
      </c>
      <c r="H413" s="1" t="s">
        <v>535</v>
      </c>
      <c r="I413" s="1">
        <v>24.5</v>
      </c>
      <c r="J413" s="1">
        <v>1</v>
      </c>
      <c r="O413" s="1">
        <v>254</v>
      </c>
      <c r="P413" s="1">
        <v>184</v>
      </c>
      <c r="Q413" s="1">
        <v>10.727</v>
      </c>
      <c r="R413" s="1">
        <v>3.4489999999999998</v>
      </c>
      <c r="S413" s="1">
        <f t="shared" si="3"/>
        <v>7.2780000000000005</v>
      </c>
      <c r="T413" s="1">
        <v>3.5659999999999998</v>
      </c>
      <c r="U413" s="1">
        <v>0.185</v>
      </c>
      <c r="V413" s="1" t="s">
        <v>58</v>
      </c>
      <c r="W413" s="1">
        <v>3.5999999999999997E-2</v>
      </c>
      <c r="X413" s="1">
        <v>3.5999999999999997E-2</v>
      </c>
      <c r="Y413" s="1">
        <v>20.9329</v>
      </c>
      <c r="Z413" s="1"/>
      <c r="AA413" s="1"/>
      <c r="AB413" s="1"/>
      <c r="AC413" s="1"/>
      <c r="AD413" s="1"/>
      <c r="AE413" s="1"/>
      <c r="AF413" s="1"/>
      <c r="AG413" s="1"/>
    </row>
    <row r="414" spans="1:33" ht="15.6" x14ac:dyDescent="0.3">
      <c r="A414" s="3" t="s">
        <v>370</v>
      </c>
      <c r="B414" s="1" t="s">
        <v>126</v>
      </c>
      <c r="C414" s="4">
        <v>42222</v>
      </c>
      <c r="D414" s="1">
        <v>8</v>
      </c>
      <c r="E414" s="1">
        <v>2015</v>
      </c>
      <c r="F414" s="1">
        <v>5</v>
      </c>
      <c r="G414" s="6">
        <v>0.27986111111111112</v>
      </c>
      <c r="H414" s="1" t="s">
        <v>518</v>
      </c>
      <c r="I414" s="1">
        <v>36.5</v>
      </c>
      <c r="J414" s="1"/>
      <c r="O414" s="1">
        <v>380</v>
      </c>
      <c r="P414" s="1">
        <v>540</v>
      </c>
      <c r="Q414" s="1">
        <v>40.981000000000002</v>
      </c>
      <c r="R414" s="1">
        <v>8.1750000000000007</v>
      </c>
      <c r="S414" s="1">
        <f t="shared" si="3"/>
        <v>32.805999999999997</v>
      </c>
      <c r="T414" s="1">
        <v>8.6170000000000009</v>
      </c>
      <c r="U414" s="1">
        <v>7.2999999999999995E-2</v>
      </c>
      <c r="V414" s="1"/>
      <c r="W414" s="1">
        <v>0.17299999999999999</v>
      </c>
      <c r="X414" s="1">
        <v>0.16700000000000001</v>
      </c>
      <c r="Y414" s="1">
        <v>18.402950000000001</v>
      </c>
      <c r="Z414" s="1"/>
      <c r="AA414" s="1"/>
      <c r="AB414" s="1" t="s">
        <v>739</v>
      </c>
      <c r="AC414" s="1"/>
      <c r="AD414" s="1"/>
      <c r="AE414" s="1"/>
      <c r="AF414" s="1"/>
      <c r="AG414" s="1"/>
    </row>
    <row r="415" spans="1:33" ht="15.6" x14ac:dyDescent="0.3">
      <c r="A415" s="3" t="s">
        <v>371</v>
      </c>
      <c r="B415" s="1" t="s">
        <v>122</v>
      </c>
      <c r="C415" s="4">
        <v>42222</v>
      </c>
      <c r="D415" s="1">
        <v>8</v>
      </c>
      <c r="E415" s="1">
        <v>2015</v>
      </c>
      <c r="F415" s="1">
        <v>5</v>
      </c>
      <c r="G415" s="6">
        <v>0.28680555555555554</v>
      </c>
      <c r="H415" s="1" t="s">
        <v>37</v>
      </c>
      <c r="I415" s="1">
        <v>20</v>
      </c>
      <c r="J415" s="1"/>
      <c r="O415" s="1">
        <v>195</v>
      </c>
      <c r="P415" s="1">
        <v>97</v>
      </c>
      <c r="Q415" s="1"/>
      <c r="R415" s="1"/>
      <c r="S415" s="1">
        <f t="shared" si="3"/>
        <v>0</v>
      </c>
      <c r="T415" s="1">
        <v>0.45100000000000001</v>
      </c>
      <c r="U415" s="1">
        <v>0.20200000000000001</v>
      </c>
      <c r="V415" s="1" t="s">
        <v>24</v>
      </c>
      <c r="W415" s="1">
        <v>5.0000000000000001E-3</v>
      </c>
      <c r="X415" s="1">
        <v>5.0000000000000001E-3</v>
      </c>
      <c r="Y415" s="1">
        <v>15.555999999999999</v>
      </c>
      <c r="Z415" s="1"/>
      <c r="AA415" s="1"/>
      <c r="AB415" s="1"/>
      <c r="AC415" s="1"/>
      <c r="AD415" s="1"/>
      <c r="AE415" s="1"/>
      <c r="AF415" s="1"/>
      <c r="AG415" s="1"/>
    </row>
    <row r="416" spans="1:33" ht="15.6" x14ac:dyDescent="0.3">
      <c r="A416" s="3" t="s">
        <v>372</v>
      </c>
      <c r="B416" s="1" t="s">
        <v>122</v>
      </c>
      <c r="C416" s="4">
        <v>42222</v>
      </c>
      <c r="D416" s="1">
        <v>8</v>
      </c>
      <c r="E416" s="1">
        <v>2015</v>
      </c>
      <c r="F416" s="1">
        <v>5</v>
      </c>
      <c r="G416" s="6">
        <v>0.29166666666666669</v>
      </c>
      <c r="H416" s="1" t="s">
        <v>152</v>
      </c>
      <c r="I416" s="1">
        <v>38.5</v>
      </c>
      <c r="J416" s="1"/>
      <c r="O416" s="1">
        <v>345</v>
      </c>
      <c r="P416" s="1">
        <v>328</v>
      </c>
      <c r="Q416" s="1">
        <v>4.9989999999999997</v>
      </c>
      <c r="R416" s="1">
        <v>3.9340000000000002</v>
      </c>
      <c r="S416" s="1">
        <f t="shared" si="3"/>
        <v>1.0649999999999995</v>
      </c>
      <c r="T416" s="1">
        <v>4.109</v>
      </c>
      <c r="U416" s="1">
        <v>0.92500000000000004</v>
      </c>
      <c r="V416" s="1" t="s">
        <v>58</v>
      </c>
      <c r="W416" s="1"/>
      <c r="X416" s="1"/>
      <c r="Y416" s="1">
        <v>25.8443</v>
      </c>
      <c r="Z416" s="1"/>
      <c r="AA416" s="1"/>
      <c r="AB416" s="1"/>
      <c r="AC416" s="1"/>
      <c r="AD416" s="1"/>
      <c r="AE416" s="1"/>
      <c r="AF416" s="1"/>
      <c r="AG416" s="1"/>
    </row>
    <row r="417" spans="1:33" ht="15.6" x14ac:dyDescent="0.3">
      <c r="A417" s="3" t="s">
        <v>373</v>
      </c>
      <c r="B417" s="1" t="s">
        <v>117</v>
      </c>
      <c r="C417" s="4">
        <v>42222</v>
      </c>
      <c r="D417" s="1">
        <v>8</v>
      </c>
      <c r="E417" s="1">
        <v>2015</v>
      </c>
      <c r="F417" s="1">
        <v>5</v>
      </c>
      <c r="G417" s="6">
        <v>0.30555555555555552</v>
      </c>
      <c r="H417" s="1" t="s">
        <v>23</v>
      </c>
      <c r="I417" s="1">
        <v>27</v>
      </c>
      <c r="J417" s="1"/>
      <c r="O417" s="1">
        <v>260</v>
      </c>
      <c r="P417" s="1">
        <v>172</v>
      </c>
      <c r="Q417" s="1">
        <v>7.141</v>
      </c>
      <c r="R417" s="1">
        <v>1.8049999999999999</v>
      </c>
      <c r="S417" s="1">
        <f t="shared" si="3"/>
        <v>5.3360000000000003</v>
      </c>
      <c r="T417" s="1">
        <v>2.5089999999999999</v>
      </c>
      <c r="U417" s="1"/>
      <c r="V417" s="1"/>
      <c r="W417" s="1">
        <v>6.6000000000000003E-2</v>
      </c>
      <c r="X417" s="1">
        <v>6.6000000000000003E-2</v>
      </c>
      <c r="Y417" s="1">
        <v>21.1812</v>
      </c>
      <c r="Z417" s="1"/>
      <c r="AA417" s="1"/>
      <c r="AB417" s="1"/>
      <c r="AC417" s="1"/>
      <c r="AD417" s="1"/>
      <c r="AE417" s="1"/>
      <c r="AF417" s="1"/>
      <c r="AG417" s="1"/>
    </row>
    <row r="418" spans="1:33" ht="15.6" x14ac:dyDescent="0.3">
      <c r="A418" s="3" t="s">
        <v>374</v>
      </c>
      <c r="B418" s="1" t="s">
        <v>117</v>
      </c>
      <c r="C418" s="4">
        <v>42222</v>
      </c>
      <c r="D418" s="1">
        <v>8</v>
      </c>
      <c r="E418" s="1">
        <v>2015</v>
      </c>
      <c r="F418" s="1">
        <v>5</v>
      </c>
      <c r="G418" s="6">
        <v>0.30694444444444441</v>
      </c>
      <c r="H418" s="1" t="s">
        <v>518</v>
      </c>
      <c r="I418" s="1">
        <v>38.5</v>
      </c>
      <c r="J418" s="1"/>
      <c r="O418" s="1">
        <v>387</v>
      </c>
      <c r="P418" s="1">
        <v>529</v>
      </c>
      <c r="Q418" s="1">
        <v>28.111000000000001</v>
      </c>
      <c r="R418" s="1">
        <v>10.335000000000001</v>
      </c>
      <c r="S418" s="1">
        <f t="shared" si="3"/>
        <v>17.776</v>
      </c>
      <c r="T418" s="1">
        <v>5.1440000000000001</v>
      </c>
      <c r="U418" s="1">
        <v>0.86599999999999999</v>
      </c>
      <c r="V418" s="1" t="s">
        <v>24</v>
      </c>
      <c r="W418" s="1">
        <v>0.193</v>
      </c>
      <c r="X418" s="1">
        <v>0.19600000000000001</v>
      </c>
      <c r="Y418" s="1">
        <v>19.319849999999999</v>
      </c>
      <c r="Z418" s="1"/>
      <c r="AA418" s="1">
        <v>1.2875000000000001</v>
      </c>
      <c r="AB418" s="1" t="s">
        <v>855</v>
      </c>
      <c r="AC418" s="1"/>
      <c r="AD418" s="1" t="s">
        <v>31</v>
      </c>
      <c r="AE418" s="1"/>
      <c r="AF418" s="1"/>
      <c r="AG418" s="1"/>
    </row>
    <row r="419" spans="1:33" ht="15.6" x14ac:dyDescent="0.3">
      <c r="A419" s="3" t="s">
        <v>375</v>
      </c>
      <c r="B419" s="1" t="s">
        <v>117</v>
      </c>
      <c r="C419" s="4">
        <v>42222</v>
      </c>
      <c r="D419" s="1">
        <v>8</v>
      </c>
      <c r="E419" s="1">
        <v>2015</v>
      </c>
      <c r="F419" s="1">
        <v>5</v>
      </c>
      <c r="G419" s="6">
        <v>0.30694444444444441</v>
      </c>
      <c r="H419" s="1" t="s">
        <v>518</v>
      </c>
      <c r="I419" s="1">
        <v>48</v>
      </c>
      <c r="J419" s="1"/>
      <c r="O419" s="1">
        <v>470</v>
      </c>
      <c r="P419" s="1">
        <v>1122</v>
      </c>
      <c r="Q419" s="1">
        <v>31.423999999999999</v>
      </c>
      <c r="R419" s="1">
        <v>19.934999999999999</v>
      </c>
      <c r="S419" s="1">
        <f t="shared" si="3"/>
        <v>11.489000000000001</v>
      </c>
      <c r="T419" s="1">
        <v>33.058</v>
      </c>
      <c r="U419" s="1">
        <v>3.4430000000000001</v>
      </c>
      <c r="V419" s="1" t="s">
        <v>58</v>
      </c>
      <c r="W419" s="1">
        <v>0.315</v>
      </c>
      <c r="X419" s="1">
        <v>0.31</v>
      </c>
      <c r="Y419" s="1">
        <v>20.368200000000002</v>
      </c>
      <c r="Z419" s="1"/>
      <c r="AA419" s="1">
        <v>1.3698999999999999</v>
      </c>
      <c r="AB419" s="1" t="s">
        <v>734</v>
      </c>
      <c r="AC419" s="1"/>
      <c r="AD419" s="1" t="s">
        <v>31</v>
      </c>
      <c r="AE419" s="1"/>
      <c r="AF419" s="1"/>
      <c r="AG419" s="1"/>
    </row>
    <row r="420" spans="1:33" ht="15.6" x14ac:dyDescent="0.3">
      <c r="A420" s="3" t="s">
        <v>376</v>
      </c>
      <c r="B420" s="1" t="s">
        <v>117</v>
      </c>
      <c r="C420" s="4">
        <v>42222</v>
      </c>
      <c r="D420" s="1">
        <v>8</v>
      </c>
      <c r="E420" s="1">
        <v>2015</v>
      </c>
      <c r="F420" s="1">
        <v>5</v>
      </c>
      <c r="G420" s="6">
        <v>0.30763888888888891</v>
      </c>
      <c r="H420" s="1" t="s">
        <v>23</v>
      </c>
      <c r="I420" s="1">
        <v>23</v>
      </c>
      <c r="J420" s="1"/>
      <c r="O420" s="1">
        <v>222</v>
      </c>
      <c r="P420" s="1">
        <v>95</v>
      </c>
      <c r="Q420" s="1">
        <v>1.879</v>
      </c>
      <c r="R420" s="1">
        <v>1.218</v>
      </c>
      <c r="S420" s="1">
        <f t="shared" si="3"/>
        <v>0.66100000000000003</v>
      </c>
      <c r="T420" s="1">
        <v>1.012</v>
      </c>
      <c r="U420" s="1">
        <v>0.155</v>
      </c>
      <c r="V420" s="1"/>
      <c r="W420" s="1">
        <v>5.5E-2</v>
      </c>
      <c r="X420" s="1">
        <v>5.5E-2</v>
      </c>
      <c r="Y420" s="1">
        <v>19.232299999999999</v>
      </c>
      <c r="Z420" s="1"/>
      <c r="AA420" s="1"/>
      <c r="AB420" s="1"/>
      <c r="AC420" s="1"/>
      <c r="AD420" s="1"/>
      <c r="AE420" s="1"/>
      <c r="AF420" s="1"/>
      <c r="AG420" s="1"/>
    </row>
    <row r="421" spans="1:33" ht="15.6" x14ac:dyDescent="0.3">
      <c r="A421" s="3" t="s">
        <v>377</v>
      </c>
      <c r="B421" s="1" t="s">
        <v>117</v>
      </c>
      <c r="C421" s="4">
        <v>42222</v>
      </c>
      <c r="D421" s="1">
        <v>8</v>
      </c>
      <c r="E421" s="1">
        <v>2015</v>
      </c>
      <c r="F421" s="1">
        <v>5</v>
      </c>
      <c r="G421" s="6">
        <v>0.31736111111111115</v>
      </c>
      <c r="H421" s="1" t="s">
        <v>535</v>
      </c>
      <c r="I421" s="1">
        <v>30</v>
      </c>
      <c r="J421" s="1"/>
      <c r="O421" s="1">
        <v>355</v>
      </c>
      <c r="P421" s="1">
        <v>569</v>
      </c>
      <c r="Q421" s="1">
        <v>42.552999999999997</v>
      </c>
      <c r="R421" s="1">
        <v>23.353999999999999</v>
      </c>
      <c r="S421" s="1">
        <f t="shared" si="3"/>
        <v>19.198999999999998</v>
      </c>
      <c r="T421" s="1">
        <v>21.16</v>
      </c>
      <c r="U421" s="1">
        <v>3.9409999999999998</v>
      </c>
      <c r="V421" s="1" t="s">
        <v>58</v>
      </c>
      <c r="W421" s="1">
        <v>7.0999999999999994E-2</v>
      </c>
      <c r="X421" s="1">
        <v>7.3999999999999996E-2</v>
      </c>
      <c r="Y421" s="1">
        <v>21.478649999999998</v>
      </c>
      <c r="Z421" s="1"/>
      <c r="AA421" s="1"/>
      <c r="AB421" s="1"/>
      <c r="AC421" s="1"/>
      <c r="AD421" s="1"/>
      <c r="AE421" s="1"/>
      <c r="AF421" s="1"/>
      <c r="AG421" s="1"/>
    </row>
    <row r="422" spans="1:33" ht="15.6" x14ac:dyDescent="0.3">
      <c r="A422" s="3" t="s">
        <v>378</v>
      </c>
      <c r="B422" s="1" t="s">
        <v>112</v>
      </c>
      <c r="C422" s="4">
        <v>42222</v>
      </c>
      <c r="D422" s="1">
        <v>8</v>
      </c>
      <c r="E422" s="1">
        <v>2015</v>
      </c>
      <c r="F422" s="1">
        <v>5</v>
      </c>
      <c r="G422" s="6">
        <v>0.3215277777777778</v>
      </c>
      <c r="H422" s="1" t="s">
        <v>518</v>
      </c>
      <c r="I422" s="1">
        <v>39.5</v>
      </c>
      <c r="J422" s="1"/>
      <c r="O422" s="1">
        <v>390</v>
      </c>
      <c r="P422" s="1">
        <v>497</v>
      </c>
      <c r="Q422" s="1">
        <v>25.87</v>
      </c>
      <c r="R422" s="1">
        <v>11.055999999999999</v>
      </c>
      <c r="S422" s="1">
        <f t="shared" si="3"/>
        <v>14.814000000000002</v>
      </c>
      <c r="T422" s="1">
        <v>6.306</v>
      </c>
      <c r="U422" s="1">
        <v>1.264</v>
      </c>
      <c r="V422" s="1" t="s">
        <v>24</v>
      </c>
      <c r="W422" s="1">
        <v>0.21</v>
      </c>
      <c r="X422" s="1">
        <v>0.21</v>
      </c>
      <c r="Y422" s="1">
        <v>18.471299999999999</v>
      </c>
      <c r="Z422" s="1"/>
      <c r="AA422" s="1">
        <v>1.3309</v>
      </c>
      <c r="AB422" s="1" t="s">
        <v>734</v>
      </c>
      <c r="AC422" s="1"/>
      <c r="AD422" s="1" t="s">
        <v>31</v>
      </c>
      <c r="AE422" s="1"/>
      <c r="AF422" s="1"/>
      <c r="AG422" s="1"/>
    </row>
    <row r="423" spans="1:33" ht="15.6" x14ac:dyDescent="0.3">
      <c r="A423" s="3" t="s">
        <v>379</v>
      </c>
      <c r="B423" s="1" t="s">
        <v>112</v>
      </c>
      <c r="C423" s="4">
        <v>42222</v>
      </c>
      <c r="D423" s="1">
        <v>8</v>
      </c>
      <c r="E423" s="1">
        <v>2015</v>
      </c>
      <c r="F423" s="1">
        <v>5</v>
      </c>
      <c r="G423" s="6">
        <v>0.32847222222222222</v>
      </c>
      <c r="H423" s="1" t="s">
        <v>518</v>
      </c>
      <c r="I423" s="1">
        <v>34.5</v>
      </c>
      <c r="J423" s="1"/>
      <c r="O423" s="1">
        <v>349</v>
      </c>
      <c r="P423" s="1">
        <v>389</v>
      </c>
      <c r="Q423" s="1">
        <v>10.119</v>
      </c>
      <c r="R423" s="1">
        <v>5.5860000000000003</v>
      </c>
      <c r="S423" s="1">
        <f t="shared" si="3"/>
        <v>4.5329999999999995</v>
      </c>
      <c r="T423" s="1">
        <v>4.5659999999999998</v>
      </c>
      <c r="U423" s="1">
        <v>0.82799999999999996</v>
      </c>
      <c r="V423" s="1" t="s">
        <v>24</v>
      </c>
      <c r="W423" s="1">
        <v>0.14899999999999999</v>
      </c>
      <c r="X423" s="1">
        <v>0.14699999999999999</v>
      </c>
      <c r="Y423" s="1">
        <v>18.2895</v>
      </c>
      <c r="Z423" s="1"/>
      <c r="AA423" s="1">
        <v>2.0539000000000001</v>
      </c>
      <c r="AB423" s="1" t="s">
        <v>734</v>
      </c>
      <c r="AC423" s="1"/>
      <c r="AD423" s="1" t="s">
        <v>31</v>
      </c>
      <c r="AE423" s="1"/>
      <c r="AF423" s="1"/>
      <c r="AG423" s="1"/>
    </row>
    <row r="424" spans="1:33" ht="15.6" x14ac:dyDescent="0.3">
      <c r="A424" s="3" t="s">
        <v>380</v>
      </c>
      <c r="B424" s="1" t="s">
        <v>112</v>
      </c>
      <c r="C424" s="4">
        <v>42222</v>
      </c>
      <c r="D424" s="1">
        <v>8</v>
      </c>
      <c r="E424" s="1">
        <v>2015</v>
      </c>
      <c r="F424" s="1">
        <v>5</v>
      </c>
      <c r="G424" s="6">
        <v>0.3298611111111111</v>
      </c>
      <c r="H424" s="1" t="s">
        <v>518</v>
      </c>
      <c r="I424" s="1">
        <v>38</v>
      </c>
      <c r="J424" s="1"/>
      <c r="O424" s="1">
        <v>374</v>
      </c>
      <c r="P424" s="1">
        <v>493</v>
      </c>
      <c r="Q424" s="1">
        <v>17.414000000000001</v>
      </c>
      <c r="R424" s="1">
        <v>7.3579999999999997</v>
      </c>
      <c r="S424" s="1">
        <f t="shared" si="3"/>
        <v>10.056000000000001</v>
      </c>
      <c r="T424" s="1">
        <v>6.5650000000000004</v>
      </c>
      <c r="U424" s="1">
        <v>1.2949999999999999</v>
      </c>
      <c r="V424" s="1" t="s">
        <v>24</v>
      </c>
      <c r="W424" s="1">
        <v>0.183</v>
      </c>
      <c r="X424" s="1">
        <v>0.17699999999999999</v>
      </c>
      <c r="Y424" s="1">
        <v>19.777799999999999</v>
      </c>
      <c r="Z424" s="1"/>
      <c r="AA424" s="1">
        <v>1.4809000000000001</v>
      </c>
      <c r="AB424" s="1" t="s">
        <v>734</v>
      </c>
      <c r="AC424" s="1"/>
      <c r="AD424" s="1" t="s">
        <v>31</v>
      </c>
      <c r="AE424" s="1"/>
      <c r="AF424" s="1"/>
      <c r="AG424" s="1"/>
    </row>
    <row r="425" spans="1:33" ht="15.6" x14ac:dyDescent="0.3">
      <c r="A425" s="3" t="s">
        <v>381</v>
      </c>
      <c r="B425" s="1" t="s">
        <v>112</v>
      </c>
      <c r="C425" s="4">
        <v>42222</v>
      </c>
      <c r="D425" s="1">
        <v>8</v>
      </c>
      <c r="E425" s="1">
        <v>2015</v>
      </c>
      <c r="F425" s="1">
        <v>5</v>
      </c>
      <c r="G425" s="6">
        <v>0.33124999999999999</v>
      </c>
      <c r="H425" s="1" t="s">
        <v>518</v>
      </c>
      <c r="I425" s="1">
        <v>27.5</v>
      </c>
      <c r="J425" s="1"/>
      <c r="O425" s="1">
        <v>274</v>
      </c>
      <c r="P425" s="1">
        <v>199</v>
      </c>
      <c r="Q425" s="1">
        <v>7.6970000000000001</v>
      </c>
      <c r="R425" s="1">
        <v>3.2869999999999999</v>
      </c>
      <c r="S425" s="1">
        <f t="shared" si="3"/>
        <v>4.41</v>
      </c>
      <c r="T425" s="1">
        <v>3.6179999999999999</v>
      </c>
      <c r="U425" s="1">
        <v>0.187</v>
      </c>
      <c r="V425" s="1"/>
      <c r="W425" s="1">
        <v>8.8999999999999996E-2</v>
      </c>
      <c r="X425" s="1">
        <v>8.8999999999999996E-2</v>
      </c>
      <c r="Y425" s="1">
        <v>19.091200000000001</v>
      </c>
      <c r="Z425" s="1"/>
      <c r="AA425" s="1">
        <v>2.4746000000000001</v>
      </c>
      <c r="AB425" s="1" t="s">
        <v>734</v>
      </c>
      <c r="AC425" s="1"/>
      <c r="AD425" s="1" t="s">
        <v>31</v>
      </c>
      <c r="AE425" s="1"/>
      <c r="AF425" s="1"/>
      <c r="AG425" s="1"/>
    </row>
    <row r="426" spans="1:33" ht="15.6" x14ac:dyDescent="0.3">
      <c r="A426" s="3" t="s">
        <v>382</v>
      </c>
      <c r="B426" s="1" t="s">
        <v>112</v>
      </c>
      <c r="C426" s="4">
        <v>42222</v>
      </c>
      <c r="D426" s="1">
        <v>8</v>
      </c>
      <c r="E426" s="1">
        <v>2015</v>
      </c>
      <c r="F426" s="1">
        <v>5</v>
      </c>
      <c r="G426" s="6">
        <v>0.3347222222222222</v>
      </c>
      <c r="H426" s="1" t="s">
        <v>518</v>
      </c>
      <c r="I426" s="1">
        <v>41</v>
      </c>
      <c r="J426" s="1"/>
      <c r="O426" s="1">
        <v>405</v>
      </c>
      <c r="P426" s="1">
        <v>634</v>
      </c>
      <c r="Q426" s="1">
        <v>29.611999999999998</v>
      </c>
      <c r="R426" s="1">
        <v>8.2240000000000002</v>
      </c>
      <c r="S426" s="1">
        <f t="shared" si="3"/>
        <v>21.387999999999998</v>
      </c>
      <c r="T426" s="1">
        <v>11.333</v>
      </c>
      <c r="U426" s="1">
        <v>0.35199999999999998</v>
      </c>
      <c r="V426" s="1" t="s">
        <v>58</v>
      </c>
      <c r="W426" s="1">
        <v>0.17499999999999999</v>
      </c>
      <c r="X426" s="1">
        <v>0.17299999999999999</v>
      </c>
      <c r="Y426" s="1">
        <v>20.294250000000002</v>
      </c>
      <c r="Z426" s="1"/>
      <c r="AA426" s="1">
        <v>1.2541</v>
      </c>
      <c r="AB426" s="1" t="s">
        <v>855</v>
      </c>
      <c r="AC426" s="1"/>
      <c r="AD426" s="1" t="s">
        <v>31</v>
      </c>
      <c r="AE426" s="1"/>
      <c r="AF426" s="1"/>
      <c r="AG426" s="1"/>
    </row>
    <row r="427" spans="1:33" ht="15.6" x14ac:dyDescent="0.3">
      <c r="A427" s="3" t="s">
        <v>383</v>
      </c>
      <c r="B427" s="1" t="s">
        <v>112</v>
      </c>
      <c r="C427" s="4">
        <v>42222</v>
      </c>
      <c r="D427" s="1">
        <v>8</v>
      </c>
      <c r="E427" s="1">
        <v>2015</v>
      </c>
      <c r="F427" s="1">
        <v>5</v>
      </c>
      <c r="G427" s="6">
        <v>0.3347222222222222</v>
      </c>
      <c r="H427" s="1" t="s">
        <v>23</v>
      </c>
      <c r="I427" s="1">
        <v>29</v>
      </c>
      <c r="J427" s="1"/>
      <c r="O427" s="1">
        <v>290</v>
      </c>
      <c r="P427" s="1">
        <v>219</v>
      </c>
      <c r="Q427" s="1">
        <v>9.4649999999999999</v>
      </c>
      <c r="R427" s="1">
        <v>2.6230000000000002</v>
      </c>
      <c r="S427" s="1">
        <f t="shared" si="3"/>
        <v>6.8419999999999996</v>
      </c>
      <c r="T427" s="1">
        <v>3.895</v>
      </c>
      <c r="U427" s="1">
        <v>0.29399999999999998</v>
      </c>
      <c r="V427" s="1" t="s">
        <v>24</v>
      </c>
      <c r="W427" s="1">
        <v>9.5000000000000001E-2</v>
      </c>
      <c r="X427" s="1">
        <v>9.2999999999999999E-2</v>
      </c>
      <c r="Y427" s="1">
        <v>20.152799999999999</v>
      </c>
      <c r="Z427" s="1"/>
      <c r="AA427" s="1"/>
      <c r="AB427" s="1"/>
      <c r="AC427" s="1"/>
      <c r="AD427" s="1"/>
      <c r="AE427" s="1"/>
      <c r="AF427" s="1"/>
      <c r="AG427" s="1"/>
    </row>
    <row r="428" spans="1:33" ht="15.6" x14ac:dyDescent="0.3">
      <c r="A428" s="3"/>
      <c r="B428" s="1" t="s">
        <v>103</v>
      </c>
      <c r="C428" s="4">
        <v>42222</v>
      </c>
      <c r="D428" s="1">
        <v>8</v>
      </c>
      <c r="E428" s="1">
        <v>2015</v>
      </c>
      <c r="F428" s="1">
        <v>5</v>
      </c>
      <c r="G428" s="6">
        <v>0.33958333333333335</v>
      </c>
      <c r="H428" s="1"/>
      <c r="I428" s="1"/>
      <c r="J428" s="1"/>
      <c r="O428" s="1"/>
      <c r="P428" s="1"/>
      <c r="Q428" s="1"/>
      <c r="R428" s="1"/>
      <c r="S428" s="1">
        <f t="shared" si="3"/>
        <v>0</v>
      </c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 t="s">
        <v>85</v>
      </c>
      <c r="AE428" s="1"/>
      <c r="AF428" s="1"/>
      <c r="AG428" s="1"/>
    </row>
    <row r="429" spans="1:33" ht="15.6" x14ac:dyDescent="0.3">
      <c r="A429" s="3"/>
      <c r="B429" s="1" t="s">
        <v>89</v>
      </c>
      <c r="C429" s="4">
        <v>42222</v>
      </c>
      <c r="D429" s="1">
        <v>8</v>
      </c>
      <c r="E429" s="1">
        <v>2015</v>
      </c>
      <c r="F429" s="1">
        <v>5</v>
      </c>
      <c r="G429" s="6">
        <v>0.36041666666666666</v>
      </c>
      <c r="H429" s="1"/>
      <c r="I429" s="1"/>
      <c r="J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 t="s">
        <v>85</v>
      </c>
      <c r="AE429" s="1"/>
      <c r="AF429" s="1"/>
      <c r="AG429" s="1"/>
    </row>
    <row r="430" spans="1:33" ht="15.6" x14ac:dyDescent="0.3">
      <c r="A430" s="3" t="s">
        <v>384</v>
      </c>
      <c r="B430" s="1" t="s">
        <v>84</v>
      </c>
      <c r="C430" s="4">
        <v>42222</v>
      </c>
      <c r="D430" s="1">
        <v>8</v>
      </c>
      <c r="E430" s="1">
        <v>2015</v>
      </c>
      <c r="F430" s="1">
        <v>5</v>
      </c>
      <c r="G430" s="6">
        <v>0.39166666666666666</v>
      </c>
      <c r="H430" s="1" t="s">
        <v>518</v>
      </c>
      <c r="I430" s="1">
        <v>22</v>
      </c>
      <c r="J430" s="1"/>
      <c r="O430" s="1">
        <v>215</v>
      </c>
      <c r="P430" s="1">
        <v>77</v>
      </c>
      <c r="Q430" s="1">
        <v>2.44</v>
      </c>
      <c r="R430" s="1">
        <v>1.145</v>
      </c>
      <c r="S430" s="1">
        <f t="shared" si="3"/>
        <v>1.2949999999999999</v>
      </c>
      <c r="T430" s="1">
        <v>0.81100000000000005</v>
      </c>
      <c r="U430" s="1">
        <v>0.245</v>
      </c>
      <c r="V430" s="1" t="s">
        <v>24</v>
      </c>
      <c r="W430" s="1">
        <v>7.1999999999999995E-2</v>
      </c>
      <c r="X430" s="1">
        <v>7.2999999999999995E-2</v>
      </c>
      <c r="Y430" s="1">
        <v>18.609549999999999</v>
      </c>
      <c r="Z430" s="1"/>
      <c r="AA430" s="1">
        <v>1.2383999999999999</v>
      </c>
      <c r="AB430" s="1" t="s">
        <v>855</v>
      </c>
      <c r="AC430" s="1"/>
      <c r="AD430" s="1"/>
      <c r="AE430" s="1"/>
      <c r="AF430" s="1"/>
      <c r="AG430" s="1"/>
    </row>
    <row r="431" spans="1:33" ht="15.6" x14ac:dyDescent="0.3">
      <c r="A431" s="3" t="s">
        <v>385</v>
      </c>
      <c r="B431" s="1" t="s">
        <v>84</v>
      </c>
      <c r="C431" s="4">
        <v>42222</v>
      </c>
      <c r="D431" s="1">
        <v>8</v>
      </c>
      <c r="E431" s="1">
        <v>2015</v>
      </c>
      <c r="F431" s="1">
        <v>5</v>
      </c>
      <c r="G431" s="6">
        <v>0.39166666666666666</v>
      </c>
      <c r="H431" s="1" t="s">
        <v>518</v>
      </c>
      <c r="I431" s="1">
        <v>29</v>
      </c>
      <c r="J431" s="1"/>
      <c r="O431" s="1">
        <v>290</v>
      </c>
      <c r="P431" s="1">
        <v>210</v>
      </c>
      <c r="Q431" s="1">
        <v>9.0139999999999993</v>
      </c>
      <c r="R431" s="1">
        <v>3.3519999999999999</v>
      </c>
      <c r="S431" s="1">
        <f t="shared" si="3"/>
        <v>5.661999999999999</v>
      </c>
      <c r="T431" s="1">
        <v>2.1139999999999999</v>
      </c>
      <c r="U431" s="1">
        <v>0.53400000000000003</v>
      </c>
      <c r="V431" s="1" t="s">
        <v>24</v>
      </c>
      <c r="W431" s="1">
        <v>0.14599999999999999</v>
      </c>
      <c r="X431" s="1">
        <v>0.14799999999999999</v>
      </c>
      <c r="Y431" s="1">
        <v>17.998699999999999</v>
      </c>
      <c r="Z431" s="1"/>
      <c r="AA431" s="1">
        <v>1.2522</v>
      </c>
      <c r="AB431" s="1" t="s">
        <v>855</v>
      </c>
      <c r="AC431" s="1"/>
      <c r="AD431" s="1" t="s">
        <v>31</v>
      </c>
      <c r="AE431" s="1"/>
      <c r="AF431" s="1"/>
      <c r="AG431" s="1"/>
    </row>
    <row r="432" spans="1:33" ht="15.6" x14ac:dyDescent="0.3">
      <c r="A432" s="3" t="s">
        <v>386</v>
      </c>
      <c r="B432" s="1" t="s">
        <v>74</v>
      </c>
      <c r="C432" s="4">
        <v>42222</v>
      </c>
      <c r="D432" s="1">
        <v>8</v>
      </c>
      <c r="E432" s="1">
        <v>2015</v>
      </c>
      <c r="F432" s="1">
        <v>5</v>
      </c>
      <c r="G432" s="6">
        <v>0.39583333333333331</v>
      </c>
      <c r="H432" s="1" t="s">
        <v>387</v>
      </c>
      <c r="I432" s="1">
        <v>35</v>
      </c>
      <c r="J432" s="1"/>
      <c r="O432" s="1">
        <v>350</v>
      </c>
      <c r="P432" s="1">
        <v>764</v>
      </c>
      <c r="Q432" s="1">
        <v>22.291</v>
      </c>
      <c r="R432" s="1">
        <v>19.98</v>
      </c>
      <c r="S432" s="1">
        <f t="shared" si="3"/>
        <v>2.3109999999999999</v>
      </c>
      <c r="T432" s="1">
        <v>35.100999999999999</v>
      </c>
      <c r="U432" s="1">
        <v>25.190999999999999</v>
      </c>
      <c r="V432" s="1" t="s">
        <v>273</v>
      </c>
      <c r="W432" s="1">
        <v>1.2999999999999999E-2</v>
      </c>
      <c r="X432" s="1">
        <v>1.0999999999999999E-2</v>
      </c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5.6" x14ac:dyDescent="0.3">
      <c r="A433" s="3" t="s">
        <v>388</v>
      </c>
      <c r="B433" s="1" t="s">
        <v>74</v>
      </c>
      <c r="C433" s="4">
        <v>42222</v>
      </c>
      <c r="D433" s="1">
        <v>8</v>
      </c>
      <c r="E433" s="1">
        <v>2015</v>
      </c>
      <c r="F433" s="1">
        <v>5</v>
      </c>
      <c r="G433" s="6"/>
      <c r="H433" s="1" t="s">
        <v>23</v>
      </c>
      <c r="I433" s="1">
        <v>27.5</v>
      </c>
      <c r="J433" s="1"/>
      <c r="O433" s="1">
        <v>265</v>
      </c>
      <c r="P433" s="1">
        <v>162</v>
      </c>
      <c r="Q433" s="1">
        <v>3.04</v>
      </c>
      <c r="R433" s="1">
        <v>1.585</v>
      </c>
      <c r="S433" s="1">
        <f t="shared" si="3"/>
        <v>1.4550000000000001</v>
      </c>
      <c r="T433" s="1">
        <v>2.323</v>
      </c>
      <c r="U433" s="1">
        <v>0.40799999999999997</v>
      </c>
      <c r="V433" s="1" t="s">
        <v>24</v>
      </c>
      <c r="W433" s="1">
        <v>8.5999999999999993E-2</v>
      </c>
      <c r="X433" s="1">
        <v>8.6999999999999994E-2</v>
      </c>
      <c r="Y433" s="1">
        <v>19.739599999999999</v>
      </c>
      <c r="Z433" s="1"/>
      <c r="AA433" s="1"/>
      <c r="AB433" s="1"/>
      <c r="AC433" s="1"/>
      <c r="AD433" s="1"/>
      <c r="AE433" s="1"/>
      <c r="AF433" s="1"/>
      <c r="AG433" s="1"/>
    </row>
    <row r="434" spans="1:33" ht="15.6" x14ac:dyDescent="0.3">
      <c r="A434" s="3" t="s">
        <v>389</v>
      </c>
      <c r="B434" s="1" t="s">
        <v>69</v>
      </c>
      <c r="C434" s="4">
        <v>42222</v>
      </c>
      <c r="D434" s="1">
        <v>8</v>
      </c>
      <c r="E434" s="1">
        <v>2015</v>
      </c>
      <c r="F434" s="1">
        <v>5</v>
      </c>
      <c r="G434" s="6">
        <v>0.41944444444444445</v>
      </c>
      <c r="H434" s="1" t="s">
        <v>518</v>
      </c>
      <c r="I434" s="1">
        <v>42.5</v>
      </c>
      <c r="J434" s="1"/>
      <c r="O434" s="1">
        <v>422</v>
      </c>
      <c r="P434" s="1">
        <v>736</v>
      </c>
      <c r="Q434" s="1">
        <v>18.844999999999999</v>
      </c>
      <c r="R434" s="1">
        <v>13.117000000000001</v>
      </c>
      <c r="S434" s="1">
        <f t="shared" si="3"/>
        <v>5.727999999999998</v>
      </c>
      <c r="T434" s="1">
        <v>11.6</v>
      </c>
      <c r="U434" s="1">
        <v>0.54400000000000004</v>
      </c>
      <c r="V434" s="1" t="s">
        <v>58</v>
      </c>
      <c r="W434" s="1">
        <v>0.20799999999999999</v>
      </c>
      <c r="X434" s="1">
        <v>0.21</v>
      </c>
      <c r="Y434" s="1">
        <v>18.971150000000002</v>
      </c>
      <c r="Z434" s="1"/>
      <c r="AA434" s="1">
        <v>1.1395</v>
      </c>
      <c r="AB434" s="1" t="s">
        <v>736</v>
      </c>
      <c r="AC434" s="1"/>
      <c r="AD434" s="1" t="s">
        <v>31</v>
      </c>
      <c r="AE434" s="1"/>
      <c r="AF434" s="1"/>
      <c r="AG434" s="1"/>
    </row>
    <row r="435" spans="1:33" ht="15.6" x14ac:dyDescent="0.3">
      <c r="A435" s="3" t="s">
        <v>390</v>
      </c>
      <c r="B435" s="1" t="s">
        <v>69</v>
      </c>
      <c r="C435" s="4">
        <v>42222</v>
      </c>
      <c r="D435" s="1">
        <v>8</v>
      </c>
      <c r="E435" s="1">
        <v>2015</v>
      </c>
      <c r="F435" s="1">
        <v>5</v>
      </c>
      <c r="G435" s="6">
        <v>0.4284722222222222</v>
      </c>
      <c r="H435" s="1" t="s">
        <v>518</v>
      </c>
      <c r="I435" s="1">
        <v>43</v>
      </c>
      <c r="J435" s="1"/>
      <c r="O435" s="1">
        <v>420</v>
      </c>
      <c r="P435" s="1">
        <v>651</v>
      </c>
      <c r="Q435" s="1">
        <v>21.56</v>
      </c>
      <c r="R435" s="1">
        <v>13.196</v>
      </c>
      <c r="S435" s="1">
        <f t="shared" si="3"/>
        <v>8.363999999999999</v>
      </c>
      <c r="T435" s="1">
        <v>15.146000000000001</v>
      </c>
      <c r="U435" s="1">
        <v>5.6000000000000001E-2</v>
      </c>
      <c r="V435" s="1" t="s">
        <v>58</v>
      </c>
      <c r="W435" s="1">
        <v>0.189</v>
      </c>
      <c r="X435" s="1">
        <v>0.193</v>
      </c>
      <c r="Y435" s="1">
        <v>18.245850000000001</v>
      </c>
      <c r="Z435" s="1"/>
      <c r="AA435" s="1">
        <v>1.2403</v>
      </c>
      <c r="AB435" s="1" t="s">
        <v>855</v>
      </c>
      <c r="AC435" s="1"/>
      <c r="AD435" s="1" t="s">
        <v>31</v>
      </c>
      <c r="AE435" s="1"/>
      <c r="AF435" s="1"/>
      <c r="AG435" s="1"/>
    </row>
    <row r="436" spans="1:33" ht="15.6" x14ac:dyDescent="0.3">
      <c r="A436" s="3" t="s">
        <v>391</v>
      </c>
      <c r="B436" s="1" t="s">
        <v>69</v>
      </c>
      <c r="C436" s="4">
        <v>42222</v>
      </c>
      <c r="D436" s="1">
        <v>8</v>
      </c>
      <c r="E436" s="1">
        <v>2015</v>
      </c>
      <c r="F436" s="1">
        <v>5</v>
      </c>
      <c r="G436" s="6">
        <v>0.4291666666666667</v>
      </c>
      <c r="H436" s="1" t="s">
        <v>518</v>
      </c>
      <c r="I436" s="1">
        <v>30</v>
      </c>
      <c r="J436" s="1"/>
      <c r="O436" s="1">
        <v>302</v>
      </c>
      <c r="P436" s="1">
        <v>246</v>
      </c>
      <c r="Q436" s="1">
        <v>7.4870000000000001</v>
      </c>
      <c r="R436" s="1">
        <v>3.5680000000000001</v>
      </c>
      <c r="S436" s="1">
        <f t="shared" si="3"/>
        <v>3.919</v>
      </c>
      <c r="T436" s="1">
        <v>3.1110000000000002</v>
      </c>
      <c r="U436" s="1">
        <v>0.17599999999999999</v>
      </c>
      <c r="V436" s="1"/>
      <c r="W436" s="1">
        <v>0.13400000000000001</v>
      </c>
      <c r="X436" s="1">
        <v>0.13100000000000001</v>
      </c>
      <c r="Y436" s="1">
        <v>18.690249999999999</v>
      </c>
      <c r="Z436" s="1"/>
      <c r="AA436" s="1">
        <v>1.1615</v>
      </c>
      <c r="AB436" s="1" t="s">
        <v>736</v>
      </c>
      <c r="AC436" s="1"/>
      <c r="AD436" s="1" t="s">
        <v>31</v>
      </c>
      <c r="AE436" s="1"/>
      <c r="AF436" s="1"/>
      <c r="AG436" s="1"/>
    </row>
    <row r="437" spans="1:33" ht="15.6" x14ac:dyDescent="0.3">
      <c r="A437" s="3" t="s">
        <v>392</v>
      </c>
      <c r="B437" s="1" t="s">
        <v>69</v>
      </c>
      <c r="C437" s="4">
        <v>42222</v>
      </c>
      <c r="D437" s="1">
        <v>8</v>
      </c>
      <c r="E437" s="1">
        <v>2015</v>
      </c>
      <c r="F437" s="1">
        <v>5</v>
      </c>
      <c r="G437" s="6">
        <v>0.42986111111111108</v>
      </c>
      <c r="H437" s="1" t="s">
        <v>518</v>
      </c>
      <c r="I437" s="1">
        <v>33</v>
      </c>
      <c r="J437" s="1"/>
      <c r="O437" s="1">
        <v>325</v>
      </c>
      <c r="P437" s="1">
        <v>323</v>
      </c>
      <c r="Q437" s="1">
        <v>18.283000000000001</v>
      </c>
      <c r="R437" s="1">
        <v>6.5410000000000004</v>
      </c>
      <c r="S437" s="1">
        <f t="shared" si="3"/>
        <v>11.742000000000001</v>
      </c>
      <c r="T437" s="1">
        <v>4.2880000000000003</v>
      </c>
      <c r="U437" s="1">
        <v>0.108</v>
      </c>
      <c r="V437" s="1"/>
      <c r="W437" s="1">
        <v>0.151</v>
      </c>
      <c r="X437" s="1">
        <v>0.151</v>
      </c>
      <c r="Y437" s="1">
        <v>17.690950000000001</v>
      </c>
      <c r="Z437" s="1"/>
      <c r="AA437" s="1">
        <v>1.3420000000000001</v>
      </c>
      <c r="AB437" s="1" t="s">
        <v>734</v>
      </c>
      <c r="AC437" s="1"/>
      <c r="AD437" s="1" t="s">
        <v>31</v>
      </c>
      <c r="AE437" s="1"/>
      <c r="AF437" s="1"/>
      <c r="AG437" s="1"/>
    </row>
    <row r="438" spans="1:33" ht="15.6" x14ac:dyDescent="0.3">
      <c r="A438" s="3" t="s">
        <v>393</v>
      </c>
      <c r="B438" s="1" t="s">
        <v>61</v>
      </c>
      <c r="C438" s="4">
        <v>42222</v>
      </c>
      <c r="D438" s="1">
        <v>8</v>
      </c>
      <c r="E438" s="1">
        <v>2015</v>
      </c>
      <c r="F438" s="1">
        <v>5</v>
      </c>
      <c r="G438" s="6">
        <v>0.44097222222222227</v>
      </c>
      <c r="H438" s="1" t="s">
        <v>387</v>
      </c>
      <c r="I438" s="1">
        <v>37</v>
      </c>
      <c r="J438" s="1"/>
      <c r="O438" s="1">
        <v>340</v>
      </c>
      <c r="P438" s="1">
        <v>725</v>
      </c>
      <c r="Q438" s="1">
        <v>76</v>
      </c>
      <c r="R438" s="1">
        <v>26.056999999999999</v>
      </c>
      <c r="S438" s="1">
        <f t="shared" si="3"/>
        <v>49.942999999999998</v>
      </c>
      <c r="T438" s="1">
        <v>15.932</v>
      </c>
      <c r="U438" s="1">
        <v>7.4989999999999997</v>
      </c>
      <c r="V438" s="1" t="s">
        <v>24</v>
      </c>
      <c r="W438" s="1">
        <v>4.9000000000000002E-2</v>
      </c>
      <c r="X438" s="1">
        <v>5.0999999999999997E-2</v>
      </c>
      <c r="Y438" s="1"/>
      <c r="Z438" s="1"/>
      <c r="AA438" s="1"/>
      <c r="AB438" s="1" t="s">
        <v>31</v>
      </c>
      <c r="AC438" s="1"/>
      <c r="AD438" s="1"/>
      <c r="AE438" s="1"/>
      <c r="AF438" s="1"/>
      <c r="AG438" s="1"/>
    </row>
    <row r="439" spans="1:33" ht="15.6" x14ac:dyDescent="0.3">
      <c r="A439" s="3" t="s">
        <v>394</v>
      </c>
      <c r="B439" s="1" t="s">
        <v>61</v>
      </c>
      <c r="C439" s="4">
        <v>42222</v>
      </c>
      <c r="D439" s="1">
        <v>8</v>
      </c>
      <c r="E439" s="1">
        <v>2015</v>
      </c>
      <c r="F439" s="1">
        <v>5</v>
      </c>
      <c r="G439" s="6">
        <v>0.44305555555555554</v>
      </c>
      <c r="H439" s="1" t="s">
        <v>23</v>
      </c>
      <c r="I439" s="1">
        <v>26</v>
      </c>
      <c r="J439" s="1"/>
      <c r="O439" s="1">
        <v>255</v>
      </c>
      <c r="P439" s="1">
        <v>181</v>
      </c>
      <c r="Q439" s="1">
        <v>2.7189999999999999</v>
      </c>
      <c r="R439" s="1">
        <v>2.0190000000000001</v>
      </c>
      <c r="S439" s="1">
        <f t="shared" si="3"/>
        <v>0.69999999999999973</v>
      </c>
      <c r="T439" s="1">
        <v>4.7960000000000003</v>
      </c>
      <c r="U439" s="1">
        <v>7.6999999999999999E-2</v>
      </c>
      <c r="V439" s="1" t="s">
        <v>24</v>
      </c>
      <c r="W439" s="1"/>
      <c r="X439" s="1"/>
      <c r="Y439" s="1">
        <v>20.91095</v>
      </c>
      <c r="Z439" s="1"/>
      <c r="AA439" s="1"/>
      <c r="AB439" s="1"/>
      <c r="AC439" s="1"/>
      <c r="AD439" s="1"/>
      <c r="AE439" s="1"/>
      <c r="AF439" s="1"/>
      <c r="AG439" s="1"/>
    </row>
    <row r="440" spans="1:33" ht="15.6" x14ac:dyDescent="0.3">
      <c r="A440" s="3" t="s">
        <v>395</v>
      </c>
      <c r="B440" s="1" t="s">
        <v>61</v>
      </c>
      <c r="C440" s="4">
        <v>42222</v>
      </c>
      <c r="D440" s="1">
        <v>8</v>
      </c>
      <c r="E440" s="1">
        <v>2015</v>
      </c>
      <c r="F440" s="1">
        <v>5</v>
      </c>
      <c r="G440" s="6">
        <v>0.4465277777777778</v>
      </c>
      <c r="H440" s="1" t="s">
        <v>518</v>
      </c>
      <c r="I440" s="1">
        <v>40</v>
      </c>
      <c r="J440" s="1"/>
      <c r="O440" s="1">
        <v>385</v>
      </c>
      <c r="P440" s="1">
        <v>586</v>
      </c>
      <c r="Q440" s="1">
        <v>14.428000000000001</v>
      </c>
      <c r="R440" s="1">
        <v>8.8829999999999991</v>
      </c>
      <c r="S440" s="1">
        <f t="shared" si="3"/>
        <v>5.5450000000000017</v>
      </c>
      <c r="T440" s="1">
        <v>6.6660000000000004</v>
      </c>
      <c r="U440" s="1">
        <v>1.4330000000000001</v>
      </c>
      <c r="V440" s="1" t="s">
        <v>24</v>
      </c>
      <c r="W440" s="1">
        <v>0.21</v>
      </c>
      <c r="X440" s="1">
        <v>0.20899999999999999</v>
      </c>
      <c r="Y440" s="1">
        <v>20.276949999999999</v>
      </c>
      <c r="Z440" s="1"/>
      <c r="AA440" s="1">
        <v>1.5918000000000001</v>
      </c>
      <c r="AB440" s="1" t="s">
        <v>734</v>
      </c>
      <c r="AC440" s="1"/>
      <c r="AD440" s="1" t="s">
        <v>31</v>
      </c>
      <c r="AE440" s="1"/>
      <c r="AF440" s="1"/>
      <c r="AG440" s="1"/>
    </row>
    <row r="441" spans="1:33" ht="15.6" x14ac:dyDescent="0.3">
      <c r="A441" s="3"/>
      <c r="B441" s="1" t="s">
        <v>50</v>
      </c>
      <c r="C441" s="4">
        <v>42222</v>
      </c>
      <c r="D441" s="1">
        <v>8</v>
      </c>
      <c r="E441" s="1">
        <v>2015</v>
      </c>
      <c r="F441" s="1">
        <v>5</v>
      </c>
      <c r="G441" s="6">
        <v>0.45624999999999999</v>
      </c>
      <c r="H441" s="1"/>
      <c r="I441" s="1"/>
      <c r="J441" s="1"/>
      <c r="O441" s="1"/>
      <c r="P441" s="1"/>
      <c r="Q441" s="1"/>
      <c r="R441" s="1"/>
      <c r="S441" s="1">
        <f t="shared" si="3"/>
        <v>0</v>
      </c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 t="s">
        <v>85</v>
      </c>
      <c r="AE441" s="1"/>
      <c r="AF441" s="1"/>
      <c r="AG441" s="1"/>
    </row>
    <row r="442" spans="1:33" ht="15.6" x14ac:dyDescent="0.3">
      <c r="A442" s="3" t="s">
        <v>396</v>
      </c>
      <c r="B442" s="1" t="s">
        <v>39</v>
      </c>
      <c r="C442" s="4">
        <v>42222</v>
      </c>
      <c r="D442" s="1">
        <v>8</v>
      </c>
      <c r="E442" s="1">
        <v>2015</v>
      </c>
      <c r="F442" s="1">
        <v>5</v>
      </c>
      <c r="G442" s="6">
        <v>0.49236111111111108</v>
      </c>
      <c r="H442" s="1" t="s">
        <v>518</v>
      </c>
      <c r="I442" s="1">
        <v>34</v>
      </c>
      <c r="J442" s="1"/>
      <c r="O442" s="1">
        <v>340</v>
      </c>
      <c r="P442" s="1">
        <v>356</v>
      </c>
      <c r="Q442" s="1">
        <v>13.127000000000001</v>
      </c>
      <c r="R442" s="1">
        <v>6.3840000000000003</v>
      </c>
      <c r="S442" s="1">
        <f t="shared" si="3"/>
        <v>6.7430000000000003</v>
      </c>
      <c r="T442" s="1">
        <v>3.6</v>
      </c>
      <c r="U442" s="1">
        <v>0.23400000000000001</v>
      </c>
      <c r="V442" s="1"/>
      <c r="W442" s="1">
        <v>0.16900000000000001</v>
      </c>
      <c r="X442" s="1">
        <v>0.16900000000000001</v>
      </c>
      <c r="Y442" s="1">
        <v>17.92595</v>
      </c>
      <c r="Z442" s="1"/>
      <c r="AA442" s="1">
        <v>1.1423000000000001</v>
      </c>
      <c r="AB442" s="1" t="s">
        <v>736</v>
      </c>
      <c r="AC442" s="1"/>
      <c r="AD442" s="1" t="s">
        <v>31</v>
      </c>
      <c r="AE442" s="1"/>
      <c r="AF442" s="1"/>
      <c r="AG442" s="1"/>
    </row>
    <row r="443" spans="1:33" ht="15.6" x14ac:dyDescent="0.3">
      <c r="A443" s="3" t="s">
        <v>397</v>
      </c>
      <c r="B443" s="1" t="s">
        <v>22</v>
      </c>
      <c r="C443" s="4">
        <v>42222</v>
      </c>
      <c r="D443" s="1">
        <v>8</v>
      </c>
      <c r="E443" s="1">
        <v>2015</v>
      </c>
      <c r="F443" s="1">
        <v>5</v>
      </c>
      <c r="G443" s="6">
        <v>0.49861111111111112</v>
      </c>
      <c r="H443" s="1" t="s">
        <v>37</v>
      </c>
      <c r="I443" s="1">
        <v>32.5</v>
      </c>
      <c r="J443" s="1"/>
      <c r="O443" s="1">
        <v>310</v>
      </c>
      <c r="P443" s="1">
        <v>469</v>
      </c>
      <c r="Q443" s="1"/>
      <c r="R443" s="1"/>
      <c r="S443" s="1">
        <f t="shared" si="3"/>
        <v>0</v>
      </c>
      <c r="T443" s="1">
        <v>6.8470000000000004</v>
      </c>
      <c r="U443" s="1">
        <v>1.8420000000000001</v>
      </c>
      <c r="V443" s="1" t="s">
        <v>58</v>
      </c>
      <c r="W443" s="1">
        <v>8.9999999999999993E-3</v>
      </c>
      <c r="X443" s="1">
        <v>8.9999999999999993E-3</v>
      </c>
      <c r="Y443" s="1">
        <v>19.939599999999999</v>
      </c>
      <c r="Z443" s="1"/>
      <c r="AA443" s="1"/>
      <c r="AB443" s="1"/>
      <c r="AC443" s="1"/>
      <c r="AD443" s="1"/>
      <c r="AE443" s="1"/>
      <c r="AF443" s="1"/>
      <c r="AG443" s="1"/>
    </row>
    <row r="444" spans="1:33" ht="15.6" x14ac:dyDescent="0.3">
      <c r="A444" s="3" t="s">
        <v>398</v>
      </c>
      <c r="B444" s="1" t="s">
        <v>22</v>
      </c>
      <c r="C444" s="4">
        <v>42222</v>
      </c>
      <c r="D444" s="1">
        <v>8</v>
      </c>
      <c r="E444" s="1">
        <v>2015</v>
      </c>
      <c r="F444" s="1">
        <v>5</v>
      </c>
      <c r="G444" s="6"/>
      <c r="H444" s="1" t="s">
        <v>37</v>
      </c>
      <c r="I444" s="1">
        <v>37</v>
      </c>
      <c r="J444" s="1"/>
      <c r="O444" s="1">
        <v>342</v>
      </c>
      <c r="P444" s="1">
        <v>655</v>
      </c>
      <c r="Q444" s="1"/>
      <c r="R444" s="1"/>
      <c r="S444" s="1">
        <f t="shared" si="3"/>
        <v>0</v>
      </c>
      <c r="T444" s="1">
        <v>6.7770000000000001</v>
      </c>
      <c r="U444" s="1">
        <v>1.3260000000000001</v>
      </c>
      <c r="V444" s="1" t="s">
        <v>58</v>
      </c>
      <c r="W444" s="1">
        <v>1.0999999999999999E-2</v>
      </c>
      <c r="X444" s="1">
        <v>1.0999999999999999E-2</v>
      </c>
      <c r="Y444" s="1">
        <v>18.664650000000002</v>
      </c>
      <c r="Z444" s="1"/>
      <c r="AA444" s="1"/>
      <c r="AB444" s="1"/>
      <c r="AC444" s="1"/>
      <c r="AD444" s="1"/>
      <c r="AE444" s="1"/>
      <c r="AF444" s="1"/>
      <c r="AG444" s="1"/>
    </row>
    <row r="445" spans="1:33" ht="15.6" x14ac:dyDescent="0.3">
      <c r="A445" s="3"/>
      <c r="B445" s="1" t="s">
        <v>138</v>
      </c>
      <c r="C445" s="4">
        <v>42222</v>
      </c>
      <c r="D445" s="1">
        <v>8</v>
      </c>
      <c r="E445" s="1">
        <v>2015</v>
      </c>
      <c r="F445" s="1">
        <v>5</v>
      </c>
      <c r="G445" s="6">
        <v>0.52222222222222225</v>
      </c>
      <c r="H445" s="1" t="s">
        <v>23</v>
      </c>
      <c r="I445" s="1">
        <v>23</v>
      </c>
      <c r="J445" s="1"/>
      <c r="O445" s="1"/>
      <c r="P445" s="1"/>
      <c r="Q445" s="1"/>
      <c r="R445" s="1"/>
      <c r="S445" s="1">
        <f t="shared" si="3"/>
        <v>0</v>
      </c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5.6" x14ac:dyDescent="0.3">
      <c r="A446" s="3"/>
      <c r="B446" s="1" t="s">
        <v>140</v>
      </c>
      <c r="C446" s="4">
        <v>42222</v>
      </c>
      <c r="D446" s="1">
        <v>8</v>
      </c>
      <c r="E446" s="1">
        <v>2015</v>
      </c>
      <c r="F446" s="1">
        <v>5</v>
      </c>
      <c r="G446" s="6">
        <v>0.53611111111111109</v>
      </c>
      <c r="H446" s="1"/>
      <c r="I446" s="1"/>
      <c r="J446" s="1"/>
      <c r="O446" s="1"/>
      <c r="P446" s="1"/>
      <c r="Q446" s="1"/>
      <c r="R446" s="1"/>
      <c r="S446" s="1">
        <f t="shared" si="3"/>
        <v>0</v>
      </c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 t="s">
        <v>85</v>
      </c>
      <c r="AE446" s="1"/>
      <c r="AF446" s="1"/>
      <c r="AG446" s="1"/>
    </row>
    <row r="447" spans="1:33" ht="15.6" x14ac:dyDescent="0.3">
      <c r="A447" s="3"/>
      <c r="B447" s="1" t="s">
        <v>147</v>
      </c>
      <c r="C447" s="4">
        <v>42222</v>
      </c>
      <c r="D447" s="1">
        <v>8</v>
      </c>
      <c r="E447" s="1">
        <v>2015</v>
      </c>
      <c r="F447" s="1">
        <v>5</v>
      </c>
      <c r="G447" s="6">
        <v>0.55347222222222225</v>
      </c>
      <c r="H447" s="1"/>
      <c r="I447" s="1"/>
      <c r="J447" s="1"/>
      <c r="O447" s="1"/>
      <c r="P447" s="1"/>
      <c r="Q447" s="1"/>
      <c r="R447" s="1"/>
      <c r="S447" s="1">
        <f t="shared" si="3"/>
        <v>0</v>
      </c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 t="s">
        <v>85</v>
      </c>
      <c r="AE447" s="1"/>
      <c r="AF447" s="1"/>
      <c r="AG447" s="1"/>
    </row>
    <row r="448" spans="1:33" ht="15.6" x14ac:dyDescent="0.3">
      <c r="A448" s="3" t="s">
        <v>399</v>
      </c>
      <c r="B448" s="1" t="s">
        <v>144</v>
      </c>
      <c r="C448" s="4">
        <v>42222</v>
      </c>
      <c r="D448" s="1">
        <v>8</v>
      </c>
      <c r="E448" s="1">
        <v>2015</v>
      </c>
      <c r="F448" s="1">
        <v>5</v>
      </c>
      <c r="G448" s="6">
        <v>0.57013888888888886</v>
      </c>
      <c r="H448" s="1" t="s">
        <v>37</v>
      </c>
      <c r="I448" s="1">
        <v>23</v>
      </c>
      <c r="J448" s="1"/>
      <c r="O448" s="1">
        <v>219</v>
      </c>
      <c r="P448" s="1">
        <v>157</v>
      </c>
      <c r="Q448" s="1"/>
      <c r="R448" s="1"/>
      <c r="S448" s="1">
        <f t="shared" si="3"/>
        <v>0</v>
      </c>
      <c r="T448" s="1">
        <v>1.417</v>
      </c>
      <c r="U448" s="1">
        <v>0.28999999999999998</v>
      </c>
      <c r="V448" s="1" t="s">
        <v>24</v>
      </c>
      <c r="W448" s="1">
        <v>4.0000000000000001E-3</v>
      </c>
      <c r="X448" s="1">
        <v>5.0000000000000001E-3</v>
      </c>
      <c r="Y448" s="1">
        <v>19.19125</v>
      </c>
      <c r="Z448" s="1"/>
      <c r="AA448" s="1"/>
      <c r="AB448" s="1"/>
      <c r="AC448" s="1"/>
      <c r="AD448" s="1"/>
      <c r="AE448" s="1"/>
      <c r="AF448" s="1"/>
      <c r="AG448" s="1"/>
    </row>
    <row r="449" spans="1:33" ht="15.6" x14ac:dyDescent="0.3">
      <c r="A449" s="3"/>
      <c r="B449" s="1" t="s">
        <v>132</v>
      </c>
      <c r="C449" s="4">
        <v>42222</v>
      </c>
      <c r="D449" s="1">
        <v>8</v>
      </c>
      <c r="E449" s="1">
        <v>2015</v>
      </c>
      <c r="F449" s="1">
        <v>5</v>
      </c>
      <c r="G449" s="6">
        <v>0.59027777777777779</v>
      </c>
      <c r="H449" s="1"/>
      <c r="I449" s="1"/>
      <c r="J449" s="1"/>
      <c r="O449" s="1"/>
      <c r="P449" s="1"/>
      <c r="Q449" s="1"/>
      <c r="R449" s="1"/>
      <c r="S449" s="1">
        <f t="shared" si="3"/>
        <v>0</v>
      </c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 t="s">
        <v>85</v>
      </c>
      <c r="AE449" s="1"/>
      <c r="AF449" s="1"/>
      <c r="AG449" s="1"/>
    </row>
    <row r="450" spans="1:33" ht="15.6" x14ac:dyDescent="0.3">
      <c r="A450" s="3"/>
      <c r="B450" s="1" t="s">
        <v>135</v>
      </c>
      <c r="C450" s="4">
        <v>42222</v>
      </c>
      <c r="D450" s="1">
        <v>8</v>
      </c>
      <c r="E450" s="1">
        <v>2015</v>
      </c>
      <c r="F450" s="1">
        <v>5</v>
      </c>
      <c r="G450" s="6">
        <v>0.60902777777777783</v>
      </c>
      <c r="H450" s="1"/>
      <c r="I450" s="1"/>
      <c r="J450" s="1"/>
      <c r="O450" s="1"/>
      <c r="P450" s="1"/>
      <c r="Q450" s="1"/>
      <c r="R450" s="1"/>
      <c r="S450" s="1">
        <f t="shared" si="3"/>
        <v>0</v>
      </c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 t="s">
        <v>85</v>
      </c>
      <c r="AE450" s="1"/>
      <c r="AF450" s="1"/>
      <c r="AG450" s="1"/>
    </row>
    <row r="451" spans="1:33" ht="15.6" x14ac:dyDescent="0.3">
      <c r="A451" s="3" t="s">
        <v>400</v>
      </c>
      <c r="B451" s="1" t="s">
        <v>138</v>
      </c>
      <c r="C451" s="12">
        <v>42234</v>
      </c>
      <c r="D451" s="1">
        <v>8</v>
      </c>
      <c r="E451" s="1">
        <v>2015</v>
      </c>
      <c r="F451" s="1">
        <v>6</v>
      </c>
      <c r="G451" s="6" t="s">
        <v>401</v>
      </c>
      <c r="H451" s="1" t="s">
        <v>37</v>
      </c>
      <c r="I451" s="1">
        <v>34</v>
      </c>
      <c r="J451" s="1"/>
      <c r="O451" s="1">
        <v>318</v>
      </c>
      <c r="P451" s="1">
        <v>581</v>
      </c>
      <c r="Q451" s="1"/>
      <c r="R451" s="1"/>
      <c r="S451" s="1">
        <f t="shared" si="3"/>
        <v>0</v>
      </c>
      <c r="T451" s="1">
        <v>7.093</v>
      </c>
      <c r="U451" s="1">
        <v>2.5099999999999998</v>
      </c>
      <c r="V451" s="1" t="s">
        <v>58</v>
      </c>
      <c r="W451" s="1"/>
      <c r="X451" s="1">
        <v>7.0000000000000001E-3</v>
      </c>
      <c r="Y451" s="1">
        <v>20.941700000000001</v>
      </c>
      <c r="Z451" s="1"/>
      <c r="AA451" s="1"/>
      <c r="AB451" s="1"/>
      <c r="AC451" s="1"/>
      <c r="AD451" s="1"/>
      <c r="AE451" s="1"/>
      <c r="AF451" s="1"/>
      <c r="AG451" s="1"/>
    </row>
    <row r="452" spans="1:33" ht="15.6" x14ac:dyDescent="0.3">
      <c r="A452" s="3" t="s">
        <v>402</v>
      </c>
      <c r="B452" s="1" t="s">
        <v>138</v>
      </c>
      <c r="C452" s="12">
        <v>42234</v>
      </c>
      <c r="D452" s="1">
        <v>8</v>
      </c>
      <c r="E452" s="1">
        <v>2015</v>
      </c>
      <c r="F452" s="1">
        <v>6</v>
      </c>
      <c r="G452" s="6"/>
      <c r="H452" s="1" t="s">
        <v>37</v>
      </c>
      <c r="I452" s="1">
        <v>22</v>
      </c>
      <c r="J452" s="1"/>
      <c r="O452" s="1">
        <v>210</v>
      </c>
      <c r="P452" s="1">
        <v>137</v>
      </c>
      <c r="Q452" s="1"/>
      <c r="R452" s="1"/>
      <c r="S452" s="1">
        <f t="shared" si="3"/>
        <v>0</v>
      </c>
      <c r="T452" s="1">
        <v>1.135</v>
      </c>
      <c r="U452" s="1">
        <v>0.16400000000000001</v>
      </c>
      <c r="V452" s="1" t="s">
        <v>24</v>
      </c>
      <c r="W452" s="1">
        <v>3.0000000000000001E-3</v>
      </c>
      <c r="X452" s="1">
        <v>3.0000000000000001E-3</v>
      </c>
      <c r="Y452" s="1">
        <v>18.899799999999999</v>
      </c>
      <c r="Z452" s="1"/>
      <c r="AA452" s="1"/>
      <c r="AB452" s="1"/>
      <c r="AC452" s="1"/>
      <c r="AD452" s="1"/>
      <c r="AE452" s="1"/>
      <c r="AF452" s="1"/>
      <c r="AG452" s="1"/>
    </row>
    <row r="453" spans="1:33" ht="15.6" x14ac:dyDescent="0.3">
      <c r="A453" s="3" t="s">
        <v>403</v>
      </c>
      <c r="B453" s="1" t="s">
        <v>22</v>
      </c>
      <c r="C453" s="12">
        <v>42234</v>
      </c>
      <c r="D453" s="1">
        <v>8</v>
      </c>
      <c r="E453" s="1">
        <v>2015</v>
      </c>
      <c r="F453" s="1">
        <v>6</v>
      </c>
      <c r="G453" s="6"/>
      <c r="H453" s="1" t="s">
        <v>537</v>
      </c>
      <c r="I453" s="1">
        <v>35</v>
      </c>
      <c r="J453" s="1"/>
      <c r="O453" s="1">
        <v>340</v>
      </c>
      <c r="P453" s="1">
        <v>713</v>
      </c>
      <c r="Q453" s="1">
        <v>48.177</v>
      </c>
      <c r="R453" s="1">
        <v>23.488</v>
      </c>
      <c r="S453" s="1">
        <f t="shared" si="3"/>
        <v>24.689</v>
      </c>
      <c r="T453" s="1">
        <v>21.655000000000001</v>
      </c>
      <c r="U453" s="1">
        <v>7.6189999999999998</v>
      </c>
      <c r="V453" s="1" t="s">
        <v>24</v>
      </c>
      <c r="W453" s="1">
        <v>5.8000000000000003E-2</v>
      </c>
      <c r="X453" s="1">
        <v>0.06</v>
      </c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5.6" x14ac:dyDescent="0.3">
      <c r="A454" s="3" t="s">
        <v>405</v>
      </c>
      <c r="B454" s="1" t="s">
        <v>22</v>
      </c>
      <c r="C454" s="12">
        <v>42234</v>
      </c>
      <c r="D454" s="1">
        <v>8</v>
      </c>
      <c r="E454" s="1">
        <v>2015</v>
      </c>
      <c r="F454" s="1">
        <v>6</v>
      </c>
      <c r="G454" s="6">
        <v>0.2673611111111111</v>
      </c>
      <c r="H454" s="1" t="s">
        <v>535</v>
      </c>
      <c r="I454" s="1">
        <v>38.5</v>
      </c>
      <c r="J454" s="1"/>
      <c r="O454" s="1">
        <v>390</v>
      </c>
      <c r="P454" s="1">
        <v>775</v>
      </c>
      <c r="Q454" s="1">
        <v>52</v>
      </c>
      <c r="R454" s="1">
        <v>25.335000000000001</v>
      </c>
      <c r="S454" s="1">
        <f t="shared" ref="S454:S518" si="4">SUM(Q454-R454)</f>
        <v>26.664999999999999</v>
      </c>
      <c r="T454" s="1">
        <v>39.539000000000001</v>
      </c>
      <c r="U454" s="1">
        <v>7.4269999999999996</v>
      </c>
      <c r="V454" s="1" t="s">
        <v>24</v>
      </c>
      <c r="W454" s="1">
        <v>8.4000000000000005E-2</v>
      </c>
      <c r="X454" s="1">
        <v>8.6999999999999994E-2</v>
      </c>
      <c r="Y454" s="1">
        <v>24.316199999999998</v>
      </c>
      <c r="Z454" s="1"/>
      <c r="AA454" s="1"/>
      <c r="AB454" s="1"/>
      <c r="AC454" s="1"/>
      <c r="AD454" s="1"/>
      <c r="AE454" s="1"/>
      <c r="AF454" s="1"/>
      <c r="AG454" s="1"/>
    </row>
    <row r="455" spans="1:33" ht="15.6" x14ac:dyDescent="0.3">
      <c r="A455" s="3" t="s">
        <v>406</v>
      </c>
      <c r="B455" s="1" t="s">
        <v>22</v>
      </c>
      <c r="C455" s="12">
        <v>42234</v>
      </c>
      <c r="D455" s="1">
        <v>8</v>
      </c>
      <c r="E455" s="1">
        <v>2015</v>
      </c>
      <c r="F455" s="1">
        <v>6</v>
      </c>
      <c r="G455" s="6"/>
      <c r="H455" s="1" t="s">
        <v>34</v>
      </c>
      <c r="I455" s="1">
        <v>18.5</v>
      </c>
      <c r="J455" s="1"/>
      <c r="O455" s="1">
        <v>181</v>
      </c>
      <c r="P455" s="1">
        <v>84</v>
      </c>
      <c r="Q455" s="1">
        <v>0.82199999999999995</v>
      </c>
      <c r="R455" s="1">
        <v>0.68500000000000005</v>
      </c>
      <c r="S455" s="1">
        <f t="shared" si="4"/>
        <v>0.1369999999999999</v>
      </c>
      <c r="T455" s="1">
        <v>0.745</v>
      </c>
      <c r="U455" s="1">
        <v>0.114</v>
      </c>
      <c r="V455" s="1" t="s">
        <v>24</v>
      </c>
      <c r="W455" s="1">
        <v>9.0999999999999998E-2</v>
      </c>
      <c r="X455" s="1">
        <v>8.7999999999999995E-2</v>
      </c>
      <c r="Y455" s="1">
        <v>18.966349999999998</v>
      </c>
      <c r="Z455" s="1"/>
      <c r="AA455" s="1"/>
      <c r="AB455" s="1"/>
      <c r="AC455" s="1"/>
      <c r="AD455" s="1"/>
      <c r="AE455" s="1"/>
      <c r="AF455" s="1"/>
      <c r="AG455" s="1"/>
    </row>
    <row r="456" spans="1:33" ht="15.6" x14ac:dyDescent="0.3">
      <c r="A456" s="3" t="s">
        <v>407</v>
      </c>
      <c r="B456" s="1" t="s">
        <v>22</v>
      </c>
      <c r="C456" s="12">
        <v>42234</v>
      </c>
      <c r="D456" s="1">
        <v>8</v>
      </c>
      <c r="E456" s="1">
        <v>2015</v>
      </c>
      <c r="F456" s="1">
        <v>6</v>
      </c>
      <c r="G456" s="6"/>
      <c r="H456" s="1" t="s">
        <v>535</v>
      </c>
      <c r="I456" s="1">
        <v>20</v>
      </c>
      <c r="J456" s="1"/>
      <c r="O456" s="1">
        <v>195</v>
      </c>
      <c r="P456" s="1">
        <v>80</v>
      </c>
      <c r="Q456" s="1">
        <v>5.86</v>
      </c>
      <c r="R456" s="1">
        <v>1.7629999999999999</v>
      </c>
      <c r="S456" s="1">
        <f t="shared" si="4"/>
        <v>4.0970000000000004</v>
      </c>
      <c r="T456" s="1">
        <v>1.026</v>
      </c>
      <c r="U456" s="1">
        <v>0.35499999999999998</v>
      </c>
      <c r="V456" s="1" t="s">
        <v>24</v>
      </c>
      <c r="W456" s="1">
        <v>2.1999999999999999E-2</v>
      </c>
      <c r="X456" s="1">
        <v>2.1999999999999999E-2</v>
      </c>
      <c r="Y456" s="1">
        <v>21.228850000000001</v>
      </c>
      <c r="Z456" s="1"/>
      <c r="AA456" s="1"/>
      <c r="AB456" s="1"/>
      <c r="AC456" s="1"/>
      <c r="AD456" s="1"/>
      <c r="AE456" s="1"/>
      <c r="AF456" s="1"/>
      <c r="AG456" s="1"/>
    </row>
    <row r="457" spans="1:33" ht="15.6" x14ac:dyDescent="0.3">
      <c r="A457" s="3" t="s">
        <v>408</v>
      </c>
      <c r="B457" s="1" t="s">
        <v>39</v>
      </c>
      <c r="C457" s="12">
        <v>42234</v>
      </c>
      <c r="D457" s="1">
        <v>8</v>
      </c>
      <c r="E457" s="1">
        <v>2015</v>
      </c>
      <c r="F457" s="1">
        <v>6</v>
      </c>
      <c r="G457" s="6" t="s">
        <v>409</v>
      </c>
      <c r="H457" s="1" t="s">
        <v>518</v>
      </c>
      <c r="I457" s="1">
        <v>39</v>
      </c>
      <c r="J457" s="1"/>
      <c r="O457" s="1">
        <v>390</v>
      </c>
      <c r="P457" s="1">
        <v>530</v>
      </c>
      <c r="Q457" s="1">
        <v>16.407</v>
      </c>
      <c r="R457" s="1">
        <v>17.251999999999999</v>
      </c>
      <c r="S457" s="1">
        <f t="shared" si="4"/>
        <v>-0.84499999999999886</v>
      </c>
      <c r="T457" s="1">
        <v>3.0819999999999999</v>
      </c>
      <c r="U457" s="1">
        <v>0.248</v>
      </c>
      <c r="V457" s="1" t="s">
        <v>24</v>
      </c>
      <c r="W457" s="1">
        <v>0.184</v>
      </c>
      <c r="X457" s="1">
        <v>0.184</v>
      </c>
      <c r="Y457" s="1">
        <v>17.445550000000001</v>
      </c>
      <c r="Z457" s="1"/>
      <c r="AA457" s="1">
        <v>1.2542</v>
      </c>
      <c r="AB457" s="1" t="s">
        <v>855</v>
      </c>
      <c r="AC457" s="1"/>
      <c r="AD457" s="1"/>
      <c r="AE457" s="1"/>
      <c r="AF457" s="1"/>
      <c r="AG457" s="1"/>
    </row>
    <row r="458" spans="1:33" ht="15.6" x14ac:dyDescent="0.3">
      <c r="A458" s="3" t="s">
        <v>410</v>
      </c>
      <c r="B458" s="1" t="s">
        <v>39</v>
      </c>
      <c r="C458" s="12">
        <v>42234</v>
      </c>
      <c r="D458" s="1">
        <v>8</v>
      </c>
      <c r="E458" s="1">
        <v>2015</v>
      </c>
      <c r="F458" s="1">
        <v>6</v>
      </c>
      <c r="G458" s="6"/>
      <c r="H458" s="1" t="s">
        <v>518</v>
      </c>
      <c r="I458" s="1">
        <v>34</v>
      </c>
      <c r="J458" s="1"/>
      <c r="O458" s="1">
        <v>338</v>
      </c>
      <c r="P458" s="1">
        <v>395</v>
      </c>
      <c r="Q458" s="1">
        <v>15.382999999999999</v>
      </c>
      <c r="R458" s="1">
        <v>7.4489999999999998</v>
      </c>
      <c r="S458" s="1">
        <f t="shared" si="4"/>
        <v>7.9339999999999993</v>
      </c>
      <c r="T458" s="1">
        <v>4.7590000000000003</v>
      </c>
      <c r="U458" s="1"/>
      <c r="V458" s="1"/>
      <c r="W458" s="1">
        <v>0.14699999999999999</v>
      </c>
      <c r="X458" s="1">
        <v>0.14399999999999999</v>
      </c>
      <c r="Y458" s="1">
        <v>19.557549999999999</v>
      </c>
      <c r="Z458" s="1"/>
      <c r="AA458" s="1">
        <v>1.2298</v>
      </c>
      <c r="AB458" s="1" t="s">
        <v>855</v>
      </c>
      <c r="AC458" s="1"/>
      <c r="AD458" s="1"/>
      <c r="AE458" s="1"/>
      <c r="AF458" s="1"/>
      <c r="AG458" s="1"/>
    </row>
    <row r="459" spans="1:33" ht="15.6" x14ac:dyDescent="0.3">
      <c r="A459" s="3" t="s">
        <v>411</v>
      </c>
      <c r="B459" s="1" t="s">
        <v>39</v>
      </c>
      <c r="C459" s="12">
        <v>42234</v>
      </c>
      <c r="D459" s="1">
        <v>8</v>
      </c>
      <c r="E459" s="1">
        <v>2015</v>
      </c>
      <c r="F459" s="1">
        <v>6</v>
      </c>
      <c r="G459" s="6"/>
      <c r="H459" s="1" t="s">
        <v>518</v>
      </c>
      <c r="I459" s="1">
        <v>39</v>
      </c>
      <c r="J459" s="1"/>
      <c r="O459" s="1">
        <v>380</v>
      </c>
      <c r="P459" s="1">
        <v>530</v>
      </c>
      <c r="Q459" s="1">
        <v>10.266</v>
      </c>
      <c r="R459" s="1">
        <v>8.6219999999999999</v>
      </c>
      <c r="S459" s="1">
        <f t="shared" si="4"/>
        <v>1.6440000000000001</v>
      </c>
      <c r="T459" s="1">
        <v>8.5579999999999998</v>
      </c>
      <c r="U459" s="1">
        <v>1.776</v>
      </c>
      <c r="V459" s="1" t="s">
        <v>24</v>
      </c>
      <c r="W459" s="1">
        <v>0.193</v>
      </c>
      <c r="X459" s="1">
        <v>0.2</v>
      </c>
      <c r="Y459" s="1">
        <v>20.65785</v>
      </c>
      <c r="Z459" s="1"/>
      <c r="AA459" s="1">
        <v>1.2196</v>
      </c>
      <c r="AB459" s="1" t="s">
        <v>855</v>
      </c>
      <c r="AC459" s="1"/>
      <c r="AD459" s="1"/>
      <c r="AE459" s="1"/>
      <c r="AF459" s="1"/>
      <c r="AG459" s="1"/>
    </row>
    <row r="460" spans="1:33" ht="15.6" x14ac:dyDescent="0.3">
      <c r="A460" s="3" t="s">
        <v>412</v>
      </c>
      <c r="B460" s="1" t="s">
        <v>39</v>
      </c>
      <c r="C460" s="12">
        <v>42234</v>
      </c>
      <c r="D460" s="1">
        <v>8</v>
      </c>
      <c r="E460" s="1">
        <v>2015</v>
      </c>
      <c r="F460" s="1">
        <v>6</v>
      </c>
      <c r="G460" s="6"/>
      <c r="H460" s="1" t="s">
        <v>518</v>
      </c>
      <c r="I460" s="1">
        <v>44</v>
      </c>
      <c r="J460" s="1"/>
      <c r="O460" s="1">
        <v>425</v>
      </c>
      <c r="P460" s="1">
        <v>818</v>
      </c>
      <c r="Q460" s="1">
        <v>34.084000000000003</v>
      </c>
      <c r="R460" s="1">
        <v>13.778</v>
      </c>
      <c r="S460" s="1">
        <f t="shared" si="4"/>
        <v>20.306000000000004</v>
      </c>
      <c r="T460" s="1">
        <v>4.6159999999999997</v>
      </c>
      <c r="U460" s="1">
        <v>1.367</v>
      </c>
      <c r="V460" s="1" t="s">
        <v>24</v>
      </c>
      <c r="W460" s="1">
        <v>0.221</v>
      </c>
      <c r="X460" s="1">
        <v>0.217</v>
      </c>
      <c r="Y460" s="1">
        <v>20.313300000000002</v>
      </c>
      <c r="Z460" s="1"/>
      <c r="AA460" s="1">
        <v>1.9677</v>
      </c>
      <c r="AB460" s="1" t="s">
        <v>734</v>
      </c>
      <c r="AC460" s="1"/>
      <c r="AD460" s="1"/>
      <c r="AE460" s="1"/>
      <c r="AF460" s="1"/>
      <c r="AG460" s="1"/>
    </row>
    <row r="461" spans="1:33" ht="15.6" x14ac:dyDescent="0.3">
      <c r="A461" s="3" t="s">
        <v>413</v>
      </c>
      <c r="B461" s="1" t="s">
        <v>39</v>
      </c>
      <c r="C461" s="12">
        <v>42234</v>
      </c>
      <c r="D461" s="1">
        <v>8</v>
      </c>
      <c r="E461" s="1">
        <v>2015</v>
      </c>
      <c r="F461" s="1">
        <v>6</v>
      </c>
      <c r="G461" s="6"/>
      <c r="H461" s="1" t="s">
        <v>518</v>
      </c>
      <c r="I461" s="1">
        <v>52</v>
      </c>
      <c r="J461" s="1"/>
      <c r="O461" s="1">
        <v>505</v>
      </c>
      <c r="P461" s="1">
        <v>1492</v>
      </c>
      <c r="Q461" s="1">
        <v>113</v>
      </c>
      <c r="R461" s="1">
        <v>25.004999999999999</v>
      </c>
      <c r="S461" s="1">
        <f t="shared" si="4"/>
        <v>87.995000000000005</v>
      </c>
      <c r="T461" s="1">
        <v>32.814</v>
      </c>
      <c r="U461" s="1">
        <v>0.96699999999999997</v>
      </c>
      <c r="V461" s="1" t="s">
        <v>58</v>
      </c>
      <c r="W461" s="1">
        <v>0.251</v>
      </c>
      <c r="X461" s="1">
        <v>0.251</v>
      </c>
      <c r="Y461" s="1">
        <v>21.117249999999999</v>
      </c>
      <c r="Z461" s="1"/>
      <c r="AA461" s="1">
        <v>1.5523</v>
      </c>
      <c r="AB461" s="1" t="s">
        <v>734</v>
      </c>
      <c r="AC461" s="1"/>
      <c r="AD461" s="1"/>
      <c r="AE461" s="1"/>
      <c r="AF461" s="1"/>
      <c r="AG461" s="1"/>
    </row>
    <row r="462" spans="1:33" ht="15.6" x14ac:dyDescent="0.3">
      <c r="A462" s="3" t="s">
        <v>414</v>
      </c>
      <c r="B462" s="1" t="s">
        <v>39</v>
      </c>
      <c r="C462" s="12">
        <v>42234</v>
      </c>
      <c r="D462" s="1">
        <v>8</v>
      </c>
      <c r="E462" s="1">
        <v>2015</v>
      </c>
      <c r="F462" s="1">
        <v>6</v>
      </c>
      <c r="G462" s="6"/>
      <c r="H462" s="1" t="s">
        <v>518</v>
      </c>
      <c r="I462" s="1">
        <v>49</v>
      </c>
      <c r="J462" s="1"/>
      <c r="O462" s="1">
        <v>480</v>
      </c>
      <c r="P462" s="1">
        <v>1232</v>
      </c>
      <c r="Q462" s="1">
        <v>49.334000000000003</v>
      </c>
      <c r="R462" s="1">
        <v>26.648</v>
      </c>
      <c r="S462" s="1">
        <f t="shared" si="4"/>
        <v>22.686000000000003</v>
      </c>
      <c r="T462" s="1">
        <v>38.118000000000002</v>
      </c>
      <c r="U462" s="1">
        <v>0.73099999999999998</v>
      </c>
      <c r="V462" s="1" t="s">
        <v>24</v>
      </c>
      <c r="W462" s="1">
        <v>0.2</v>
      </c>
      <c r="X462" s="1">
        <v>0.28699999999999998</v>
      </c>
      <c r="Y462" s="1">
        <v>20.280950000000001</v>
      </c>
      <c r="Z462" s="1"/>
      <c r="AA462" s="1">
        <v>1.8916999999999999</v>
      </c>
      <c r="AB462" s="1" t="s">
        <v>734</v>
      </c>
      <c r="AC462" s="1"/>
      <c r="AD462" s="1"/>
      <c r="AE462" s="1"/>
      <c r="AF462" s="1"/>
      <c r="AG462" s="1"/>
    </row>
    <row r="463" spans="1:33" ht="15.6" x14ac:dyDescent="0.3">
      <c r="A463" s="3" t="s">
        <v>415</v>
      </c>
      <c r="B463" s="1" t="s">
        <v>50</v>
      </c>
      <c r="C463" s="12">
        <v>42234</v>
      </c>
      <c r="D463" s="1">
        <v>8</v>
      </c>
      <c r="E463" s="1">
        <v>2015</v>
      </c>
      <c r="F463" s="1">
        <v>6</v>
      </c>
      <c r="G463" s="6" t="s">
        <v>416</v>
      </c>
      <c r="H463" s="1" t="s">
        <v>518</v>
      </c>
      <c r="I463" s="1">
        <v>41</v>
      </c>
      <c r="J463" s="1"/>
      <c r="O463" s="1">
        <v>390</v>
      </c>
      <c r="P463" s="1">
        <v>684</v>
      </c>
      <c r="Q463" s="1">
        <v>23.510999999999999</v>
      </c>
      <c r="R463" s="1">
        <v>9.2430000000000003</v>
      </c>
      <c r="S463" s="1">
        <f t="shared" si="4"/>
        <v>14.267999999999999</v>
      </c>
      <c r="T463" s="1">
        <v>4.9859999999999998</v>
      </c>
      <c r="U463" s="1">
        <v>0.28000000000000003</v>
      </c>
      <c r="V463" s="1" t="s">
        <v>24</v>
      </c>
      <c r="W463" s="1">
        <v>0.19800000000000001</v>
      </c>
      <c r="X463" s="1">
        <v>0.20100000000000001</v>
      </c>
      <c r="Y463" s="1">
        <v>19.514600000000002</v>
      </c>
      <c r="Z463" s="1"/>
      <c r="AA463" s="1">
        <v>1.8924000000000001</v>
      </c>
      <c r="AB463" s="1" t="s">
        <v>734</v>
      </c>
      <c r="AC463" s="1"/>
      <c r="AD463" s="1"/>
      <c r="AE463" s="1"/>
      <c r="AF463" s="1"/>
      <c r="AG463" s="1"/>
    </row>
    <row r="464" spans="1:33" ht="15.6" x14ac:dyDescent="0.3">
      <c r="A464" s="3" t="s">
        <v>417</v>
      </c>
      <c r="B464" s="1" t="s">
        <v>50</v>
      </c>
      <c r="C464" s="12">
        <v>42234</v>
      </c>
      <c r="D464" s="1">
        <v>8</v>
      </c>
      <c r="E464" s="1">
        <v>2015</v>
      </c>
      <c r="F464" s="1">
        <v>6</v>
      </c>
      <c r="G464" s="6"/>
      <c r="H464" s="1" t="s">
        <v>23</v>
      </c>
      <c r="I464" s="1">
        <v>22</v>
      </c>
      <c r="J464" s="1"/>
      <c r="O464" s="1">
        <v>225</v>
      </c>
      <c r="P464" s="1">
        <v>101</v>
      </c>
      <c r="Q464" s="1">
        <v>1.829</v>
      </c>
      <c r="R464" s="1">
        <v>0.93300000000000005</v>
      </c>
      <c r="S464" s="1">
        <f t="shared" si="4"/>
        <v>0.89599999999999991</v>
      </c>
      <c r="T464" s="1">
        <v>1.06</v>
      </c>
      <c r="U464" s="1">
        <v>8.1000000000000003E-2</v>
      </c>
      <c r="V464" s="1"/>
      <c r="W464" s="1">
        <v>5.7000000000000002E-2</v>
      </c>
      <c r="X464" s="1">
        <v>5.8000000000000003E-2</v>
      </c>
      <c r="Y464" s="1">
        <v>18.790600000000001</v>
      </c>
      <c r="Z464" s="1"/>
      <c r="AA464" s="1"/>
      <c r="AB464" s="1"/>
      <c r="AC464" s="1"/>
      <c r="AD464" s="1"/>
      <c r="AE464" s="1"/>
      <c r="AF464" s="1"/>
      <c r="AG464" s="1"/>
    </row>
    <row r="465" spans="1:33" ht="15.6" x14ac:dyDescent="0.3">
      <c r="A465" s="3" t="s">
        <v>418</v>
      </c>
      <c r="B465" s="1" t="s">
        <v>50</v>
      </c>
      <c r="C465" s="12">
        <v>42234</v>
      </c>
      <c r="D465" s="1">
        <v>8</v>
      </c>
      <c r="E465" s="1">
        <v>2015</v>
      </c>
      <c r="F465" s="1">
        <v>6</v>
      </c>
      <c r="G465" s="6"/>
      <c r="H465" s="1" t="s">
        <v>37</v>
      </c>
      <c r="I465" s="1">
        <v>40</v>
      </c>
      <c r="J465" s="1"/>
      <c r="O465" s="1">
        <v>373</v>
      </c>
      <c r="P465" s="1">
        <v>881</v>
      </c>
      <c r="Q465" s="1"/>
      <c r="R465" s="1"/>
      <c r="S465" s="1">
        <f t="shared" si="4"/>
        <v>0</v>
      </c>
      <c r="T465" s="1">
        <v>9.8840000000000003</v>
      </c>
      <c r="U465" s="1">
        <v>1.665</v>
      </c>
      <c r="V465" s="1" t="s">
        <v>58</v>
      </c>
      <c r="W465" s="1">
        <v>0.01</v>
      </c>
      <c r="X465" s="1">
        <v>0.01</v>
      </c>
      <c r="Y465" s="1">
        <v>22.275400000000001</v>
      </c>
      <c r="Z465" s="1"/>
      <c r="AA465" s="1"/>
      <c r="AB465" s="1"/>
      <c r="AC465" s="1"/>
      <c r="AD465" s="1"/>
      <c r="AE465" s="1"/>
      <c r="AF465" s="1"/>
      <c r="AG465" s="1"/>
    </row>
    <row r="466" spans="1:33" ht="15.6" x14ac:dyDescent="0.3">
      <c r="A466" s="3" t="s">
        <v>419</v>
      </c>
      <c r="B466" s="1" t="s">
        <v>50</v>
      </c>
      <c r="C466" s="12">
        <v>42234</v>
      </c>
      <c r="D466" s="1">
        <v>8</v>
      </c>
      <c r="E466" s="1">
        <v>2015</v>
      </c>
      <c r="F466" s="1">
        <v>6</v>
      </c>
      <c r="G466" s="6"/>
      <c r="H466" s="1" t="s">
        <v>23</v>
      </c>
      <c r="I466" s="1">
        <v>25</v>
      </c>
      <c r="J466" s="1"/>
      <c r="O466" s="1">
        <v>250</v>
      </c>
      <c r="P466" s="1">
        <v>151</v>
      </c>
      <c r="Q466" s="1">
        <v>4.2619999999999996</v>
      </c>
      <c r="R466" s="1">
        <v>1.333</v>
      </c>
      <c r="S466" s="1">
        <f t="shared" si="4"/>
        <v>2.9289999999999994</v>
      </c>
      <c r="T466" s="1">
        <v>3.0369999999999999</v>
      </c>
      <c r="U466" s="1"/>
      <c r="V466" s="1"/>
      <c r="W466" s="1">
        <v>7.0999999999999994E-2</v>
      </c>
      <c r="X466" s="1">
        <v>7.0999999999999994E-2</v>
      </c>
      <c r="Y466" s="1">
        <v>20.425000000000001</v>
      </c>
      <c r="Z466" s="1"/>
      <c r="AA466" s="1"/>
      <c r="AB466" s="1"/>
      <c r="AC466" s="1"/>
      <c r="AD466" s="1"/>
      <c r="AE466" s="1"/>
      <c r="AF466" s="1"/>
      <c r="AG466" s="1"/>
    </row>
    <row r="467" spans="1:33" ht="15.6" x14ac:dyDescent="0.3">
      <c r="A467" s="3" t="s">
        <v>420</v>
      </c>
      <c r="B467" s="1" t="s">
        <v>61</v>
      </c>
      <c r="C467" s="12">
        <v>42234</v>
      </c>
      <c r="D467" s="1">
        <v>8</v>
      </c>
      <c r="E467" s="1">
        <v>2015</v>
      </c>
      <c r="F467" s="1">
        <v>6</v>
      </c>
      <c r="G467" s="6">
        <v>0.3354166666666667</v>
      </c>
      <c r="H467" s="1" t="s">
        <v>518</v>
      </c>
      <c r="I467" s="1">
        <v>29.5</v>
      </c>
      <c r="J467" s="1"/>
      <c r="O467" s="1">
        <v>290</v>
      </c>
      <c r="P467" s="1">
        <v>220</v>
      </c>
      <c r="Q467" s="1">
        <v>7.8040000000000003</v>
      </c>
      <c r="R467" s="1">
        <v>2.8610000000000002</v>
      </c>
      <c r="S467" s="1">
        <f t="shared" si="4"/>
        <v>4.9429999999999996</v>
      </c>
      <c r="T467" s="1">
        <v>1.3819999999999999</v>
      </c>
      <c r="U467" s="1">
        <v>6.5000000000000002E-2</v>
      </c>
      <c r="V467" s="1"/>
      <c r="W467" s="1">
        <v>0.107</v>
      </c>
      <c r="X467" s="1">
        <v>0.109</v>
      </c>
      <c r="Y467" s="1">
        <v>18.083200000000001</v>
      </c>
      <c r="Z467" s="1"/>
      <c r="AA467" s="1">
        <v>1.6741999999999999</v>
      </c>
      <c r="AB467" s="1" t="s">
        <v>734</v>
      </c>
      <c r="AC467" s="1"/>
      <c r="AD467" s="1"/>
      <c r="AE467" s="1"/>
      <c r="AF467" s="1"/>
      <c r="AG467" s="1"/>
    </row>
    <row r="468" spans="1:33" ht="15.6" x14ac:dyDescent="0.3">
      <c r="A468" s="3" t="s">
        <v>421</v>
      </c>
      <c r="B468" s="1" t="s">
        <v>61</v>
      </c>
      <c r="C468" s="12">
        <v>42234</v>
      </c>
      <c r="D468" s="1">
        <v>8</v>
      </c>
      <c r="E468" s="1">
        <v>2015</v>
      </c>
      <c r="F468" s="1">
        <v>6</v>
      </c>
      <c r="G468" s="6"/>
      <c r="H468" s="1" t="s">
        <v>518</v>
      </c>
      <c r="I468" s="1">
        <v>39</v>
      </c>
      <c r="J468" s="1"/>
      <c r="O468" s="1">
        <v>380</v>
      </c>
      <c r="P468" s="1">
        <v>575</v>
      </c>
      <c r="Q468" s="1">
        <v>25.228000000000002</v>
      </c>
      <c r="R468" s="1">
        <v>10.420999999999999</v>
      </c>
      <c r="S468" s="1">
        <f t="shared" si="4"/>
        <v>14.807000000000002</v>
      </c>
      <c r="T468" s="1">
        <v>4.6859999999999999</v>
      </c>
      <c r="U468" s="1">
        <v>1.0740000000000001</v>
      </c>
      <c r="V468" s="1" t="s">
        <v>24</v>
      </c>
      <c r="W468" s="1">
        <v>0.222</v>
      </c>
      <c r="X468" s="1">
        <v>0.22</v>
      </c>
      <c r="Y468" s="1">
        <v>19.348199999999999</v>
      </c>
      <c r="Z468" s="1"/>
      <c r="AA468" s="1">
        <v>1.9138999999999999</v>
      </c>
      <c r="AB468" s="1" t="s">
        <v>734</v>
      </c>
      <c r="AC468" s="1"/>
      <c r="AD468" s="1"/>
      <c r="AE468" s="1"/>
      <c r="AF468" s="1"/>
      <c r="AG468" s="1"/>
    </row>
    <row r="469" spans="1:33" ht="15.6" x14ac:dyDescent="0.3">
      <c r="A469" s="3" t="s">
        <v>422</v>
      </c>
      <c r="B469" s="1" t="s">
        <v>61</v>
      </c>
      <c r="C469" s="12">
        <v>42234</v>
      </c>
      <c r="D469" s="1">
        <v>8</v>
      </c>
      <c r="E469" s="1">
        <v>2015</v>
      </c>
      <c r="F469" s="1">
        <v>6</v>
      </c>
      <c r="G469" s="6"/>
      <c r="H469" s="1" t="s">
        <v>37</v>
      </c>
      <c r="I469" s="1">
        <v>29</v>
      </c>
      <c r="J469" s="1"/>
      <c r="O469" s="1">
        <v>267</v>
      </c>
      <c r="P469" s="1">
        <v>341</v>
      </c>
      <c r="Q469" s="1"/>
      <c r="R469" s="1"/>
      <c r="S469" s="1">
        <f t="shared" si="4"/>
        <v>0</v>
      </c>
      <c r="T469" s="1">
        <v>3.19</v>
      </c>
      <c r="U469" s="1">
        <v>0.439</v>
      </c>
      <c r="V469" s="1" t="s">
        <v>58</v>
      </c>
      <c r="W469" s="1">
        <v>7.0000000000000001E-3</v>
      </c>
      <c r="X469" s="1">
        <v>7.0000000000000001E-3</v>
      </c>
      <c r="Y469" s="1">
        <v>20.9192</v>
      </c>
      <c r="Z469" s="1"/>
      <c r="AA469" s="1" t="s">
        <v>31</v>
      </c>
      <c r="AB469" s="1" t="s">
        <v>31</v>
      </c>
      <c r="AC469" s="1"/>
      <c r="AD469" s="1"/>
      <c r="AE469" s="1"/>
      <c r="AF469" s="1"/>
      <c r="AG469" s="1"/>
    </row>
    <row r="470" spans="1:33" ht="15.6" x14ac:dyDescent="0.3">
      <c r="A470" s="3" t="s">
        <v>423</v>
      </c>
      <c r="B470" s="1" t="s">
        <v>61</v>
      </c>
      <c r="C470" s="12">
        <v>42234</v>
      </c>
      <c r="D470" s="1">
        <v>8</v>
      </c>
      <c r="E470" s="1">
        <v>2015</v>
      </c>
      <c r="F470" s="1">
        <v>6</v>
      </c>
      <c r="G470" s="6"/>
      <c r="H470" s="1" t="s">
        <v>518</v>
      </c>
      <c r="I470" s="1">
        <v>28.5</v>
      </c>
      <c r="J470" s="1"/>
      <c r="O470" s="1">
        <v>287</v>
      </c>
      <c r="P470" s="1">
        <v>217</v>
      </c>
      <c r="Q470" s="1">
        <v>8.0440000000000005</v>
      </c>
      <c r="R470" s="1">
        <v>2.5009999999999999</v>
      </c>
      <c r="S470" s="1">
        <f t="shared" si="4"/>
        <v>5.543000000000001</v>
      </c>
      <c r="T470" s="1">
        <v>1.9350000000000001</v>
      </c>
      <c r="U470" s="1">
        <v>7.9000000000000001E-2</v>
      </c>
      <c r="V470" s="1"/>
      <c r="W470" s="1">
        <v>9.7000000000000003E-2</v>
      </c>
      <c r="X470" s="1">
        <v>9.6000000000000002E-2</v>
      </c>
      <c r="Y470" s="1">
        <v>18.565100000000001</v>
      </c>
      <c r="Z470" s="1"/>
      <c r="AA470" s="1">
        <v>2.3685999999999998</v>
      </c>
      <c r="AB470" s="1" t="s">
        <v>734</v>
      </c>
      <c r="AC470" s="1"/>
      <c r="AD470" s="1"/>
      <c r="AE470" s="1"/>
      <c r="AF470" s="1"/>
      <c r="AG470" s="1"/>
    </row>
    <row r="471" spans="1:33" ht="15.6" x14ac:dyDescent="0.3">
      <c r="A471" s="3"/>
      <c r="B471" s="1" t="s">
        <v>69</v>
      </c>
      <c r="C471" s="12">
        <v>42234</v>
      </c>
      <c r="D471" s="1">
        <v>8</v>
      </c>
      <c r="E471" s="1">
        <v>2015</v>
      </c>
      <c r="F471" s="1">
        <v>6</v>
      </c>
      <c r="G471" s="6">
        <v>0.3527777777777778</v>
      </c>
      <c r="H471" s="1"/>
      <c r="I471" s="1"/>
      <c r="J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 t="s">
        <v>85</v>
      </c>
      <c r="AE471" s="1"/>
      <c r="AF471" s="1"/>
      <c r="AG471" s="1"/>
    </row>
    <row r="472" spans="1:33" ht="15.6" x14ac:dyDescent="0.3">
      <c r="A472" s="3" t="s">
        <v>424</v>
      </c>
      <c r="B472" s="1" t="s">
        <v>74</v>
      </c>
      <c r="C472" s="12">
        <v>42234</v>
      </c>
      <c r="D472" s="1">
        <v>8</v>
      </c>
      <c r="E472" s="1">
        <v>2015</v>
      </c>
      <c r="F472" s="1">
        <v>6</v>
      </c>
      <c r="G472" s="6">
        <v>0.36874999999999997</v>
      </c>
      <c r="H472" s="1" t="s">
        <v>518</v>
      </c>
      <c r="I472" s="1">
        <v>19</v>
      </c>
      <c r="J472" s="1"/>
      <c r="O472" s="1">
        <v>195</v>
      </c>
      <c r="P472" s="1">
        <v>61</v>
      </c>
      <c r="Q472" s="1">
        <v>1.48</v>
      </c>
      <c r="R472" s="1">
        <v>0.94499999999999995</v>
      </c>
      <c r="S472" s="1">
        <f t="shared" si="4"/>
        <v>0.53500000000000003</v>
      </c>
      <c r="T472" s="1">
        <v>0.28000000000000003</v>
      </c>
      <c r="U472" s="1"/>
      <c r="V472" s="1"/>
      <c r="W472" s="1">
        <v>5.5E-2</v>
      </c>
      <c r="X472" s="1">
        <v>5.3999999999999999E-2</v>
      </c>
      <c r="Y472" s="1">
        <v>17.939599999999999</v>
      </c>
      <c r="Z472" s="1"/>
      <c r="AA472" s="1">
        <v>1.1989000000000001</v>
      </c>
      <c r="AB472" s="1" t="s">
        <v>736</v>
      </c>
      <c r="AC472" s="1"/>
      <c r="AD472" s="1"/>
      <c r="AE472" s="1"/>
      <c r="AF472" s="1"/>
      <c r="AG472" s="1"/>
    </row>
    <row r="473" spans="1:33" ht="15.6" x14ac:dyDescent="0.3">
      <c r="A473" s="3" t="s">
        <v>425</v>
      </c>
      <c r="B473" s="1" t="s">
        <v>74</v>
      </c>
      <c r="C473" s="12">
        <v>42234</v>
      </c>
      <c r="D473" s="1">
        <v>8</v>
      </c>
      <c r="E473" s="1">
        <v>2015</v>
      </c>
      <c r="F473" s="1">
        <v>6</v>
      </c>
      <c r="G473" s="6"/>
      <c r="H473" s="1" t="s">
        <v>518</v>
      </c>
      <c r="I473" s="1">
        <v>35</v>
      </c>
      <c r="J473" s="1"/>
      <c r="O473" s="1">
        <v>345</v>
      </c>
      <c r="P473" s="1">
        <v>389</v>
      </c>
      <c r="Q473" s="1">
        <v>23.635000000000002</v>
      </c>
      <c r="R473" s="1">
        <v>8.7870000000000008</v>
      </c>
      <c r="S473" s="1">
        <f t="shared" si="4"/>
        <v>14.848000000000001</v>
      </c>
      <c r="T473" s="1">
        <v>4.2210000000000001</v>
      </c>
      <c r="U473" s="1">
        <v>0.30399999999999999</v>
      </c>
      <c r="V473" s="1" t="s">
        <v>58</v>
      </c>
      <c r="W473" s="1">
        <v>0.16200000000000001</v>
      </c>
      <c r="X473" s="1">
        <v>0.16200000000000001</v>
      </c>
      <c r="Y473" s="1">
        <v>19.841699999999999</v>
      </c>
      <c r="Z473" s="1"/>
      <c r="AA473" s="1">
        <v>1.1167</v>
      </c>
      <c r="AB473" s="1" t="s">
        <v>736</v>
      </c>
      <c r="AC473" s="1"/>
      <c r="AD473" s="1"/>
      <c r="AE473" s="1"/>
      <c r="AF473" s="1"/>
      <c r="AG473" s="1"/>
    </row>
    <row r="474" spans="1:33" ht="15.6" x14ac:dyDescent="0.3">
      <c r="A474" s="3" t="s">
        <v>426</v>
      </c>
      <c r="B474" s="1" t="s">
        <v>84</v>
      </c>
      <c r="C474" s="12">
        <v>42234</v>
      </c>
      <c r="D474" s="1">
        <v>8</v>
      </c>
      <c r="E474" s="1">
        <v>2015</v>
      </c>
      <c r="F474" s="1">
        <v>6</v>
      </c>
      <c r="G474" s="6">
        <v>0.38541666666666669</v>
      </c>
      <c r="H474" s="1" t="s">
        <v>535</v>
      </c>
      <c r="I474" s="1">
        <v>23</v>
      </c>
      <c r="J474" s="1"/>
      <c r="O474" s="1">
        <v>224</v>
      </c>
      <c r="P474" s="1">
        <v>113</v>
      </c>
      <c r="Q474" s="1">
        <v>3.347</v>
      </c>
      <c r="R474" s="1">
        <v>2.7669999999999999</v>
      </c>
      <c r="S474" s="1">
        <f t="shared" si="4"/>
        <v>0.58000000000000007</v>
      </c>
      <c r="T474" s="1">
        <v>1.5049999999999999</v>
      </c>
      <c r="U474" s="1">
        <v>0.14199999999999999</v>
      </c>
      <c r="V474" s="1" t="s">
        <v>58</v>
      </c>
      <c r="W474" s="1">
        <v>2.9000000000000001E-2</v>
      </c>
      <c r="X474" s="1">
        <v>0.03</v>
      </c>
      <c r="Y474" s="1">
        <v>20.062899999999999</v>
      </c>
      <c r="Z474" s="1"/>
      <c r="AA474" s="1"/>
      <c r="AB474" s="1"/>
      <c r="AC474" s="1"/>
      <c r="AD474" s="1"/>
      <c r="AE474" s="1"/>
      <c r="AF474" s="1"/>
      <c r="AG474" s="1"/>
    </row>
    <row r="475" spans="1:33" ht="15.6" x14ac:dyDescent="0.3">
      <c r="A475" s="3" t="s">
        <v>427</v>
      </c>
      <c r="B475" s="1" t="s">
        <v>84</v>
      </c>
      <c r="C475" s="12">
        <v>42234</v>
      </c>
      <c r="D475" s="1">
        <v>8</v>
      </c>
      <c r="E475" s="1">
        <v>2015</v>
      </c>
      <c r="F475" s="1">
        <v>6</v>
      </c>
      <c r="G475" s="6"/>
      <c r="H475" s="1" t="s">
        <v>537</v>
      </c>
      <c r="I475" s="1">
        <v>40</v>
      </c>
      <c r="J475" s="1"/>
      <c r="O475" s="1">
        <v>375</v>
      </c>
      <c r="P475" s="1">
        <v>971</v>
      </c>
      <c r="Q475" s="1">
        <v>57</v>
      </c>
      <c r="R475" s="1">
        <v>42.988999999999997</v>
      </c>
      <c r="S475" s="1">
        <f t="shared" si="4"/>
        <v>14.011000000000003</v>
      </c>
      <c r="T475" s="1">
        <v>51</v>
      </c>
      <c r="U475" s="1">
        <v>15.464</v>
      </c>
      <c r="V475" s="1" t="s">
        <v>24</v>
      </c>
      <c r="W475" s="1">
        <v>0.6</v>
      </c>
      <c r="X475" s="1">
        <v>5.5E-2</v>
      </c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5.6" x14ac:dyDescent="0.3">
      <c r="A476" s="3" t="s">
        <v>428</v>
      </c>
      <c r="B476" s="1" t="s">
        <v>89</v>
      </c>
      <c r="C476" s="12">
        <v>42234</v>
      </c>
      <c r="D476" s="1">
        <v>8</v>
      </c>
      <c r="E476" s="1">
        <v>2015</v>
      </c>
      <c r="F476" s="1">
        <v>6</v>
      </c>
      <c r="G476" s="6">
        <v>0.40416666666666662</v>
      </c>
      <c r="H476" s="1" t="s">
        <v>387</v>
      </c>
      <c r="I476" s="1">
        <v>38</v>
      </c>
      <c r="J476" s="1"/>
      <c r="O476" s="1">
        <v>375</v>
      </c>
      <c r="P476" s="1">
        <v>948</v>
      </c>
      <c r="Q476" s="1">
        <v>30.431000000000001</v>
      </c>
      <c r="R476" s="1">
        <v>26.376000000000001</v>
      </c>
      <c r="S476" s="1">
        <f t="shared" si="4"/>
        <v>4.0549999999999997</v>
      </c>
      <c r="T476" s="1">
        <v>27.734999999999999</v>
      </c>
      <c r="U476" s="1">
        <v>43.808999999999997</v>
      </c>
      <c r="V476" s="1" t="s">
        <v>24</v>
      </c>
      <c r="W476" s="1">
        <v>1.4999999999999999E-2</v>
      </c>
      <c r="X476" s="1">
        <v>1.6E-2</v>
      </c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5.6" x14ac:dyDescent="0.3">
      <c r="A477" s="3" t="s">
        <v>429</v>
      </c>
      <c r="B477" s="1" t="s">
        <v>89</v>
      </c>
      <c r="C477" s="12">
        <v>42234</v>
      </c>
      <c r="D477" s="1">
        <v>8</v>
      </c>
      <c r="E477" s="1">
        <v>2015</v>
      </c>
      <c r="F477" s="1">
        <v>6</v>
      </c>
      <c r="G477" s="6"/>
      <c r="H477" s="1" t="s">
        <v>518</v>
      </c>
      <c r="I477" s="1">
        <v>40</v>
      </c>
      <c r="J477" s="1"/>
      <c r="O477" s="1">
        <v>405</v>
      </c>
      <c r="P477" s="1">
        <v>710</v>
      </c>
      <c r="Q477" s="1">
        <v>16.216999999999999</v>
      </c>
      <c r="R477" s="1">
        <v>10.122</v>
      </c>
      <c r="S477" s="1">
        <f t="shared" si="4"/>
        <v>6.0949999999999989</v>
      </c>
      <c r="T477" s="1">
        <v>8.4039999999999999</v>
      </c>
      <c r="U477" s="1">
        <v>0.504</v>
      </c>
      <c r="V477" s="1" t="s">
        <v>58</v>
      </c>
      <c r="W477" s="1">
        <v>0.214</v>
      </c>
      <c r="X477" s="1">
        <v>0.215</v>
      </c>
      <c r="Y477" s="1">
        <v>19.675049999999999</v>
      </c>
      <c r="Z477" s="1"/>
      <c r="AA477" s="1">
        <v>1.5488</v>
      </c>
      <c r="AB477" s="1" t="s">
        <v>734</v>
      </c>
      <c r="AC477" s="1"/>
      <c r="AD477" s="1"/>
      <c r="AE477" s="1"/>
      <c r="AF477" s="1"/>
      <c r="AG477" s="1"/>
    </row>
    <row r="478" spans="1:33" ht="15.6" x14ac:dyDescent="0.3">
      <c r="A478" s="3" t="s">
        <v>430</v>
      </c>
      <c r="B478" s="1" t="s">
        <v>89</v>
      </c>
      <c r="C478" s="12">
        <v>42234</v>
      </c>
      <c r="D478" s="1">
        <v>8</v>
      </c>
      <c r="E478" s="1">
        <v>2015</v>
      </c>
      <c r="F478" s="1">
        <v>6</v>
      </c>
      <c r="G478" s="6" t="s">
        <v>31</v>
      </c>
      <c r="H478" s="1" t="s">
        <v>518</v>
      </c>
      <c r="I478" s="1">
        <v>28</v>
      </c>
      <c r="J478" s="1"/>
      <c r="O478" s="1">
        <v>285</v>
      </c>
      <c r="P478" s="1">
        <v>225</v>
      </c>
      <c r="Q478" s="1">
        <v>9.0259999999999998</v>
      </c>
      <c r="R478" s="1">
        <v>3.343</v>
      </c>
      <c r="S478" s="1">
        <f t="shared" si="4"/>
        <v>5.6829999999999998</v>
      </c>
      <c r="T478" s="1">
        <v>1.8939999999999999</v>
      </c>
      <c r="U478" s="1"/>
      <c r="V478" s="1"/>
      <c r="W478" s="1">
        <v>9.2999999999999999E-2</v>
      </c>
      <c r="X478" s="1">
        <v>9.2999999999999999E-2</v>
      </c>
      <c r="Y478" s="1">
        <v>18.854199999999999</v>
      </c>
      <c r="Z478" s="1"/>
      <c r="AA478" s="1">
        <v>1.4855</v>
      </c>
      <c r="AB478" s="1" t="s">
        <v>734</v>
      </c>
      <c r="AC478" s="1"/>
      <c r="AD478" s="1"/>
      <c r="AE478" s="1"/>
      <c r="AF478" s="1"/>
      <c r="AG478" s="1"/>
    </row>
    <row r="479" spans="1:33" ht="15.6" x14ac:dyDescent="0.3">
      <c r="A479" s="3" t="s">
        <v>431</v>
      </c>
      <c r="B479" s="1" t="s">
        <v>89</v>
      </c>
      <c r="C479" s="12">
        <v>42234</v>
      </c>
      <c r="D479" s="1">
        <v>8</v>
      </c>
      <c r="E479" s="1">
        <v>2015</v>
      </c>
      <c r="F479" s="1">
        <v>6</v>
      </c>
      <c r="G479" s="6"/>
      <c r="H479" s="1" t="s">
        <v>518</v>
      </c>
      <c r="I479" s="1">
        <v>38</v>
      </c>
      <c r="J479" s="1"/>
      <c r="O479" s="1">
        <v>370</v>
      </c>
      <c r="P479" s="1">
        <v>485</v>
      </c>
      <c r="Q479" s="1">
        <v>8.6989999999999998</v>
      </c>
      <c r="R479" s="1">
        <v>6.1239999999999997</v>
      </c>
      <c r="S479" s="1">
        <f t="shared" si="4"/>
        <v>2.5750000000000002</v>
      </c>
      <c r="T479" s="1">
        <v>4.0960000000000001</v>
      </c>
      <c r="U479" s="1">
        <v>1.04</v>
      </c>
      <c r="V479" s="1" t="s">
        <v>24</v>
      </c>
      <c r="W479" s="1">
        <v>0.20300000000000001</v>
      </c>
      <c r="X479" s="1">
        <v>0.19900000000000001</v>
      </c>
      <c r="Y479" s="1">
        <v>19.70065</v>
      </c>
      <c r="Z479" s="1"/>
      <c r="AA479" s="1">
        <v>1.4460999999999999</v>
      </c>
      <c r="AB479" s="1" t="s">
        <v>734</v>
      </c>
      <c r="AC479" s="1"/>
      <c r="AD479" s="1"/>
      <c r="AE479" s="1"/>
      <c r="AF479" s="1"/>
      <c r="AG479" s="1"/>
    </row>
    <row r="480" spans="1:33" ht="15.6" x14ac:dyDescent="0.3">
      <c r="A480" s="3" t="s">
        <v>432</v>
      </c>
      <c r="B480" s="1" t="s">
        <v>103</v>
      </c>
      <c r="C480" s="12">
        <v>42234</v>
      </c>
      <c r="D480" s="1">
        <v>8</v>
      </c>
      <c r="E480" s="1">
        <v>2015</v>
      </c>
      <c r="F480" s="1">
        <v>6</v>
      </c>
      <c r="G480" s="6">
        <v>0.4284722222222222</v>
      </c>
      <c r="H480" s="1" t="s">
        <v>518</v>
      </c>
      <c r="I480" s="1">
        <v>49</v>
      </c>
      <c r="J480" s="1"/>
      <c r="O480" s="1">
        <v>472</v>
      </c>
      <c r="P480" s="1">
        <v>1222</v>
      </c>
      <c r="Q480" s="1">
        <v>90</v>
      </c>
      <c r="R480" s="1">
        <v>21.946999999999999</v>
      </c>
      <c r="S480" s="1">
        <f t="shared" si="4"/>
        <v>68.052999999999997</v>
      </c>
      <c r="T480" s="1">
        <v>20.507999999999999</v>
      </c>
      <c r="U480" s="1">
        <v>2.8980000000000001</v>
      </c>
      <c r="V480" s="1" t="s">
        <v>24</v>
      </c>
      <c r="W480" s="1">
        <v>0.24399999999999999</v>
      </c>
      <c r="X480" s="1">
        <v>0.23799999999999999</v>
      </c>
      <c r="Y480" s="1">
        <v>20.340949999999999</v>
      </c>
      <c r="Z480" s="1"/>
      <c r="AA480" s="1">
        <v>1.8089999999999999</v>
      </c>
      <c r="AB480" s="1" t="s">
        <v>734</v>
      </c>
      <c r="AC480" s="1"/>
      <c r="AD480" s="1"/>
      <c r="AE480" s="1"/>
      <c r="AF480" s="1"/>
      <c r="AG480" s="1"/>
    </row>
    <row r="481" spans="1:33" ht="15.6" x14ac:dyDescent="0.3">
      <c r="A481" s="3" t="s">
        <v>433</v>
      </c>
      <c r="B481" s="1" t="s">
        <v>103</v>
      </c>
      <c r="C481" s="12">
        <v>42234</v>
      </c>
      <c r="D481" s="1">
        <v>8</v>
      </c>
      <c r="E481" s="1">
        <v>2015</v>
      </c>
      <c r="F481" s="1">
        <v>6</v>
      </c>
      <c r="G481" s="6"/>
      <c r="H481" s="1" t="s">
        <v>23</v>
      </c>
      <c r="I481" s="1">
        <v>25</v>
      </c>
      <c r="J481" s="1"/>
      <c r="O481" s="1">
        <v>250</v>
      </c>
      <c r="P481" s="1">
        <v>147</v>
      </c>
      <c r="Q481" s="1">
        <v>2.0539999999999998</v>
      </c>
      <c r="R481" s="1">
        <v>1.36</v>
      </c>
      <c r="S481" s="1">
        <f t="shared" si="4"/>
        <v>0.69399999999999973</v>
      </c>
      <c r="T481" s="1">
        <v>5.3780000000000001</v>
      </c>
      <c r="U481" s="1">
        <v>9.7000000000000003E-2</v>
      </c>
      <c r="V481" s="1"/>
      <c r="W481" s="1">
        <v>6.6000000000000003E-2</v>
      </c>
      <c r="X481" s="1">
        <v>6.8000000000000005E-2</v>
      </c>
      <c r="Y481" s="1">
        <v>21.316199999999998</v>
      </c>
      <c r="Z481" s="1"/>
      <c r="AA481" s="1"/>
      <c r="AB481" s="1"/>
      <c r="AC481" s="1"/>
      <c r="AD481" s="1"/>
      <c r="AE481" s="1"/>
      <c r="AF481" s="1"/>
      <c r="AG481" s="1"/>
    </row>
    <row r="482" spans="1:33" ht="15.6" x14ac:dyDescent="0.3">
      <c r="A482" s="3" t="s">
        <v>434</v>
      </c>
      <c r="B482" s="1" t="s">
        <v>103</v>
      </c>
      <c r="C482" s="12">
        <v>42234</v>
      </c>
      <c r="D482" s="1">
        <v>8</v>
      </c>
      <c r="E482" s="1">
        <v>2015</v>
      </c>
      <c r="F482" s="1">
        <v>6</v>
      </c>
      <c r="G482" s="6"/>
      <c r="H482" s="1" t="s">
        <v>518</v>
      </c>
      <c r="I482" s="1">
        <v>40</v>
      </c>
      <c r="J482" s="1"/>
      <c r="O482" s="1">
        <v>395</v>
      </c>
      <c r="P482" s="1">
        <v>635</v>
      </c>
      <c r="Q482" s="1">
        <v>39.567</v>
      </c>
      <c r="R482" s="1">
        <v>10.583</v>
      </c>
      <c r="S482" s="1">
        <f t="shared" si="4"/>
        <v>28.984000000000002</v>
      </c>
      <c r="T482" s="1">
        <v>12.632999999999999</v>
      </c>
      <c r="U482" s="1"/>
      <c r="V482" s="1"/>
      <c r="W482" s="1">
        <v>0.187</v>
      </c>
      <c r="X482" s="1">
        <v>0.186</v>
      </c>
      <c r="Y482" s="1">
        <v>20.4283</v>
      </c>
      <c r="Z482" s="1"/>
      <c r="AA482" s="1">
        <v>1.6384000000000001</v>
      </c>
      <c r="AB482" s="1" t="s">
        <v>734</v>
      </c>
      <c r="AC482" s="1"/>
      <c r="AD482" s="1"/>
      <c r="AE482" s="1"/>
      <c r="AF482" s="1"/>
      <c r="AG482" s="1"/>
    </row>
    <row r="483" spans="1:33" ht="15.6" x14ac:dyDescent="0.3">
      <c r="A483" s="3" t="s">
        <v>435</v>
      </c>
      <c r="B483" s="1" t="s">
        <v>112</v>
      </c>
      <c r="C483" s="12">
        <v>42234</v>
      </c>
      <c r="D483" s="1">
        <v>8</v>
      </c>
      <c r="E483" s="1">
        <v>2015</v>
      </c>
      <c r="F483" s="1">
        <v>6</v>
      </c>
      <c r="G483" s="6">
        <v>0.44791666666666669</v>
      </c>
      <c r="H483" s="1" t="s">
        <v>518</v>
      </c>
      <c r="I483" s="1">
        <v>60</v>
      </c>
      <c r="J483" s="1"/>
      <c r="O483" s="1">
        <v>587</v>
      </c>
      <c r="P483" s="1">
        <v>2159</v>
      </c>
      <c r="Q483" s="1">
        <v>52</v>
      </c>
      <c r="R483" s="1">
        <v>34.470999999999997</v>
      </c>
      <c r="S483" s="1">
        <f t="shared" si="4"/>
        <v>17.529000000000003</v>
      </c>
      <c r="T483" s="1">
        <v>59</v>
      </c>
      <c r="U483" s="1">
        <v>10.587999999999999</v>
      </c>
      <c r="V483" s="1" t="s">
        <v>24</v>
      </c>
      <c r="W483" s="1">
        <v>0.46400000000000002</v>
      </c>
      <c r="X483" s="1">
        <v>0.435</v>
      </c>
      <c r="Y483" s="1">
        <v>20.734400000000001</v>
      </c>
      <c r="Z483" s="1"/>
      <c r="AA483" s="1">
        <v>1.2825</v>
      </c>
      <c r="AB483" s="1" t="s">
        <v>855</v>
      </c>
      <c r="AC483" s="1"/>
      <c r="AD483" s="1"/>
      <c r="AE483" s="1"/>
      <c r="AF483" s="1"/>
      <c r="AG483" s="1"/>
    </row>
    <row r="484" spans="1:33" ht="15.6" x14ac:dyDescent="0.3">
      <c r="A484" s="3" t="s">
        <v>436</v>
      </c>
      <c r="B484" s="1" t="s">
        <v>117</v>
      </c>
      <c r="C484" s="12">
        <v>42234</v>
      </c>
      <c r="D484" s="1">
        <v>8</v>
      </c>
      <c r="E484" s="1">
        <v>2015</v>
      </c>
      <c r="F484" s="1">
        <v>6</v>
      </c>
      <c r="G484" s="6">
        <v>0.46875</v>
      </c>
      <c r="H484" s="1" t="s">
        <v>535</v>
      </c>
      <c r="I484" s="1">
        <v>22</v>
      </c>
      <c r="J484" s="1"/>
      <c r="O484" s="1">
        <v>230</v>
      </c>
      <c r="P484" s="1">
        <v>130</v>
      </c>
      <c r="Q484" s="1">
        <v>3.5430000000000001</v>
      </c>
      <c r="R484" s="1">
        <v>3.0550000000000002</v>
      </c>
      <c r="S484" s="1">
        <f t="shared" si="4"/>
        <v>0.48799999999999999</v>
      </c>
      <c r="T484" s="1">
        <v>1.508</v>
      </c>
      <c r="U484" s="1">
        <v>0.59099999999999997</v>
      </c>
      <c r="V484" s="1" t="s">
        <v>24</v>
      </c>
      <c r="W484" s="1">
        <v>2.7E-2</v>
      </c>
      <c r="X484" s="1">
        <v>2.8000000000000001E-2</v>
      </c>
      <c r="Y484" s="1">
        <v>19.903300000000002</v>
      </c>
      <c r="Z484" s="1"/>
      <c r="AA484" s="1"/>
      <c r="AB484" s="1"/>
      <c r="AC484" s="1"/>
      <c r="AD484" s="1"/>
      <c r="AE484" s="1"/>
      <c r="AF484" s="1"/>
      <c r="AG484" s="1"/>
    </row>
    <row r="485" spans="1:33" ht="15.6" x14ac:dyDescent="0.3">
      <c r="A485" s="3" t="s">
        <v>437</v>
      </c>
      <c r="B485" s="1" t="s">
        <v>122</v>
      </c>
      <c r="C485" s="12">
        <v>42234</v>
      </c>
      <c r="D485" s="1">
        <v>8</v>
      </c>
      <c r="E485" s="1">
        <v>2015</v>
      </c>
      <c r="F485" s="1">
        <v>6</v>
      </c>
      <c r="G485" s="6">
        <v>0.4861111111111111</v>
      </c>
      <c r="H485" s="1" t="s">
        <v>535</v>
      </c>
      <c r="I485" s="1">
        <v>34</v>
      </c>
      <c r="J485" s="1"/>
      <c r="O485" s="1">
        <v>3340</v>
      </c>
      <c r="P485" s="1">
        <v>473</v>
      </c>
      <c r="Q485" s="1">
        <v>24.681999999999999</v>
      </c>
      <c r="R485" s="1">
        <v>10.593999999999999</v>
      </c>
      <c r="S485" s="1">
        <f t="shared" si="4"/>
        <v>14.087999999999999</v>
      </c>
      <c r="T485" s="1">
        <v>19.184000000000001</v>
      </c>
      <c r="U485" s="1">
        <v>4.524</v>
      </c>
      <c r="V485" s="1" t="s">
        <v>24</v>
      </c>
      <c r="W485" s="1">
        <v>5.1999999999999998E-2</v>
      </c>
      <c r="X485" s="1">
        <v>5.2999999999999999E-2</v>
      </c>
      <c r="Y485" s="1">
        <v>22.934799999999999</v>
      </c>
      <c r="Z485" s="1"/>
      <c r="AA485" s="1"/>
      <c r="AB485" s="1"/>
      <c r="AC485" s="1"/>
      <c r="AD485" s="1"/>
      <c r="AE485" s="1"/>
      <c r="AF485" s="1"/>
      <c r="AG485" s="1"/>
    </row>
    <row r="486" spans="1:33" ht="15.6" x14ac:dyDescent="0.3">
      <c r="A486" s="3" t="s">
        <v>31</v>
      </c>
      <c r="B486" s="1" t="s">
        <v>122</v>
      </c>
      <c r="C486" s="12">
        <v>42234</v>
      </c>
      <c r="D486" s="1">
        <v>8</v>
      </c>
      <c r="E486" s="1">
        <v>2015</v>
      </c>
      <c r="F486" s="1">
        <v>6</v>
      </c>
      <c r="G486" s="6"/>
      <c r="H486" s="1" t="s">
        <v>535</v>
      </c>
      <c r="I486" s="1">
        <v>23</v>
      </c>
      <c r="J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5.6" x14ac:dyDescent="0.3">
      <c r="A487" s="3" t="s">
        <v>438</v>
      </c>
      <c r="B487" s="1" t="s">
        <v>126</v>
      </c>
      <c r="C487" s="12">
        <v>42234</v>
      </c>
      <c r="D487" s="1">
        <v>8</v>
      </c>
      <c r="E487" s="1">
        <v>2015</v>
      </c>
      <c r="F487" s="1">
        <v>6</v>
      </c>
      <c r="G487" s="6">
        <v>0.50347222222222221</v>
      </c>
      <c r="H487" s="1" t="s">
        <v>37</v>
      </c>
      <c r="I487" s="1">
        <v>20</v>
      </c>
      <c r="J487" s="1"/>
      <c r="O487" s="1">
        <v>192</v>
      </c>
      <c r="P487" s="1">
        <v>101</v>
      </c>
      <c r="Q487" s="1"/>
      <c r="R487" s="1"/>
      <c r="S487" s="1">
        <f t="shared" si="4"/>
        <v>0</v>
      </c>
      <c r="T487" s="1">
        <v>1.6240000000000001</v>
      </c>
      <c r="U487" s="1">
        <v>0.36699999999999999</v>
      </c>
      <c r="V487" s="1" t="s">
        <v>58</v>
      </c>
      <c r="W487" s="1">
        <v>5.0000000000000001E-3</v>
      </c>
      <c r="X487" s="1">
        <v>5.0000000000000001E-3</v>
      </c>
      <c r="Y487" s="1">
        <v>18.095600000000001</v>
      </c>
      <c r="Z487" s="1"/>
      <c r="AA487" s="1"/>
      <c r="AB487" s="1"/>
      <c r="AC487" s="1"/>
      <c r="AD487" s="1"/>
      <c r="AE487" s="1"/>
      <c r="AF487" s="1"/>
      <c r="AG487" s="1"/>
    </row>
    <row r="488" spans="1:33" ht="15.6" x14ac:dyDescent="0.3">
      <c r="A488" s="3" t="s">
        <v>439</v>
      </c>
      <c r="B488" s="1" t="s">
        <v>233</v>
      </c>
      <c r="C488" s="12">
        <v>42234</v>
      </c>
      <c r="D488" s="1">
        <v>8</v>
      </c>
      <c r="E488" s="1">
        <v>2015</v>
      </c>
      <c r="F488" s="1">
        <v>6</v>
      </c>
      <c r="G488" s="6">
        <v>0.52847222222222223</v>
      </c>
      <c r="H488" s="1" t="s">
        <v>37</v>
      </c>
      <c r="I488" s="1">
        <v>19</v>
      </c>
      <c r="J488" s="1"/>
      <c r="O488" s="1"/>
      <c r="P488" s="1"/>
      <c r="Q488" s="1"/>
      <c r="R488" s="1"/>
      <c r="S488" s="1">
        <f t="shared" si="4"/>
        <v>0</v>
      </c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5.6" x14ac:dyDescent="0.3">
      <c r="A489" s="3"/>
      <c r="B489" s="1" t="s">
        <v>140</v>
      </c>
      <c r="C489" s="12">
        <v>42234</v>
      </c>
      <c r="D489" s="1">
        <v>8</v>
      </c>
      <c r="E489" s="1">
        <v>2015</v>
      </c>
      <c r="F489" s="1">
        <v>6</v>
      </c>
      <c r="G489" s="6">
        <v>0.55277777777777781</v>
      </c>
      <c r="H489" s="1"/>
      <c r="I489" s="1"/>
      <c r="J489" s="1"/>
      <c r="O489" s="1"/>
      <c r="P489" s="1"/>
      <c r="Q489" s="1"/>
      <c r="R489" s="1"/>
      <c r="S489" s="1">
        <f t="shared" si="4"/>
        <v>0</v>
      </c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 t="s">
        <v>85</v>
      </c>
      <c r="AE489" s="1"/>
      <c r="AF489" s="1"/>
      <c r="AG489" s="1"/>
    </row>
    <row r="490" spans="1:33" ht="15.6" x14ac:dyDescent="0.3">
      <c r="A490" s="3" t="s">
        <v>440</v>
      </c>
      <c r="B490" s="1" t="s">
        <v>147</v>
      </c>
      <c r="C490" s="12">
        <v>42234</v>
      </c>
      <c r="D490" s="1">
        <v>8</v>
      </c>
      <c r="E490" s="1">
        <v>2015</v>
      </c>
      <c r="F490" s="1">
        <v>6</v>
      </c>
      <c r="G490" s="6">
        <v>0.5708333333333333</v>
      </c>
      <c r="H490" s="1" t="s">
        <v>518</v>
      </c>
      <c r="I490" s="1">
        <v>31</v>
      </c>
      <c r="J490" s="1"/>
      <c r="O490" s="1">
        <v>305</v>
      </c>
      <c r="P490" s="1">
        <v>318</v>
      </c>
      <c r="Q490" s="1">
        <v>7.6429999999999998</v>
      </c>
      <c r="R490" s="1">
        <v>4.0119999999999996</v>
      </c>
      <c r="S490" s="1">
        <f t="shared" si="4"/>
        <v>3.6310000000000002</v>
      </c>
      <c r="T490" s="1">
        <v>7.9580000000000002</v>
      </c>
      <c r="U490" s="1">
        <v>0.46100000000000002</v>
      </c>
      <c r="V490" s="1" t="s">
        <v>24</v>
      </c>
      <c r="W490" s="1">
        <v>9.9000000000000005E-2</v>
      </c>
      <c r="X490" s="1">
        <v>9.6000000000000002E-2</v>
      </c>
      <c r="Y490" s="1">
        <v>20.21705</v>
      </c>
      <c r="Z490" s="1"/>
      <c r="AA490" s="1">
        <v>1.885</v>
      </c>
      <c r="AB490" s="1" t="s">
        <v>736</v>
      </c>
      <c r="AC490" s="1"/>
      <c r="AD490" s="1"/>
      <c r="AE490" s="1"/>
      <c r="AF490" s="1"/>
      <c r="AG490" s="1"/>
    </row>
    <row r="491" spans="1:33" ht="15.6" x14ac:dyDescent="0.3">
      <c r="A491" s="3"/>
      <c r="B491" s="1" t="s">
        <v>144</v>
      </c>
      <c r="C491" s="12">
        <v>42234</v>
      </c>
      <c r="D491" s="1">
        <v>8</v>
      </c>
      <c r="E491" s="1">
        <v>2015</v>
      </c>
      <c r="F491" s="1">
        <v>6</v>
      </c>
      <c r="G491" s="6">
        <v>0.58888888888888891</v>
      </c>
      <c r="H491" s="1"/>
      <c r="I491" s="1"/>
      <c r="J491" s="1"/>
      <c r="O491" s="1"/>
      <c r="P491" s="1"/>
      <c r="Q491" s="1"/>
      <c r="R491" s="1"/>
      <c r="S491" s="1">
        <f t="shared" si="4"/>
        <v>0</v>
      </c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 t="s">
        <v>85</v>
      </c>
      <c r="AE491" s="1"/>
      <c r="AF491" s="1"/>
      <c r="AG491" s="1"/>
    </row>
    <row r="492" spans="1:33" ht="15.6" x14ac:dyDescent="0.3">
      <c r="A492" s="3"/>
      <c r="B492" s="1" t="s">
        <v>132</v>
      </c>
      <c r="C492" s="12">
        <v>42234</v>
      </c>
      <c r="D492" s="1">
        <v>8</v>
      </c>
      <c r="E492" s="1">
        <v>2015</v>
      </c>
      <c r="F492" s="1">
        <v>6</v>
      </c>
      <c r="G492" s="6">
        <v>0.61458333333333337</v>
      </c>
      <c r="H492" s="1" t="s">
        <v>535</v>
      </c>
      <c r="I492" s="1">
        <v>24.5</v>
      </c>
      <c r="J492" s="1"/>
      <c r="O492" s="1"/>
      <c r="P492" s="1"/>
      <c r="Q492" s="1"/>
      <c r="R492" s="1"/>
      <c r="S492" s="1">
        <f t="shared" si="4"/>
        <v>0</v>
      </c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5.6" x14ac:dyDescent="0.3">
      <c r="A493" s="3"/>
      <c r="B493" s="1" t="s">
        <v>135</v>
      </c>
      <c r="C493" s="12">
        <v>42234</v>
      </c>
      <c r="D493" s="1">
        <v>8</v>
      </c>
      <c r="E493" s="1">
        <v>2015</v>
      </c>
      <c r="F493" s="1">
        <v>6</v>
      </c>
      <c r="G493" s="6">
        <v>0.6333333333333333</v>
      </c>
      <c r="H493" s="1"/>
      <c r="I493" s="1"/>
      <c r="J493" s="1"/>
      <c r="O493" s="1"/>
      <c r="P493" s="1"/>
      <c r="Q493" s="1"/>
      <c r="R493" s="1"/>
      <c r="S493" s="1">
        <f t="shared" si="4"/>
        <v>0</v>
      </c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 t="s">
        <v>85</v>
      </c>
      <c r="AE493" s="1"/>
      <c r="AF493" s="1"/>
      <c r="AG493" s="1"/>
    </row>
    <row r="494" spans="1:33" ht="15.6" x14ac:dyDescent="0.3">
      <c r="A494" s="3"/>
      <c r="B494" s="1" t="s">
        <v>233</v>
      </c>
      <c r="C494" s="12">
        <v>42249</v>
      </c>
      <c r="D494" s="1">
        <v>9</v>
      </c>
      <c r="E494" s="1">
        <v>2015</v>
      </c>
      <c r="F494" s="1">
        <v>7</v>
      </c>
      <c r="G494" s="6">
        <v>0.24652777777777779</v>
      </c>
      <c r="H494" s="1"/>
      <c r="I494" s="1"/>
      <c r="J494" s="1"/>
      <c r="O494" s="1"/>
      <c r="P494" s="1"/>
      <c r="Q494" s="1"/>
      <c r="R494" s="1"/>
      <c r="S494" s="1">
        <f t="shared" si="4"/>
        <v>0</v>
      </c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 t="s">
        <v>85</v>
      </c>
      <c r="AE494" s="1"/>
      <c r="AF494" s="1"/>
      <c r="AG494" s="1"/>
    </row>
    <row r="495" spans="1:33" ht="15.6" x14ac:dyDescent="0.3">
      <c r="A495" s="3" t="s">
        <v>441</v>
      </c>
      <c r="B495" s="1" t="s">
        <v>126</v>
      </c>
      <c r="C495" s="12">
        <v>42249</v>
      </c>
      <c r="D495" s="1">
        <v>9</v>
      </c>
      <c r="E495" s="1">
        <v>2015</v>
      </c>
      <c r="F495" s="1">
        <v>7</v>
      </c>
      <c r="G495" s="6">
        <v>0.2673611111111111</v>
      </c>
      <c r="H495" s="1" t="s">
        <v>37</v>
      </c>
      <c r="I495" s="1">
        <v>16.5</v>
      </c>
      <c r="J495" s="1"/>
      <c r="O495" s="1">
        <v>155</v>
      </c>
      <c r="P495" s="1">
        <v>52</v>
      </c>
      <c r="Q495" s="1"/>
      <c r="R495" s="1"/>
      <c r="S495" s="1">
        <f t="shared" si="4"/>
        <v>0</v>
      </c>
      <c r="T495" s="1">
        <v>0.51700000000000002</v>
      </c>
      <c r="U495" s="1">
        <v>8.8999999999999996E-2</v>
      </c>
      <c r="V495" s="1" t="s">
        <v>58</v>
      </c>
      <c r="W495" s="1">
        <v>3.0000000000000001E-3</v>
      </c>
      <c r="X495" s="1">
        <v>3.0000000000000001E-3</v>
      </c>
      <c r="Y495" s="1">
        <v>18.383649999999999</v>
      </c>
      <c r="Z495" s="1"/>
      <c r="AA495" s="1"/>
      <c r="AB495" s="1"/>
      <c r="AC495" s="1"/>
      <c r="AD495" s="1"/>
      <c r="AE495" s="1"/>
      <c r="AF495" s="1"/>
      <c r="AG495" s="1"/>
    </row>
    <row r="496" spans="1:33" ht="15.6" x14ac:dyDescent="0.3">
      <c r="A496" s="3"/>
      <c r="B496" s="1" t="s">
        <v>122</v>
      </c>
      <c r="C496" s="12">
        <v>42249</v>
      </c>
      <c r="D496" s="1">
        <v>9</v>
      </c>
      <c r="E496" s="1">
        <v>2015</v>
      </c>
      <c r="F496" s="1">
        <v>7</v>
      </c>
      <c r="G496" s="6">
        <v>0.28472222222222221</v>
      </c>
      <c r="H496" s="1"/>
      <c r="I496" s="1"/>
      <c r="J496" s="1"/>
      <c r="O496" s="1"/>
      <c r="P496" s="1"/>
      <c r="Q496" s="1"/>
      <c r="R496" s="1"/>
      <c r="S496" s="1">
        <f t="shared" si="4"/>
        <v>0</v>
      </c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 t="s">
        <v>85</v>
      </c>
      <c r="AE496" s="1"/>
      <c r="AF496" s="1"/>
      <c r="AG496" s="1"/>
    </row>
    <row r="497" spans="1:33" ht="15.6" x14ac:dyDescent="0.3">
      <c r="A497" s="3" t="s">
        <v>442</v>
      </c>
      <c r="B497" s="1" t="s">
        <v>117</v>
      </c>
      <c r="C497" s="12">
        <v>42249</v>
      </c>
      <c r="D497" s="1">
        <v>9</v>
      </c>
      <c r="E497" s="1">
        <v>2015</v>
      </c>
      <c r="F497" s="1">
        <v>7</v>
      </c>
      <c r="G497" s="6">
        <v>0.30208333333333331</v>
      </c>
      <c r="H497" s="1" t="s">
        <v>518</v>
      </c>
      <c r="I497" s="1">
        <v>20</v>
      </c>
      <c r="J497" s="1"/>
      <c r="O497" s="1">
        <v>212</v>
      </c>
      <c r="P497" s="1">
        <v>82</v>
      </c>
      <c r="Q497" s="1">
        <v>2.1949999999999998</v>
      </c>
      <c r="R497" s="1">
        <v>1.2609999999999999</v>
      </c>
      <c r="S497" s="1">
        <f t="shared" si="4"/>
        <v>0.93399999999999994</v>
      </c>
      <c r="T497" s="1">
        <v>0.67200000000000004</v>
      </c>
      <c r="U497" s="1"/>
      <c r="V497" s="1"/>
      <c r="W497" s="1">
        <v>6.2E-2</v>
      </c>
      <c r="X497" s="1">
        <v>6.3E-2</v>
      </c>
      <c r="Y497" s="1">
        <v>18.990500000000001</v>
      </c>
      <c r="Z497" s="1"/>
      <c r="AA497" s="1"/>
      <c r="AB497" s="1"/>
      <c r="AC497" s="1"/>
      <c r="AD497" s="1"/>
      <c r="AE497" s="1"/>
      <c r="AF497" s="1"/>
      <c r="AG497" s="1"/>
    </row>
    <row r="498" spans="1:33" ht="15.6" x14ac:dyDescent="0.3">
      <c r="A498" s="3" t="s">
        <v>443</v>
      </c>
      <c r="B498" s="1" t="s">
        <v>117</v>
      </c>
      <c r="C498" s="12">
        <v>42249</v>
      </c>
      <c r="D498" s="1">
        <v>9</v>
      </c>
      <c r="E498" s="1">
        <v>2015</v>
      </c>
      <c r="F498" s="1">
        <v>7</v>
      </c>
      <c r="G498" s="6">
        <v>0.30555555555555552</v>
      </c>
      <c r="H498" s="1" t="s">
        <v>518</v>
      </c>
      <c r="I498" s="1">
        <v>41</v>
      </c>
      <c r="J498" s="1"/>
      <c r="O498" s="1">
        <v>453</v>
      </c>
      <c r="P498" s="1">
        <v>924</v>
      </c>
      <c r="Q498" s="1">
        <v>45.02</v>
      </c>
      <c r="R498" s="1">
        <v>15.752000000000001</v>
      </c>
      <c r="S498" s="1">
        <f t="shared" si="4"/>
        <v>29.268000000000001</v>
      </c>
      <c r="T498" s="1">
        <v>13.412000000000001</v>
      </c>
      <c r="U498" s="1">
        <v>2.7719999999999998</v>
      </c>
      <c r="V498" s="1" t="s">
        <v>24</v>
      </c>
      <c r="W498" s="1">
        <v>0.27200000000000002</v>
      </c>
      <c r="X498" s="1">
        <v>0.26900000000000002</v>
      </c>
      <c r="Y498" s="1">
        <v>20.044</v>
      </c>
      <c r="Z498" s="1"/>
      <c r="AA498" s="1"/>
      <c r="AB498" s="1"/>
      <c r="AC498" s="1"/>
      <c r="AD498" s="1"/>
      <c r="AE498" s="1"/>
      <c r="AF498" s="1"/>
      <c r="AG498" s="1"/>
    </row>
    <row r="499" spans="1:33" ht="15.6" x14ac:dyDescent="0.3">
      <c r="A499" s="3" t="s">
        <v>444</v>
      </c>
      <c r="B499" s="1" t="s">
        <v>117</v>
      </c>
      <c r="C499" s="12">
        <v>42249</v>
      </c>
      <c r="D499" s="1">
        <v>9</v>
      </c>
      <c r="E499" s="1">
        <v>2015</v>
      </c>
      <c r="F499" s="1">
        <v>7</v>
      </c>
      <c r="G499" s="6">
        <v>0.30694444444444441</v>
      </c>
      <c r="H499" s="1" t="s">
        <v>23</v>
      </c>
      <c r="I499" s="1">
        <v>23</v>
      </c>
      <c r="J499" s="1"/>
      <c r="O499" s="1">
        <v>237</v>
      </c>
      <c r="P499" s="1">
        <v>116</v>
      </c>
      <c r="Q499" s="1">
        <v>2.194</v>
      </c>
      <c r="R499" s="1">
        <v>1.1220000000000001</v>
      </c>
      <c r="S499" s="1">
        <f t="shared" si="4"/>
        <v>1.0719999999999998</v>
      </c>
      <c r="T499" s="1">
        <v>2.2269999999999999</v>
      </c>
      <c r="U499" s="1"/>
      <c r="V499" s="1"/>
      <c r="W499" s="1">
        <v>5.8000000000000003E-2</v>
      </c>
      <c r="X499" s="1">
        <v>5.7000000000000002E-2</v>
      </c>
      <c r="Y499" s="1">
        <v>19.856349999999999</v>
      </c>
      <c r="Z499" s="1"/>
      <c r="AA499" s="1"/>
      <c r="AB499" s="1"/>
      <c r="AC499" s="1"/>
      <c r="AD499" s="1"/>
      <c r="AE499" s="1"/>
      <c r="AF499" s="1"/>
      <c r="AG499" s="1"/>
    </row>
    <row r="500" spans="1:33" ht="15.6" x14ac:dyDescent="0.3">
      <c r="A500" s="3" t="s">
        <v>445</v>
      </c>
      <c r="B500" s="1" t="s">
        <v>117</v>
      </c>
      <c r="C500" s="12">
        <v>42249</v>
      </c>
      <c r="D500" s="1">
        <v>9</v>
      </c>
      <c r="E500" s="1">
        <v>2015</v>
      </c>
      <c r="F500" s="1">
        <v>7</v>
      </c>
      <c r="G500" s="6">
        <v>0.3125</v>
      </c>
      <c r="H500" s="1" t="s">
        <v>518</v>
      </c>
      <c r="I500" s="1">
        <v>27</v>
      </c>
      <c r="J500" s="1"/>
      <c r="O500" s="1">
        <v>254</v>
      </c>
      <c r="P500" s="1">
        <v>154</v>
      </c>
      <c r="Q500" s="1">
        <v>7.1349999999999998</v>
      </c>
      <c r="R500" s="1">
        <v>2.625</v>
      </c>
      <c r="S500" s="1">
        <f t="shared" si="4"/>
        <v>4.51</v>
      </c>
      <c r="T500" s="1">
        <v>1.1419999999999999</v>
      </c>
      <c r="U500" s="1">
        <v>0.16300000000000001</v>
      </c>
      <c r="V500" s="1" t="s">
        <v>24</v>
      </c>
      <c r="W500" s="1">
        <v>8.5999999999999993E-2</v>
      </c>
      <c r="X500" s="1">
        <v>8.6999999999999994E-2</v>
      </c>
      <c r="Y500" s="1">
        <v>17.704249999999998</v>
      </c>
      <c r="Z500" s="1"/>
      <c r="AA500" s="1"/>
      <c r="AB500" s="1"/>
      <c r="AC500" s="1"/>
      <c r="AD500" s="1"/>
      <c r="AE500" s="1"/>
      <c r="AF500" s="1"/>
      <c r="AG500" s="1"/>
    </row>
    <row r="501" spans="1:33" ht="15.6" x14ac:dyDescent="0.3">
      <c r="A501" s="3" t="s">
        <v>446</v>
      </c>
      <c r="B501" s="1" t="s">
        <v>117</v>
      </c>
      <c r="C501" s="12">
        <v>42249</v>
      </c>
      <c r="D501" s="1">
        <v>9</v>
      </c>
      <c r="E501" s="1">
        <v>2015</v>
      </c>
      <c r="F501" s="1">
        <v>7</v>
      </c>
      <c r="G501" s="6">
        <v>0.31388888888888888</v>
      </c>
      <c r="H501" s="1" t="s">
        <v>518</v>
      </c>
      <c r="I501" s="1">
        <v>19</v>
      </c>
      <c r="J501" s="1"/>
      <c r="O501" s="1">
        <v>199</v>
      </c>
      <c r="P501" s="1">
        <v>67</v>
      </c>
      <c r="Q501" s="1">
        <v>2.1539999999999999</v>
      </c>
      <c r="R501" s="1">
        <v>0.999</v>
      </c>
      <c r="S501" s="1">
        <f t="shared" si="4"/>
        <v>1.1549999999999998</v>
      </c>
      <c r="T501" s="1">
        <v>0.624</v>
      </c>
      <c r="U501" s="1"/>
      <c r="V501" s="1"/>
      <c r="W501" s="1">
        <v>5.7000000000000002E-2</v>
      </c>
      <c r="X501" s="1">
        <v>5.7000000000000002E-2</v>
      </c>
      <c r="Y501" s="1">
        <v>18.943249999999999</v>
      </c>
      <c r="Z501" s="1"/>
      <c r="AA501" s="1"/>
      <c r="AB501" s="1"/>
      <c r="AC501" s="1"/>
      <c r="AD501" s="1"/>
      <c r="AE501" s="1"/>
      <c r="AF501" s="1"/>
      <c r="AG501" s="1"/>
    </row>
    <row r="502" spans="1:33" ht="15.6" x14ac:dyDescent="0.3">
      <c r="A502" s="3" t="s">
        <v>447</v>
      </c>
      <c r="B502" s="1" t="s">
        <v>112</v>
      </c>
      <c r="C502" s="12">
        <v>42249</v>
      </c>
      <c r="D502" s="1">
        <v>9</v>
      </c>
      <c r="E502" s="1">
        <v>2015</v>
      </c>
      <c r="F502" s="1">
        <v>7</v>
      </c>
      <c r="G502" s="6">
        <v>0.3215277777777778</v>
      </c>
      <c r="H502" s="1" t="s">
        <v>518</v>
      </c>
      <c r="I502" s="1">
        <v>30</v>
      </c>
      <c r="J502" s="1"/>
      <c r="O502" s="1">
        <v>305</v>
      </c>
      <c r="P502" s="1">
        <v>240</v>
      </c>
      <c r="Q502" s="1">
        <v>6.0389999999999997</v>
      </c>
      <c r="R502" s="1">
        <v>3.2549999999999999</v>
      </c>
      <c r="S502" s="1">
        <f t="shared" si="4"/>
        <v>2.7839999999999998</v>
      </c>
      <c r="T502" s="1">
        <v>0.92100000000000004</v>
      </c>
      <c r="U502" s="1"/>
      <c r="V502" s="1"/>
      <c r="W502" s="1">
        <v>0.13900000000000001</v>
      </c>
      <c r="X502" s="1">
        <v>0.13600000000000001</v>
      </c>
      <c r="Y502" s="1">
        <v>18.810600000000001</v>
      </c>
      <c r="Z502" s="1"/>
      <c r="AA502" s="1"/>
      <c r="AB502" s="1"/>
      <c r="AC502" s="1"/>
      <c r="AD502" s="1"/>
      <c r="AE502" s="1"/>
      <c r="AF502" s="1"/>
      <c r="AG502" s="1"/>
    </row>
    <row r="503" spans="1:33" ht="15.6" x14ac:dyDescent="0.3">
      <c r="A503" s="3" t="s">
        <v>448</v>
      </c>
      <c r="B503" s="1" t="s">
        <v>103</v>
      </c>
      <c r="C503" s="12">
        <v>42249</v>
      </c>
      <c r="D503" s="1">
        <v>9</v>
      </c>
      <c r="E503" s="1">
        <v>2015</v>
      </c>
      <c r="F503" s="1">
        <v>7</v>
      </c>
      <c r="G503" s="6">
        <v>0.34027777777777773</v>
      </c>
      <c r="H503" s="1" t="s">
        <v>37</v>
      </c>
      <c r="I503" s="1">
        <v>27</v>
      </c>
      <c r="J503" s="1"/>
      <c r="O503" s="1">
        <v>228</v>
      </c>
      <c r="P503" s="1">
        <v>191</v>
      </c>
      <c r="Q503" s="1"/>
      <c r="R503" s="1"/>
      <c r="S503" s="1">
        <f t="shared" si="4"/>
        <v>0</v>
      </c>
      <c r="T503" s="1">
        <v>1.8260000000000001</v>
      </c>
      <c r="U503" s="1">
        <v>0.28899999999999998</v>
      </c>
      <c r="V503" s="1" t="s">
        <v>58</v>
      </c>
      <c r="W503" s="1">
        <v>4.0000000000000001E-3</v>
      </c>
      <c r="X503" s="1"/>
      <c r="Y503" s="1">
        <v>20.911650000000002</v>
      </c>
      <c r="Z503" s="1"/>
      <c r="AA503" s="1"/>
      <c r="AB503" s="1"/>
      <c r="AC503" s="1"/>
      <c r="AD503" s="1"/>
      <c r="AE503" s="1"/>
      <c r="AF503" s="1"/>
      <c r="AG503" s="1"/>
    </row>
    <row r="504" spans="1:33" ht="15.6" x14ac:dyDescent="0.3">
      <c r="A504" s="3" t="s">
        <v>449</v>
      </c>
      <c r="B504" s="1" t="s">
        <v>103</v>
      </c>
      <c r="C504" s="12">
        <v>42249</v>
      </c>
      <c r="D504" s="1">
        <v>9</v>
      </c>
      <c r="E504" s="1">
        <v>2015</v>
      </c>
      <c r="F504" s="1">
        <v>7</v>
      </c>
      <c r="G504" s="6">
        <v>0.34722222222222227</v>
      </c>
      <c r="H504" s="1" t="s">
        <v>37</v>
      </c>
      <c r="I504" s="1">
        <v>22</v>
      </c>
      <c r="J504" s="1"/>
      <c r="O504" s="1">
        <v>236</v>
      </c>
      <c r="P504" s="1">
        <v>207</v>
      </c>
      <c r="Q504" s="1"/>
      <c r="R504" s="1"/>
      <c r="S504" s="1">
        <f t="shared" si="4"/>
        <v>0</v>
      </c>
      <c r="T504" s="1">
        <v>1.9339999999999999</v>
      </c>
      <c r="U504" s="1">
        <v>0.44800000000000001</v>
      </c>
      <c r="V504" s="1" t="s">
        <v>58</v>
      </c>
      <c r="W504" s="1">
        <v>4.0000000000000001E-3</v>
      </c>
      <c r="X504" s="1">
        <v>4.0000000000000001E-3</v>
      </c>
      <c r="Y504" s="1">
        <v>21.291650000000001</v>
      </c>
      <c r="Z504" s="1"/>
      <c r="AA504" s="1"/>
      <c r="AB504" s="1"/>
      <c r="AC504" s="1"/>
      <c r="AD504" s="1"/>
      <c r="AE504" s="1"/>
      <c r="AF504" s="1"/>
      <c r="AG504" s="1"/>
    </row>
    <row r="505" spans="1:33" ht="15.6" x14ac:dyDescent="0.3">
      <c r="A505" s="3" t="s">
        <v>450</v>
      </c>
      <c r="B505" s="1" t="s">
        <v>103</v>
      </c>
      <c r="C505" s="12">
        <v>42249</v>
      </c>
      <c r="D505" s="1">
        <v>9</v>
      </c>
      <c r="E505" s="1">
        <v>2015</v>
      </c>
      <c r="F505" s="1">
        <v>7</v>
      </c>
      <c r="G505" s="6">
        <v>0.34930555555555554</v>
      </c>
      <c r="H505" s="1" t="s">
        <v>23</v>
      </c>
      <c r="I505" s="1">
        <v>25</v>
      </c>
      <c r="J505" s="1"/>
      <c r="O505" s="1">
        <v>265</v>
      </c>
      <c r="P505" s="1">
        <v>183</v>
      </c>
      <c r="Q505" s="1">
        <v>2.6269999999999998</v>
      </c>
      <c r="R505" s="1">
        <v>1.7929999999999999</v>
      </c>
      <c r="S505" s="1">
        <f t="shared" si="4"/>
        <v>0.83399999999999985</v>
      </c>
      <c r="T505" s="1">
        <v>8.641</v>
      </c>
      <c r="U505" s="1">
        <v>0.124</v>
      </c>
      <c r="V505" s="1"/>
      <c r="W505" s="1">
        <v>6.4000000000000001E-2</v>
      </c>
      <c r="X505" s="1">
        <v>6.6000000000000003E-2</v>
      </c>
      <c r="Y505" s="1">
        <v>22.49025</v>
      </c>
      <c r="Z505" s="1"/>
      <c r="AA505" s="1"/>
      <c r="AB505" s="1"/>
      <c r="AC505" s="1"/>
      <c r="AD505" s="1"/>
      <c r="AE505" s="1"/>
      <c r="AF505" s="1"/>
      <c r="AG505" s="1"/>
    </row>
    <row r="506" spans="1:33" ht="15.6" x14ac:dyDescent="0.3">
      <c r="A506" s="3" t="s">
        <v>451</v>
      </c>
      <c r="B506" s="1" t="s">
        <v>89</v>
      </c>
      <c r="C506" s="12">
        <v>42249</v>
      </c>
      <c r="D506" s="1">
        <v>9</v>
      </c>
      <c r="E506" s="1">
        <v>2015</v>
      </c>
      <c r="F506" s="1">
        <v>7</v>
      </c>
      <c r="G506" s="6">
        <v>0.36041666666666666</v>
      </c>
      <c r="H506" s="1" t="s">
        <v>34</v>
      </c>
      <c r="I506" s="1">
        <v>16</v>
      </c>
      <c r="J506" s="1"/>
      <c r="O506" s="1">
        <v>155</v>
      </c>
      <c r="P506" s="1">
        <v>51</v>
      </c>
      <c r="Q506" s="1">
        <v>0.46600000000000003</v>
      </c>
      <c r="R506" s="1">
        <v>0.33</v>
      </c>
      <c r="S506" s="1">
        <f t="shared" si="4"/>
        <v>0.13600000000000001</v>
      </c>
      <c r="T506" s="1">
        <v>0.39200000000000002</v>
      </c>
      <c r="U506" s="1">
        <v>8.6999999999999994E-2</v>
      </c>
      <c r="V506" s="1" t="s">
        <v>24</v>
      </c>
      <c r="W506" s="1">
        <v>7.8E-2</v>
      </c>
      <c r="X506" s="1">
        <v>7.0999999999999994E-2</v>
      </c>
      <c r="Y506" s="1">
        <v>18.530349999999999</v>
      </c>
      <c r="Z506" s="1"/>
      <c r="AA506" s="1"/>
      <c r="AB506" s="1"/>
      <c r="AC506" s="1"/>
      <c r="AD506" s="1"/>
      <c r="AE506" s="1"/>
      <c r="AF506" s="1"/>
      <c r="AG506" s="1"/>
    </row>
    <row r="507" spans="1:33" ht="15.6" x14ac:dyDescent="0.3">
      <c r="A507" s="3" t="s">
        <v>452</v>
      </c>
      <c r="B507" s="1" t="s">
        <v>89</v>
      </c>
      <c r="C507" s="12">
        <v>42249</v>
      </c>
      <c r="D507" s="1">
        <v>9</v>
      </c>
      <c r="E507" s="1">
        <v>2015</v>
      </c>
      <c r="F507" s="1">
        <v>7</v>
      </c>
      <c r="G507" s="6">
        <v>0.36249999999999999</v>
      </c>
      <c r="H507" s="1" t="s">
        <v>535</v>
      </c>
      <c r="I507" s="1">
        <v>34</v>
      </c>
      <c r="J507" s="1"/>
      <c r="O507" s="1">
        <v>335</v>
      </c>
      <c r="P507" s="1">
        <v>414</v>
      </c>
      <c r="Q507" s="1">
        <v>36.92</v>
      </c>
      <c r="R507" s="1">
        <v>13.494</v>
      </c>
      <c r="S507" s="1">
        <f t="shared" si="4"/>
        <v>23.426000000000002</v>
      </c>
      <c r="T507" s="1">
        <v>10.11</v>
      </c>
      <c r="U507" s="1">
        <v>5.45</v>
      </c>
      <c r="V507" s="1" t="s">
        <v>24</v>
      </c>
      <c r="W507" s="1">
        <v>9.2999999999999999E-2</v>
      </c>
      <c r="X507" s="1">
        <v>9.2999999999999999E-2</v>
      </c>
      <c r="Y507" s="1">
        <v>20.570399999999999</v>
      </c>
      <c r="Z507" s="1"/>
      <c r="AA507" s="1"/>
      <c r="AB507" s="1"/>
      <c r="AC507" s="1"/>
      <c r="AD507" s="1"/>
      <c r="AE507" s="1"/>
      <c r="AF507" s="1"/>
      <c r="AG507" s="1"/>
    </row>
    <row r="508" spans="1:33" ht="15.6" x14ac:dyDescent="0.3">
      <c r="A508" s="3" t="s">
        <v>453</v>
      </c>
      <c r="B508" s="1" t="s">
        <v>84</v>
      </c>
      <c r="C508" s="12">
        <v>42249</v>
      </c>
      <c r="D508" s="1">
        <v>9</v>
      </c>
      <c r="E508" s="1">
        <v>2015</v>
      </c>
      <c r="F508" s="1">
        <v>7</v>
      </c>
      <c r="G508" s="6">
        <v>0.37916666666666665</v>
      </c>
      <c r="H508" s="1" t="s">
        <v>518</v>
      </c>
      <c r="I508" s="1">
        <v>22</v>
      </c>
      <c r="J508" s="1"/>
      <c r="O508" s="1">
        <v>215</v>
      </c>
      <c r="P508" s="1">
        <v>89</v>
      </c>
      <c r="Q508" s="1">
        <v>4.4539999999999997</v>
      </c>
      <c r="R508" s="1">
        <v>1.395</v>
      </c>
      <c r="S508" s="1">
        <f t="shared" si="4"/>
        <v>3.0589999999999997</v>
      </c>
      <c r="T508" s="1">
        <v>0.83499999999999996</v>
      </c>
      <c r="U508" s="1"/>
      <c r="V508" s="1"/>
      <c r="W508" s="1">
        <v>7.3999999999999996E-2</v>
      </c>
      <c r="X508" s="1">
        <v>7.3999999999999996E-2</v>
      </c>
      <c r="Y508" s="1">
        <v>18.67015</v>
      </c>
      <c r="Z508" s="1"/>
      <c r="AA508" s="1"/>
      <c r="AB508" s="1"/>
      <c r="AC508" s="1"/>
      <c r="AD508" s="1"/>
      <c r="AE508" s="1"/>
      <c r="AF508" s="1"/>
      <c r="AG508" s="1"/>
    </row>
    <row r="509" spans="1:33" ht="15.6" x14ac:dyDescent="0.3">
      <c r="A509" s="3"/>
      <c r="B509" s="1" t="s">
        <v>74</v>
      </c>
      <c r="C509" s="12">
        <v>42249</v>
      </c>
      <c r="D509" s="1">
        <v>9</v>
      </c>
      <c r="E509" s="1">
        <v>2015</v>
      </c>
      <c r="F509" s="1">
        <v>7</v>
      </c>
      <c r="G509" s="6">
        <v>0.39583333333333331</v>
      </c>
      <c r="H509" s="1"/>
      <c r="I509" s="1"/>
      <c r="J509" s="1"/>
      <c r="O509" s="1"/>
      <c r="P509" s="1"/>
      <c r="Q509" s="1"/>
      <c r="R509" s="1"/>
      <c r="S509" s="1">
        <f t="shared" si="4"/>
        <v>0</v>
      </c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 t="s">
        <v>85</v>
      </c>
      <c r="AE509" s="1"/>
      <c r="AF509" s="1"/>
      <c r="AG509" s="1"/>
    </row>
    <row r="510" spans="1:33" ht="15.6" x14ac:dyDescent="0.3">
      <c r="A510" s="3" t="s">
        <v>454</v>
      </c>
      <c r="B510" s="1" t="s">
        <v>69</v>
      </c>
      <c r="C510" s="12">
        <v>42249</v>
      </c>
      <c r="D510" s="1">
        <v>9</v>
      </c>
      <c r="E510" s="1">
        <v>2015</v>
      </c>
      <c r="F510" s="1">
        <v>7</v>
      </c>
      <c r="G510" s="6">
        <v>0.4152777777777778</v>
      </c>
      <c r="H510" s="1" t="s">
        <v>518</v>
      </c>
      <c r="I510" s="1">
        <v>25</v>
      </c>
      <c r="J510" s="1"/>
      <c r="O510" s="1">
        <v>245</v>
      </c>
      <c r="P510" s="1">
        <v>124</v>
      </c>
      <c r="Q510" s="1">
        <v>3.2469999999999999</v>
      </c>
      <c r="R510" s="1">
        <v>1.917</v>
      </c>
      <c r="S510" s="1">
        <f t="shared" si="4"/>
        <v>1.3299999999999998</v>
      </c>
      <c r="T510" s="1">
        <v>1.0980000000000001</v>
      </c>
      <c r="U510" s="1"/>
      <c r="V510" s="1"/>
      <c r="W510" s="1">
        <v>0.8</v>
      </c>
      <c r="X510" s="1">
        <v>0.81</v>
      </c>
      <c r="Y510" s="1">
        <v>19.150300000000001</v>
      </c>
      <c r="Z510" s="1"/>
      <c r="AA510" s="1"/>
      <c r="AB510" s="1"/>
      <c r="AC510" s="1"/>
      <c r="AD510" s="1"/>
      <c r="AE510" s="1"/>
      <c r="AF510" s="1"/>
      <c r="AG510" s="1"/>
    </row>
    <row r="511" spans="1:33" ht="15.6" x14ac:dyDescent="0.3">
      <c r="A511" s="3" t="s">
        <v>455</v>
      </c>
      <c r="B511" s="1" t="s">
        <v>69</v>
      </c>
      <c r="C511" s="12">
        <v>42249</v>
      </c>
      <c r="D511" s="1">
        <v>9</v>
      </c>
      <c r="E511" s="1">
        <v>2015</v>
      </c>
      <c r="F511" s="1">
        <v>7</v>
      </c>
      <c r="G511" s="6">
        <v>0.42430555555555555</v>
      </c>
      <c r="H511" s="1" t="s">
        <v>518</v>
      </c>
      <c r="I511" s="1">
        <v>36</v>
      </c>
      <c r="J511" s="1"/>
      <c r="O511" s="1">
        <v>358</v>
      </c>
      <c r="P511" s="1">
        <v>462</v>
      </c>
      <c r="Q511" s="1">
        <v>15.163</v>
      </c>
      <c r="R511" s="1">
        <v>8.9589999999999996</v>
      </c>
      <c r="S511" s="1">
        <f t="shared" si="4"/>
        <v>6.2040000000000006</v>
      </c>
      <c r="T511" s="1">
        <v>2.8279999999999998</v>
      </c>
      <c r="U511" s="1">
        <v>0.42299999999999999</v>
      </c>
      <c r="V511" s="1" t="s">
        <v>58</v>
      </c>
      <c r="W511" s="1">
        <v>0.17699999999999999</v>
      </c>
      <c r="X511" s="1">
        <v>0.17399999999999999</v>
      </c>
      <c r="Y511" s="1">
        <v>19.5059</v>
      </c>
      <c r="Z511" s="1"/>
      <c r="AA511" s="1"/>
      <c r="AB511" s="1"/>
      <c r="AC511" s="1"/>
      <c r="AD511" s="1"/>
      <c r="AE511" s="1"/>
      <c r="AF511" s="1"/>
      <c r="AG511" s="1"/>
    </row>
    <row r="512" spans="1:33" ht="15.6" x14ac:dyDescent="0.3">
      <c r="A512" s="3" t="s">
        <v>456</v>
      </c>
      <c r="B512" s="1" t="s">
        <v>69</v>
      </c>
      <c r="C512" s="12">
        <v>42249</v>
      </c>
      <c r="D512" s="1">
        <v>9</v>
      </c>
      <c r="E512" s="1">
        <v>2015</v>
      </c>
      <c r="F512" s="1">
        <v>7</v>
      </c>
      <c r="G512" s="6">
        <v>0.42430555555555555</v>
      </c>
      <c r="H512" s="1" t="s">
        <v>518</v>
      </c>
      <c r="I512" s="1">
        <v>23.5</v>
      </c>
      <c r="J512" s="1"/>
      <c r="O512" s="1">
        <v>240</v>
      </c>
      <c r="P512" s="1">
        <v>115</v>
      </c>
      <c r="Q512" s="1">
        <v>5.218</v>
      </c>
      <c r="R512" s="1">
        <v>1.9610000000000001</v>
      </c>
      <c r="S512" s="1">
        <f t="shared" si="4"/>
        <v>3.2569999999999997</v>
      </c>
      <c r="T512" s="1">
        <v>0.76500000000000001</v>
      </c>
      <c r="U512" s="1"/>
      <c r="V512" s="1"/>
      <c r="W512" s="1">
        <v>8.6999999999999994E-2</v>
      </c>
      <c r="X512" s="1">
        <v>8.8999999999999996E-2</v>
      </c>
      <c r="Y512" s="1">
        <v>18.306249999999999</v>
      </c>
      <c r="Z512" s="1"/>
      <c r="AA512" s="1"/>
      <c r="AB512" s="1"/>
      <c r="AC512" s="1"/>
      <c r="AD512" s="1"/>
      <c r="AE512" s="1"/>
      <c r="AF512" s="1"/>
      <c r="AG512" s="1"/>
    </row>
    <row r="513" spans="1:33" ht="15.6" x14ac:dyDescent="0.3">
      <c r="A513" s="3" t="s">
        <v>457</v>
      </c>
      <c r="B513" s="1" t="s">
        <v>69</v>
      </c>
      <c r="C513" s="12">
        <v>42249</v>
      </c>
      <c r="D513" s="1">
        <v>9</v>
      </c>
      <c r="E513" s="1">
        <v>2015</v>
      </c>
      <c r="F513" s="1">
        <v>7</v>
      </c>
      <c r="G513" s="6">
        <v>0.42430555555555555</v>
      </c>
      <c r="H513" s="1" t="s">
        <v>518</v>
      </c>
      <c r="I513" s="1">
        <v>29.5</v>
      </c>
      <c r="J513" s="1"/>
      <c r="O513" s="1">
        <v>290</v>
      </c>
      <c r="P513" s="1">
        <v>224</v>
      </c>
      <c r="Q513" s="1">
        <v>7.3310000000000004</v>
      </c>
      <c r="R513" s="1">
        <v>4.4530000000000003</v>
      </c>
      <c r="S513" s="1">
        <f t="shared" si="4"/>
        <v>2.8780000000000001</v>
      </c>
      <c r="T513" s="1">
        <v>1.292</v>
      </c>
      <c r="U513" s="1"/>
      <c r="V513" s="1"/>
      <c r="W513" s="1">
        <v>0.106</v>
      </c>
      <c r="X513" s="1">
        <v>0.105</v>
      </c>
      <c r="Y513" s="1">
        <v>17.916250000000002</v>
      </c>
      <c r="Z513" s="1"/>
      <c r="AA513" s="1"/>
      <c r="AB513" s="1"/>
      <c r="AC513" s="1"/>
      <c r="AD513" s="1"/>
      <c r="AE513" s="1"/>
      <c r="AF513" s="1"/>
      <c r="AG513" s="1"/>
    </row>
    <row r="514" spans="1:33" ht="15.6" x14ac:dyDescent="0.3">
      <c r="A514" s="3" t="s">
        <v>458</v>
      </c>
      <c r="B514" s="1" t="s">
        <v>61</v>
      </c>
      <c r="C514" s="12">
        <v>42249</v>
      </c>
      <c r="D514" s="1">
        <v>9</v>
      </c>
      <c r="E514" s="1">
        <v>2015</v>
      </c>
      <c r="F514" s="1">
        <v>7</v>
      </c>
      <c r="G514" s="6">
        <v>0.43472222222222223</v>
      </c>
      <c r="H514" s="1" t="s">
        <v>37</v>
      </c>
      <c r="I514" s="1">
        <v>21</v>
      </c>
      <c r="J514" s="1"/>
      <c r="O514" s="1">
        <v>199</v>
      </c>
      <c r="P514" s="1">
        <v>108</v>
      </c>
      <c r="Q514" s="1"/>
      <c r="R514" s="1"/>
      <c r="S514" s="1">
        <f t="shared" si="4"/>
        <v>0</v>
      </c>
      <c r="T514" s="1">
        <v>1.1830000000000001</v>
      </c>
      <c r="U514" s="1">
        <v>0.13500000000000001</v>
      </c>
      <c r="V514" s="1" t="s">
        <v>58</v>
      </c>
      <c r="W514" s="1">
        <v>5.0000000000000001E-3</v>
      </c>
      <c r="X514" s="1">
        <v>5.0000000000000001E-3</v>
      </c>
      <c r="Y514" s="1">
        <v>19.077549999999999</v>
      </c>
      <c r="Z514" s="1"/>
      <c r="AA514" s="1"/>
      <c r="AB514" s="1"/>
      <c r="AC514" s="1"/>
      <c r="AD514" s="1"/>
      <c r="AE514" s="1"/>
      <c r="AF514" s="1"/>
      <c r="AG514" s="1"/>
    </row>
    <row r="515" spans="1:33" ht="15.6" x14ac:dyDescent="0.3">
      <c r="A515" s="3" t="s">
        <v>459</v>
      </c>
      <c r="B515" s="1" t="s">
        <v>61</v>
      </c>
      <c r="C515" s="12">
        <v>42249</v>
      </c>
      <c r="D515" s="1">
        <v>9</v>
      </c>
      <c r="E515" s="1">
        <v>2015</v>
      </c>
      <c r="F515" s="1">
        <v>7</v>
      </c>
      <c r="G515" s="6">
        <v>0.43472222222222223</v>
      </c>
      <c r="H515" s="1" t="s">
        <v>535</v>
      </c>
      <c r="I515" s="1">
        <v>30</v>
      </c>
      <c r="J515" s="1"/>
      <c r="O515" s="1">
        <v>185</v>
      </c>
      <c r="P515" s="1">
        <v>59</v>
      </c>
      <c r="Q515" s="1">
        <v>1.746</v>
      </c>
      <c r="R515" s="1">
        <v>1.143</v>
      </c>
      <c r="S515" s="1">
        <f t="shared" si="4"/>
        <v>0.60299999999999998</v>
      </c>
      <c r="T515" s="1">
        <v>0.74199999999999999</v>
      </c>
      <c r="U515" s="1">
        <v>0.11600000000000001</v>
      </c>
      <c r="V515" s="1" t="s">
        <v>58</v>
      </c>
      <c r="W515" s="1">
        <v>0.03</v>
      </c>
      <c r="X515" s="1">
        <v>0.03</v>
      </c>
      <c r="Y515" s="1">
        <v>20.370999999999999</v>
      </c>
      <c r="Z515" s="1"/>
      <c r="AA515" s="1"/>
      <c r="AB515" s="1"/>
      <c r="AC515" s="1"/>
      <c r="AD515" s="1"/>
      <c r="AE515" s="1"/>
      <c r="AF515" s="1"/>
      <c r="AG515" s="1"/>
    </row>
    <row r="516" spans="1:33" ht="15.6" x14ac:dyDescent="0.3">
      <c r="A516" s="3" t="s">
        <v>460</v>
      </c>
      <c r="B516" s="1" t="s">
        <v>50</v>
      </c>
      <c r="C516" s="12">
        <v>42249</v>
      </c>
      <c r="D516" s="1">
        <v>9</v>
      </c>
      <c r="E516" s="1">
        <v>2015</v>
      </c>
      <c r="F516" s="1">
        <v>7</v>
      </c>
      <c r="G516" s="6">
        <v>0.45555555555555555</v>
      </c>
      <c r="H516" s="1" t="s">
        <v>518</v>
      </c>
      <c r="I516" s="1">
        <v>32</v>
      </c>
      <c r="J516" s="1"/>
      <c r="O516" s="1">
        <v>309</v>
      </c>
      <c r="P516" s="1">
        <v>270</v>
      </c>
      <c r="Q516" s="1">
        <v>6.702</v>
      </c>
      <c r="R516" s="1">
        <v>3.5419999999999998</v>
      </c>
      <c r="S516" s="1">
        <f t="shared" si="4"/>
        <v>3.16</v>
      </c>
      <c r="T516" s="1">
        <v>3.2930000000000001</v>
      </c>
      <c r="U516" s="1">
        <v>8.5999999999999993E-2</v>
      </c>
      <c r="V516" s="1"/>
      <c r="W516" s="1">
        <v>0.109</v>
      </c>
      <c r="X516" s="1">
        <v>0.108</v>
      </c>
      <c r="Y516" s="1" t="s">
        <v>851</v>
      </c>
      <c r="Z516" s="1"/>
      <c r="AA516" s="1"/>
      <c r="AB516" s="1"/>
      <c r="AC516" s="1"/>
      <c r="AD516" s="1"/>
      <c r="AE516" s="1"/>
      <c r="AF516" s="1"/>
      <c r="AG516" s="1"/>
    </row>
    <row r="517" spans="1:33" ht="15.6" x14ac:dyDescent="0.3">
      <c r="A517" s="3" t="s">
        <v>461</v>
      </c>
      <c r="B517" s="1" t="s">
        <v>50</v>
      </c>
      <c r="C517" s="12">
        <v>42249</v>
      </c>
      <c r="D517" s="1">
        <v>9</v>
      </c>
      <c r="E517" s="1">
        <v>2015</v>
      </c>
      <c r="F517" s="1">
        <v>7</v>
      </c>
      <c r="G517" s="6">
        <v>0.46597222222222223</v>
      </c>
      <c r="H517" s="1" t="s">
        <v>535</v>
      </c>
      <c r="I517" s="1">
        <v>19</v>
      </c>
      <c r="J517" s="1"/>
      <c r="O517" s="1">
        <v>200</v>
      </c>
      <c r="P517" s="1">
        <v>79</v>
      </c>
      <c r="Q517" s="1">
        <v>3.3849999999999998</v>
      </c>
      <c r="R517" s="1">
        <v>1.419</v>
      </c>
      <c r="S517" s="1">
        <f t="shared" si="4"/>
        <v>1.9659999999999997</v>
      </c>
      <c r="T517" s="1">
        <v>0.91600000000000004</v>
      </c>
      <c r="U517" s="1">
        <v>0.33900000000000002</v>
      </c>
      <c r="V517" s="1" t="s">
        <v>24</v>
      </c>
      <c r="W517" s="1">
        <v>2.1000000000000001E-2</v>
      </c>
      <c r="X517" s="1">
        <v>2.1000000000000001E-2</v>
      </c>
      <c r="Y517" s="1">
        <v>20.644880000000001</v>
      </c>
      <c r="Z517" s="1"/>
      <c r="AA517" s="1"/>
      <c r="AB517" s="1"/>
      <c r="AC517" s="1"/>
      <c r="AD517" s="1"/>
      <c r="AE517" s="1"/>
      <c r="AF517" s="1"/>
      <c r="AG517" s="1"/>
    </row>
    <row r="518" spans="1:33" ht="15.6" x14ac:dyDescent="0.3">
      <c r="A518" s="3" t="s">
        <v>462</v>
      </c>
      <c r="B518" s="1" t="s">
        <v>50</v>
      </c>
      <c r="C518" s="12">
        <v>42249</v>
      </c>
      <c r="D518" s="1">
        <v>9</v>
      </c>
      <c r="E518" s="1">
        <v>2015</v>
      </c>
      <c r="F518" s="1">
        <v>7</v>
      </c>
      <c r="G518" s="6">
        <v>0.46875</v>
      </c>
      <c r="H518" s="1" t="s">
        <v>535</v>
      </c>
      <c r="I518" s="1">
        <v>22</v>
      </c>
      <c r="J518" s="1"/>
      <c r="O518" s="1">
        <v>224</v>
      </c>
      <c r="P518" s="1">
        <v>111</v>
      </c>
      <c r="Q518" s="1">
        <v>2.9180000000000001</v>
      </c>
      <c r="R518" s="1">
        <v>2.0950000000000002</v>
      </c>
      <c r="S518" s="1">
        <f t="shared" si="4"/>
        <v>0.82299999999999995</v>
      </c>
      <c r="T518" s="1">
        <v>1.9910000000000001</v>
      </c>
      <c r="U518" s="1">
        <v>9.6000000000000002E-2</v>
      </c>
      <c r="V518" s="1" t="s">
        <v>58</v>
      </c>
      <c r="W518" s="1">
        <v>2.5999999999999999E-2</v>
      </c>
      <c r="X518" s="1">
        <v>2.5000000000000001E-2</v>
      </c>
      <c r="Y518" s="1">
        <v>19.690799999999999</v>
      </c>
      <c r="Z518" s="1"/>
      <c r="AA518" s="1"/>
      <c r="AB518" s="1"/>
      <c r="AC518" s="1"/>
      <c r="AD518" s="1"/>
      <c r="AE518" s="1"/>
      <c r="AF518" s="1"/>
      <c r="AG518" s="1"/>
    </row>
    <row r="519" spans="1:33" ht="15.6" x14ac:dyDescent="0.3">
      <c r="A519" s="3" t="s">
        <v>463</v>
      </c>
      <c r="B519" s="1" t="s">
        <v>39</v>
      </c>
      <c r="C519" s="12">
        <v>42249</v>
      </c>
      <c r="D519" s="1">
        <v>9</v>
      </c>
      <c r="E519" s="1">
        <v>2015</v>
      </c>
      <c r="F519" s="1">
        <v>7</v>
      </c>
      <c r="G519" s="6">
        <v>0.47500000000000003</v>
      </c>
      <c r="H519" s="1" t="s">
        <v>537</v>
      </c>
      <c r="I519" s="1">
        <v>39</v>
      </c>
      <c r="J519" s="1"/>
      <c r="O519" s="1">
        <v>380</v>
      </c>
      <c r="P519" s="1">
        <v>1089</v>
      </c>
      <c r="Q519" s="1">
        <v>79</v>
      </c>
      <c r="R519" s="1">
        <v>49.055999999999997</v>
      </c>
      <c r="S519" s="1">
        <f t="shared" ref="S519:S569" si="5">SUM(Q519-R519)</f>
        <v>29.944000000000003</v>
      </c>
      <c r="T519" s="1">
        <v>48.975000000000001</v>
      </c>
      <c r="U519" s="1">
        <v>14.275</v>
      </c>
      <c r="V519" s="1" t="s">
        <v>24</v>
      </c>
      <c r="W519" s="1">
        <v>7.6999999999999999E-2</v>
      </c>
      <c r="X519" s="1">
        <v>7.9000000000000001E-2</v>
      </c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5.6" x14ac:dyDescent="0.3">
      <c r="A520" s="3" t="s">
        <v>464</v>
      </c>
      <c r="B520" s="1" t="s">
        <v>39</v>
      </c>
      <c r="C520" s="12">
        <v>42249</v>
      </c>
      <c r="D520" s="1">
        <v>9</v>
      </c>
      <c r="E520" s="1">
        <v>2015</v>
      </c>
      <c r="F520" s="1">
        <v>7</v>
      </c>
      <c r="G520" s="6">
        <v>0.4777777777777778</v>
      </c>
      <c r="H520" s="1" t="s">
        <v>37</v>
      </c>
      <c r="I520" s="1">
        <v>24</v>
      </c>
      <c r="J520" s="1"/>
      <c r="O520" s="1">
        <v>225</v>
      </c>
      <c r="P520" s="1">
        <v>180</v>
      </c>
      <c r="Q520" s="1"/>
      <c r="R520" s="1"/>
      <c r="S520" s="1">
        <f t="shared" si="5"/>
        <v>0</v>
      </c>
      <c r="T520" s="1">
        <v>2.4</v>
      </c>
      <c r="U520" s="1">
        <v>0.25</v>
      </c>
      <c r="V520" s="1" t="s">
        <v>58</v>
      </c>
      <c r="W520" s="1">
        <v>4.0000000000000001E-3</v>
      </c>
      <c r="X520" s="1">
        <v>5.0000000000000001E-3</v>
      </c>
      <c r="Y520" s="1">
        <v>19.348500000000001</v>
      </c>
      <c r="Z520" s="1"/>
      <c r="AA520" s="1"/>
      <c r="AB520" s="1"/>
      <c r="AC520" s="1"/>
      <c r="AD520" s="1"/>
      <c r="AE520" s="1"/>
      <c r="AF520" s="1"/>
      <c r="AG520" s="1"/>
    </row>
    <row r="521" spans="1:33" ht="15.6" x14ac:dyDescent="0.3">
      <c r="A521" s="3" t="s">
        <v>465</v>
      </c>
      <c r="B521" s="1" t="s">
        <v>39</v>
      </c>
      <c r="C521" s="12">
        <v>42249</v>
      </c>
      <c r="D521" s="1">
        <v>9</v>
      </c>
      <c r="E521" s="1">
        <v>2015</v>
      </c>
      <c r="F521" s="1">
        <v>7</v>
      </c>
      <c r="G521" s="6">
        <v>0.48194444444444445</v>
      </c>
      <c r="H521" s="1" t="s">
        <v>518</v>
      </c>
      <c r="I521" s="1">
        <v>45</v>
      </c>
      <c r="J521" s="1"/>
      <c r="O521" s="1">
        <v>465</v>
      </c>
      <c r="P521" s="1">
        <v>1028</v>
      </c>
      <c r="Q521" s="1">
        <v>34.134999999999998</v>
      </c>
      <c r="R521" s="1">
        <v>15.127000000000001</v>
      </c>
      <c r="S521" s="1">
        <f t="shared" si="5"/>
        <v>19.007999999999996</v>
      </c>
      <c r="T521" s="1">
        <v>13.808999999999999</v>
      </c>
      <c r="U521" s="1">
        <v>0.96099999999999997</v>
      </c>
      <c r="V521" s="1" t="s">
        <v>58</v>
      </c>
      <c r="W521" s="1">
        <v>0.223</v>
      </c>
      <c r="X521" s="1">
        <v>0.23100000000000001</v>
      </c>
      <c r="Y521" s="1">
        <v>20.469200000000001</v>
      </c>
      <c r="Z521" s="1"/>
      <c r="AA521" s="1"/>
      <c r="AB521" s="1"/>
      <c r="AC521" s="1"/>
      <c r="AD521" s="1"/>
      <c r="AE521" s="1"/>
      <c r="AF521" s="1"/>
      <c r="AG521" s="1"/>
    </row>
    <row r="522" spans="1:33" ht="15.6" x14ac:dyDescent="0.3">
      <c r="A522" s="3" t="s">
        <v>466</v>
      </c>
      <c r="B522" s="1" t="s">
        <v>39</v>
      </c>
      <c r="C522" s="12">
        <v>42249</v>
      </c>
      <c r="D522" s="1">
        <v>9</v>
      </c>
      <c r="E522" s="1">
        <v>2015</v>
      </c>
      <c r="F522" s="1">
        <v>7</v>
      </c>
      <c r="G522" s="6">
        <v>0.4826388888888889</v>
      </c>
      <c r="H522" s="1" t="s">
        <v>518</v>
      </c>
      <c r="I522" s="1">
        <v>38</v>
      </c>
      <c r="J522" s="1"/>
      <c r="O522" s="1">
        <v>375</v>
      </c>
      <c r="P522" s="1">
        <v>510</v>
      </c>
      <c r="Q522" s="1">
        <v>15.430999999999999</v>
      </c>
      <c r="R522" s="1">
        <v>7.1619999999999999</v>
      </c>
      <c r="S522" s="1">
        <f t="shared" si="5"/>
        <v>8.2689999999999984</v>
      </c>
      <c r="T522" s="1">
        <v>3.3130000000000002</v>
      </c>
      <c r="U522" s="1">
        <v>1.5009999999999999</v>
      </c>
      <c r="V522" s="1" t="s">
        <v>24</v>
      </c>
      <c r="W522" s="1">
        <v>0.17899999999999999</v>
      </c>
      <c r="X522" s="1">
        <v>0.17799999999999999</v>
      </c>
      <c r="Y522" s="1">
        <v>18.529050000000002</v>
      </c>
      <c r="Z522" s="1"/>
      <c r="AA522" s="1"/>
      <c r="AB522" s="1"/>
      <c r="AC522" s="1"/>
      <c r="AD522" s="1"/>
      <c r="AE522" s="1"/>
      <c r="AF522" s="1"/>
      <c r="AG522" s="1"/>
    </row>
    <row r="523" spans="1:33" ht="15.6" x14ac:dyDescent="0.3">
      <c r="A523" s="3" t="s">
        <v>467</v>
      </c>
      <c r="B523" s="1" t="s">
        <v>39</v>
      </c>
      <c r="C523" s="12">
        <v>42249</v>
      </c>
      <c r="D523" s="1">
        <v>9</v>
      </c>
      <c r="E523" s="1">
        <v>2015</v>
      </c>
      <c r="F523" s="1">
        <v>7</v>
      </c>
      <c r="G523" s="6">
        <v>0.4861111111111111</v>
      </c>
      <c r="H523" s="1" t="s">
        <v>518</v>
      </c>
      <c r="I523" s="1">
        <v>23</v>
      </c>
      <c r="J523" s="1"/>
      <c r="O523" s="1">
        <v>240</v>
      </c>
      <c r="P523" s="1">
        <v>128</v>
      </c>
      <c r="Q523" s="1">
        <v>2.3370000000000002</v>
      </c>
      <c r="R523" s="1">
        <v>1.6259999999999999</v>
      </c>
      <c r="S523" s="1">
        <f t="shared" si="5"/>
        <v>0.7110000000000003</v>
      </c>
      <c r="T523" s="1">
        <v>1.181</v>
      </c>
      <c r="U523" s="1">
        <v>0.14199999999999999</v>
      </c>
      <c r="V523" s="1" t="s">
        <v>24</v>
      </c>
      <c r="W523" s="1">
        <v>7.4999999999999997E-2</v>
      </c>
      <c r="X523" s="1">
        <v>7.5999999999999998E-2</v>
      </c>
      <c r="Y523" s="1">
        <v>18.599049999999998</v>
      </c>
      <c r="Z523" s="1"/>
      <c r="AA523" s="1"/>
      <c r="AB523" s="1"/>
      <c r="AC523" s="1"/>
      <c r="AD523" s="1"/>
      <c r="AE523" s="1"/>
      <c r="AF523" s="1"/>
      <c r="AG523" s="1"/>
    </row>
    <row r="524" spans="1:33" ht="15.6" x14ac:dyDescent="0.3">
      <c r="A524" s="3" t="s">
        <v>468</v>
      </c>
      <c r="B524" s="1" t="s">
        <v>39</v>
      </c>
      <c r="C524" s="12">
        <v>42249</v>
      </c>
      <c r="D524" s="1">
        <v>9</v>
      </c>
      <c r="E524" s="1">
        <v>2015</v>
      </c>
      <c r="F524" s="1">
        <v>7</v>
      </c>
      <c r="G524" s="6">
        <v>0.48888888888888887</v>
      </c>
      <c r="H524" s="1" t="s">
        <v>518</v>
      </c>
      <c r="I524" s="1">
        <v>21</v>
      </c>
      <c r="J524" s="1"/>
      <c r="O524" s="1">
        <v>220</v>
      </c>
      <c r="P524" s="1">
        <v>90</v>
      </c>
      <c r="Q524" s="1">
        <v>2.7330000000000001</v>
      </c>
      <c r="R524" s="1">
        <v>1.1850000000000001</v>
      </c>
      <c r="S524" s="1">
        <f t="shared" si="5"/>
        <v>1.548</v>
      </c>
      <c r="T524" s="1">
        <v>0.67900000000000005</v>
      </c>
      <c r="U524" s="1"/>
      <c r="V524" s="1"/>
      <c r="W524" s="1">
        <v>5.8000000000000003E-2</v>
      </c>
      <c r="X524" s="1">
        <v>5.8999999999999997E-2</v>
      </c>
      <c r="Y524" s="1">
        <v>18.6996</v>
      </c>
      <c r="Z524" s="1"/>
      <c r="AA524" s="1"/>
      <c r="AB524" s="1"/>
      <c r="AC524" s="1"/>
      <c r="AD524" s="1"/>
      <c r="AE524" s="1"/>
      <c r="AF524" s="1"/>
      <c r="AG524" s="1"/>
    </row>
    <row r="525" spans="1:33" ht="15.6" x14ac:dyDescent="0.3">
      <c r="A525" s="3" t="s">
        <v>469</v>
      </c>
      <c r="B525" s="1" t="s">
        <v>22</v>
      </c>
      <c r="C525" s="12">
        <v>42249</v>
      </c>
      <c r="D525" s="1">
        <v>9</v>
      </c>
      <c r="E525" s="1">
        <v>2015</v>
      </c>
      <c r="F525" s="1">
        <v>7</v>
      </c>
      <c r="G525" s="6">
        <v>0.49305555555555558</v>
      </c>
      <c r="H525" s="1" t="s">
        <v>37</v>
      </c>
      <c r="I525" s="1">
        <v>26</v>
      </c>
      <c r="J525" s="1"/>
      <c r="O525" s="1">
        <v>253</v>
      </c>
      <c r="P525" s="1">
        <v>252</v>
      </c>
      <c r="Q525" s="1"/>
      <c r="R525" s="1"/>
      <c r="S525" s="1">
        <f t="shared" si="5"/>
        <v>0</v>
      </c>
      <c r="T525" s="1">
        <v>2.4</v>
      </c>
      <c r="U525" s="1">
        <v>2.1219999999999999</v>
      </c>
      <c r="V525" s="1" t="s">
        <v>58</v>
      </c>
      <c r="W525" s="1">
        <v>4.0000000000000001E-3</v>
      </c>
      <c r="X525" s="1">
        <v>4.0000000000000001E-3</v>
      </c>
      <c r="Y525" s="1">
        <v>19.98395</v>
      </c>
      <c r="Z525" s="1"/>
      <c r="AA525" s="1"/>
      <c r="AB525" s="1"/>
      <c r="AC525" s="1"/>
      <c r="AD525" s="1"/>
      <c r="AE525" s="1"/>
      <c r="AF525" s="1"/>
      <c r="AG525" s="1"/>
    </row>
    <row r="526" spans="1:33" ht="15.6" x14ac:dyDescent="0.3">
      <c r="A526" s="3" t="s">
        <v>470</v>
      </c>
      <c r="B526" s="1" t="s">
        <v>22</v>
      </c>
      <c r="C526" s="12">
        <v>42249</v>
      </c>
      <c r="D526" s="1">
        <v>9</v>
      </c>
      <c r="E526" s="1">
        <v>2015</v>
      </c>
      <c r="F526" s="1">
        <v>7</v>
      </c>
      <c r="G526" s="6"/>
      <c r="H526" s="1" t="s">
        <v>23</v>
      </c>
      <c r="I526" s="1">
        <v>25</v>
      </c>
      <c r="J526" s="1"/>
      <c r="O526" s="1">
        <v>245</v>
      </c>
      <c r="P526" s="1">
        <v>129</v>
      </c>
      <c r="Q526" s="1">
        <v>3.0059999999999998</v>
      </c>
      <c r="R526" s="1">
        <v>1.579</v>
      </c>
      <c r="S526" s="1">
        <f t="shared" si="5"/>
        <v>1.4269999999999998</v>
      </c>
      <c r="T526" s="1">
        <v>3.0030000000000001</v>
      </c>
      <c r="U526" s="1">
        <v>9.2999999999999999E-2</v>
      </c>
      <c r="V526" s="1" t="s">
        <v>24</v>
      </c>
      <c r="W526" s="1">
        <v>0.06</v>
      </c>
      <c r="X526" s="1">
        <v>6.2E-2</v>
      </c>
      <c r="Y526" s="1">
        <v>20.445900000000002</v>
      </c>
      <c r="Z526" s="1"/>
      <c r="AA526" s="1"/>
      <c r="AB526" s="1"/>
      <c r="AC526" s="1"/>
      <c r="AD526" s="1"/>
      <c r="AE526" s="1"/>
      <c r="AF526" s="1"/>
      <c r="AG526" s="1"/>
    </row>
    <row r="527" spans="1:33" ht="15.6" x14ac:dyDescent="0.3">
      <c r="A527" s="3" t="s">
        <v>471</v>
      </c>
      <c r="B527" s="1" t="s">
        <v>22</v>
      </c>
      <c r="C527" s="12">
        <v>42249</v>
      </c>
      <c r="D527" s="1">
        <v>9</v>
      </c>
      <c r="E527" s="1">
        <v>2015</v>
      </c>
      <c r="F527" s="1">
        <v>7</v>
      </c>
      <c r="G527" s="6"/>
      <c r="H527" s="1" t="s">
        <v>23</v>
      </c>
      <c r="I527" s="1">
        <v>26</v>
      </c>
      <c r="J527" s="1"/>
      <c r="O527" s="1">
        <v>265</v>
      </c>
      <c r="P527" s="1">
        <v>176</v>
      </c>
      <c r="Q527" s="1">
        <v>3.3290000000000002</v>
      </c>
      <c r="R527" s="1">
        <v>2.141</v>
      </c>
      <c r="S527" s="1">
        <f t="shared" si="5"/>
        <v>1.1880000000000002</v>
      </c>
      <c r="T527" s="1">
        <v>4.5</v>
      </c>
      <c r="U527" s="1">
        <v>6.6000000000000003E-2</v>
      </c>
      <c r="V527" s="1" t="s">
        <v>24</v>
      </c>
      <c r="W527" s="1">
        <v>0.06</v>
      </c>
      <c r="X527" s="1">
        <v>5.8999999999999997E-2</v>
      </c>
      <c r="Y527" s="1">
        <v>20.421600000000002</v>
      </c>
      <c r="Z527" s="1"/>
      <c r="AA527" s="1"/>
      <c r="AB527" s="1"/>
      <c r="AC527" s="1"/>
      <c r="AD527" s="1"/>
      <c r="AE527" s="1"/>
      <c r="AF527" s="1"/>
      <c r="AG527" s="1"/>
    </row>
    <row r="528" spans="1:33" ht="15.6" x14ac:dyDescent="0.3">
      <c r="A528" s="3" t="s">
        <v>472</v>
      </c>
      <c r="B528" s="1" t="s">
        <v>22</v>
      </c>
      <c r="C528" s="12">
        <v>42249</v>
      </c>
      <c r="D528" s="1">
        <v>9</v>
      </c>
      <c r="E528" s="1">
        <v>2015</v>
      </c>
      <c r="F528" s="1">
        <v>7</v>
      </c>
      <c r="G528" s="6"/>
      <c r="H528" s="1" t="s">
        <v>23</v>
      </c>
      <c r="I528" s="1">
        <v>22</v>
      </c>
      <c r="J528" s="1"/>
      <c r="O528" s="1">
        <v>220</v>
      </c>
      <c r="P528" s="1">
        <v>99</v>
      </c>
      <c r="Q528" s="1">
        <v>1.823</v>
      </c>
      <c r="R528" s="1">
        <v>1.0229999999999999</v>
      </c>
      <c r="S528" s="1">
        <f t="shared" si="5"/>
        <v>0.8</v>
      </c>
      <c r="T528" s="1">
        <v>1.9319999999999999</v>
      </c>
      <c r="U528" s="1">
        <v>5.2999999999999999E-2</v>
      </c>
      <c r="V528" s="1"/>
      <c r="W528" s="1">
        <v>5.7000000000000002E-2</v>
      </c>
      <c r="X528" s="1">
        <v>5.8999999999999997E-2</v>
      </c>
      <c r="Y528" s="1">
        <v>19.52205</v>
      </c>
      <c r="Z528" s="1"/>
      <c r="AA528" s="1"/>
      <c r="AB528" s="1"/>
      <c r="AC528" s="1"/>
      <c r="AD528" s="1"/>
      <c r="AE528" s="1"/>
      <c r="AF528" s="1"/>
      <c r="AG528" s="1"/>
    </row>
    <row r="529" spans="1:33" ht="15.6" x14ac:dyDescent="0.3">
      <c r="A529" s="3" t="s">
        <v>31</v>
      </c>
      <c r="B529" s="1" t="s">
        <v>22</v>
      </c>
      <c r="C529" s="12">
        <v>42249</v>
      </c>
      <c r="D529" s="1">
        <v>9</v>
      </c>
      <c r="E529" s="1">
        <v>2015</v>
      </c>
      <c r="F529" s="1">
        <v>7</v>
      </c>
      <c r="G529" s="6"/>
      <c r="H529" s="1" t="s">
        <v>37</v>
      </c>
      <c r="I529" s="1">
        <v>17</v>
      </c>
      <c r="J529" s="1"/>
      <c r="O529" s="1"/>
      <c r="P529" s="1"/>
      <c r="Q529" s="1"/>
      <c r="R529" s="1"/>
      <c r="S529" s="1">
        <f t="shared" si="5"/>
        <v>0</v>
      </c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.6" x14ac:dyDescent="0.3">
      <c r="A530" s="3" t="s">
        <v>31</v>
      </c>
      <c r="B530" s="1" t="s">
        <v>22</v>
      </c>
      <c r="C530" s="12">
        <v>42249</v>
      </c>
      <c r="D530" s="1">
        <v>9</v>
      </c>
      <c r="E530" s="1">
        <v>2015</v>
      </c>
      <c r="F530" s="1">
        <v>7</v>
      </c>
      <c r="G530" s="6"/>
      <c r="H530" s="1" t="s">
        <v>37</v>
      </c>
      <c r="I530" s="1">
        <v>36.5</v>
      </c>
      <c r="J530" s="1"/>
      <c r="O530" s="1"/>
      <c r="P530" s="1"/>
      <c r="Q530" s="1"/>
      <c r="R530" s="1"/>
      <c r="S530" s="1">
        <f t="shared" si="5"/>
        <v>0</v>
      </c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5.6" x14ac:dyDescent="0.3">
      <c r="A531" s="3"/>
      <c r="B531" s="1" t="s">
        <v>138</v>
      </c>
      <c r="C531" s="12">
        <v>42249</v>
      </c>
      <c r="D531" s="1">
        <v>9</v>
      </c>
      <c r="E531" s="1">
        <v>2015</v>
      </c>
      <c r="F531" s="1">
        <v>7</v>
      </c>
      <c r="G531" s="6">
        <v>0.51736111111111105</v>
      </c>
      <c r="H531" s="1"/>
      <c r="I531" s="1"/>
      <c r="J531" s="1"/>
      <c r="O531" s="1"/>
      <c r="P531" s="1"/>
      <c r="Q531" s="1"/>
      <c r="R531" s="1"/>
      <c r="S531" s="1">
        <f t="shared" si="5"/>
        <v>0</v>
      </c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 t="s">
        <v>85</v>
      </c>
      <c r="AE531" s="1"/>
      <c r="AF531" s="1"/>
      <c r="AG531" s="1"/>
    </row>
    <row r="532" spans="1:33" ht="15.6" x14ac:dyDescent="0.3">
      <c r="A532" s="3" t="s">
        <v>473</v>
      </c>
      <c r="B532" s="1" t="s">
        <v>140</v>
      </c>
      <c r="C532" s="12">
        <v>42249</v>
      </c>
      <c r="D532" s="1">
        <v>9</v>
      </c>
      <c r="E532" s="1">
        <v>2015</v>
      </c>
      <c r="F532" s="1">
        <v>7</v>
      </c>
      <c r="G532" s="6">
        <v>0.53472222222222221</v>
      </c>
      <c r="H532" s="1" t="s">
        <v>518</v>
      </c>
      <c r="I532" s="1">
        <v>24</v>
      </c>
      <c r="J532" s="1"/>
      <c r="O532" s="1">
        <v>240</v>
      </c>
      <c r="P532" s="1">
        <v>120</v>
      </c>
      <c r="Q532" s="1">
        <v>2.5310000000000001</v>
      </c>
      <c r="R532" s="1">
        <v>1.804</v>
      </c>
      <c r="S532" s="1">
        <f t="shared" si="5"/>
        <v>0.72700000000000009</v>
      </c>
      <c r="T532" s="1">
        <v>0.97499999999999998</v>
      </c>
      <c r="U532" s="1">
        <v>1.2999999999999999E-2</v>
      </c>
      <c r="V532" s="1"/>
      <c r="W532" s="1">
        <v>7.4999999999999997E-2</v>
      </c>
      <c r="X532" s="1">
        <v>7.3999999999999996E-2</v>
      </c>
      <c r="Y532" s="1">
        <v>18.472049999999999</v>
      </c>
      <c r="Z532" s="1"/>
      <c r="AA532" s="1"/>
      <c r="AB532" s="1"/>
      <c r="AC532" s="1"/>
      <c r="AD532" s="1"/>
      <c r="AE532" s="1"/>
      <c r="AF532" s="1"/>
      <c r="AG532" s="1"/>
    </row>
    <row r="533" spans="1:33" ht="15.6" x14ac:dyDescent="0.3">
      <c r="A533" s="3"/>
      <c r="B533" s="1" t="s">
        <v>140</v>
      </c>
      <c r="C533" s="12">
        <v>42249</v>
      </c>
      <c r="D533" s="1">
        <v>9</v>
      </c>
      <c r="E533" s="1">
        <v>2015</v>
      </c>
      <c r="F533" s="1">
        <v>7</v>
      </c>
      <c r="G533" s="6">
        <v>0.53541666666666665</v>
      </c>
      <c r="H533" s="1" t="s">
        <v>37</v>
      </c>
      <c r="I533" s="1">
        <v>16</v>
      </c>
      <c r="J533" s="1"/>
      <c r="O533" s="1"/>
      <c r="P533" s="1"/>
      <c r="Q533" s="1"/>
      <c r="R533" s="1"/>
      <c r="S533" s="1">
        <f t="shared" si="5"/>
        <v>0</v>
      </c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.6" x14ac:dyDescent="0.3">
      <c r="A534" s="3"/>
      <c r="B534" s="1" t="s">
        <v>140</v>
      </c>
      <c r="C534" s="12">
        <v>42249</v>
      </c>
      <c r="D534" s="1">
        <v>9</v>
      </c>
      <c r="E534" s="1">
        <v>2015</v>
      </c>
      <c r="F534" s="1">
        <v>7</v>
      </c>
      <c r="G534" s="6">
        <v>0.54305555555555551</v>
      </c>
      <c r="H534" s="1" t="s">
        <v>37</v>
      </c>
      <c r="I534" s="1">
        <v>21</v>
      </c>
      <c r="J534" s="1"/>
      <c r="O534" s="1"/>
      <c r="P534" s="1"/>
      <c r="Q534" s="1"/>
      <c r="R534" s="1"/>
      <c r="S534" s="1">
        <f t="shared" si="5"/>
        <v>0</v>
      </c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.6" x14ac:dyDescent="0.3">
      <c r="A535" s="3" t="s">
        <v>31</v>
      </c>
      <c r="B535" s="1" t="s">
        <v>147</v>
      </c>
      <c r="C535" s="12">
        <v>42249</v>
      </c>
      <c r="D535" s="1">
        <v>9</v>
      </c>
      <c r="E535" s="1">
        <v>2015</v>
      </c>
      <c r="F535" s="1">
        <v>7</v>
      </c>
      <c r="G535" s="6">
        <v>0.54999999999999993</v>
      </c>
      <c r="H535" s="1" t="s">
        <v>23</v>
      </c>
      <c r="I535" s="1">
        <v>22</v>
      </c>
      <c r="J535" s="1"/>
      <c r="O535" s="1"/>
      <c r="P535" s="1"/>
      <c r="Q535" s="1"/>
      <c r="R535" s="1"/>
      <c r="S535" s="1">
        <f t="shared" si="5"/>
        <v>0</v>
      </c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5.6" x14ac:dyDescent="0.3">
      <c r="A536" s="3"/>
      <c r="B536" s="1" t="s">
        <v>144</v>
      </c>
      <c r="C536" s="12">
        <v>42249</v>
      </c>
      <c r="D536" s="1">
        <v>9</v>
      </c>
      <c r="E536" s="1">
        <v>2015</v>
      </c>
      <c r="F536" s="1">
        <v>7</v>
      </c>
      <c r="G536" s="6">
        <v>0.56597222222222221</v>
      </c>
      <c r="H536" s="1"/>
      <c r="I536" s="1"/>
      <c r="J536" s="1"/>
      <c r="O536" s="1"/>
      <c r="P536" s="1"/>
      <c r="Q536" s="1"/>
      <c r="R536" s="1"/>
      <c r="S536" s="1">
        <f t="shared" si="5"/>
        <v>0</v>
      </c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 t="s">
        <v>85</v>
      </c>
      <c r="AE536" s="1"/>
      <c r="AF536" s="1"/>
      <c r="AG536" s="1"/>
    </row>
    <row r="537" spans="1:33" ht="15.6" x14ac:dyDescent="0.3">
      <c r="A537" s="3"/>
      <c r="B537" s="1" t="s">
        <v>132</v>
      </c>
      <c r="C537" s="12">
        <v>42249</v>
      </c>
      <c r="D537" s="1">
        <v>9</v>
      </c>
      <c r="E537" s="1">
        <v>2015</v>
      </c>
      <c r="F537" s="1">
        <v>7</v>
      </c>
      <c r="G537" s="6">
        <v>0.5854166666666667</v>
      </c>
      <c r="H537" s="1" t="s">
        <v>37</v>
      </c>
      <c r="I537" s="1">
        <v>17</v>
      </c>
      <c r="J537" s="1"/>
      <c r="O537" s="1"/>
      <c r="P537" s="1"/>
      <c r="Q537" s="1"/>
      <c r="R537" s="1"/>
      <c r="S537" s="1">
        <f t="shared" si="5"/>
        <v>0</v>
      </c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.6" x14ac:dyDescent="0.3">
      <c r="A538" s="3" t="s">
        <v>474</v>
      </c>
      <c r="B538" s="1" t="s">
        <v>132</v>
      </c>
      <c r="C538" s="12">
        <v>42249</v>
      </c>
      <c r="D538" s="1">
        <v>9</v>
      </c>
      <c r="E538" s="1">
        <v>2015</v>
      </c>
      <c r="F538" s="1">
        <v>7</v>
      </c>
      <c r="G538" s="6">
        <v>0.58680555555555558</v>
      </c>
      <c r="H538" s="1" t="s">
        <v>535</v>
      </c>
      <c r="I538" s="1">
        <v>28.5</v>
      </c>
      <c r="J538" s="1"/>
      <c r="O538" s="1">
        <v>260</v>
      </c>
      <c r="P538" s="1">
        <v>176</v>
      </c>
      <c r="Q538" s="1">
        <v>5.9649999999999999</v>
      </c>
      <c r="R538" s="1">
        <v>3.8380000000000001</v>
      </c>
      <c r="S538" s="1">
        <f t="shared" si="5"/>
        <v>2.1269999999999998</v>
      </c>
      <c r="T538" s="1">
        <v>4.5170000000000003</v>
      </c>
      <c r="U538" s="1">
        <v>1.2929999999999999</v>
      </c>
      <c r="V538" s="1" t="s">
        <v>24</v>
      </c>
      <c r="W538" s="1">
        <v>2.7E-2</v>
      </c>
      <c r="X538" s="1">
        <v>2.7E-2</v>
      </c>
      <c r="Y538" s="1">
        <v>23.393599999999999</v>
      </c>
      <c r="Z538" s="1"/>
      <c r="AA538" s="1"/>
      <c r="AB538" s="1"/>
      <c r="AC538" s="1"/>
      <c r="AD538" s="1"/>
      <c r="AE538" s="1"/>
      <c r="AF538" s="1"/>
      <c r="AG538" s="1"/>
    </row>
    <row r="539" spans="1:33" ht="15.6" x14ac:dyDescent="0.3">
      <c r="A539" s="3" t="s">
        <v>475</v>
      </c>
      <c r="B539" s="1" t="s">
        <v>132</v>
      </c>
      <c r="C539" s="12">
        <v>42249</v>
      </c>
      <c r="D539" s="1">
        <v>9</v>
      </c>
      <c r="E539" s="1">
        <v>2015</v>
      </c>
      <c r="F539" s="1">
        <v>7</v>
      </c>
      <c r="G539" s="6">
        <v>0.59027777777777779</v>
      </c>
      <c r="H539" s="1" t="s">
        <v>518</v>
      </c>
      <c r="I539" s="1">
        <v>28</v>
      </c>
      <c r="J539" s="1"/>
      <c r="O539" s="1">
        <v>270</v>
      </c>
      <c r="P539" s="1">
        <v>194</v>
      </c>
      <c r="Q539" s="1">
        <v>5.0910000000000002</v>
      </c>
      <c r="R539" s="1">
        <v>3.097</v>
      </c>
      <c r="S539" s="1">
        <f t="shared" si="5"/>
        <v>1.9940000000000002</v>
      </c>
      <c r="T539" s="1">
        <v>2.0030000000000001</v>
      </c>
      <c r="U539" s="1">
        <v>5.5E-2</v>
      </c>
      <c r="V539" s="1" t="s">
        <v>58</v>
      </c>
      <c r="W539" s="1">
        <v>8.8999999999999996E-2</v>
      </c>
      <c r="X539" s="1">
        <v>0.09</v>
      </c>
      <c r="Y539" s="1">
        <v>18.641549999999999</v>
      </c>
      <c r="Z539" s="1"/>
      <c r="AA539" s="1"/>
      <c r="AB539" s="1"/>
      <c r="AC539" s="1"/>
      <c r="AD539" s="1"/>
      <c r="AE539" s="1"/>
      <c r="AF539" s="1"/>
      <c r="AG539" s="1"/>
    </row>
    <row r="540" spans="1:33" ht="15.6" x14ac:dyDescent="0.3">
      <c r="A540" s="3" t="s">
        <v>476</v>
      </c>
      <c r="B540" s="1" t="s">
        <v>132</v>
      </c>
      <c r="C540" s="12">
        <v>42249</v>
      </c>
      <c r="D540" s="1">
        <v>9</v>
      </c>
      <c r="E540" s="1">
        <v>2015</v>
      </c>
      <c r="F540" s="1">
        <v>7</v>
      </c>
      <c r="G540" s="6">
        <v>0.59027777777777779</v>
      </c>
      <c r="H540" s="1" t="s">
        <v>518</v>
      </c>
      <c r="I540" s="1">
        <v>28</v>
      </c>
      <c r="J540" s="1"/>
      <c r="O540" s="1">
        <v>264</v>
      </c>
      <c r="P540" s="1">
        <v>181</v>
      </c>
      <c r="Q540" s="1">
        <v>7.2789999999999999</v>
      </c>
      <c r="R540" s="1">
        <v>3.0369999999999999</v>
      </c>
      <c r="S540" s="1">
        <f t="shared" si="5"/>
        <v>4.242</v>
      </c>
      <c r="T540" s="1">
        <v>2.44</v>
      </c>
      <c r="U540" s="1">
        <v>0.18</v>
      </c>
      <c r="V540" s="1" t="s">
        <v>24</v>
      </c>
      <c r="W540" s="1">
        <v>9.0999999999999998E-2</v>
      </c>
      <c r="X540" s="1">
        <v>9.2999999999999999E-2</v>
      </c>
      <c r="Y540" s="1">
        <v>19.015550000000001</v>
      </c>
      <c r="Z540" s="1"/>
      <c r="AA540" s="1"/>
      <c r="AB540" s="1"/>
      <c r="AC540" s="1"/>
      <c r="AD540" s="1"/>
      <c r="AE540" s="1"/>
      <c r="AF540" s="1"/>
      <c r="AG540" s="1"/>
    </row>
    <row r="541" spans="1:33" ht="15.6" x14ac:dyDescent="0.3">
      <c r="A541" s="3" t="s">
        <v>477</v>
      </c>
      <c r="B541" s="1" t="s">
        <v>132</v>
      </c>
      <c r="C541" s="12">
        <v>42249</v>
      </c>
      <c r="D541" s="1">
        <v>9</v>
      </c>
      <c r="E541" s="1">
        <v>2015</v>
      </c>
      <c r="F541" s="1">
        <v>7</v>
      </c>
      <c r="G541" s="6">
        <v>0.59166666666666667</v>
      </c>
      <c r="H541" s="1" t="s">
        <v>518</v>
      </c>
      <c r="I541" s="1">
        <v>28</v>
      </c>
      <c r="J541" s="1"/>
      <c r="O541" s="1">
        <v>245</v>
      </c>
      <c r="P541" s="1">
        <v>142</v>
      </c>
      <c r="Q541" s="1">
        <v>3.9350000000000001</v>
      </c>
      <c r="R541" s="1">
        <v>2.09</v>
      </c>
      <c r="S541" s="1">
        <f t="shared" si="5"/>
        <v>1.8450000000000002</v>
      </c>
      <c r="T541" s="1">
        <v>2.4860000000000002</v>
      </c>
      <c r="U541" s="1">
        <v>0.27900000000000003</v>
      </c>
      <c r="V541" s="1" t="s">
        <v>24</v>
      </c>
      <c r="W541" s="1">
        <v>7.9000000000000001E-2</v>
      </c>
      <c r="X541" s="1">
        <v>0.08</v>
      </c>
      <c r="Y541" s="1">
        <v>18.616099999999999</v>
      </c>
      <c r="Z541" s="1"/>
      <c r="AA541" s="1"/>
      <c r="AB541" s="1"/>
      <c r="AC541" s="1"/>
      <c r="AD541" s="1"/>
      <c r="AE541" s="1"/>
      <c r="AF541" s="1"/>
      <c r="AG541" s="1"/>
    </row>
    <row r="542" spans="1:33" ht="15.6" x14ac:dyDescent="0.3">
      <c r="A542" s="3" t="s">
        <v>478</v>
      </c>
      <c r="B542" s="1" t="s">
        <v>132</v>
      </c>
      <c r="C542" s="12">
        <v>42249</v>
      </c>
      <c r="D542" s="1">
        <v>9</v>
      </c>
      <c r="E542" s="1">
        <v>2015</v>
      </c>
      <c r="F542" s="1">
        <v>7</v>
      </c>
      <c r="G542" s="6">
        <v>0.59722222222222221</v>
      </c>
      <c r="H542" s="1" t="s">
        <v>518</v>
      </c>
      <c r="I542" s="1">
        <v>31</v>
      </c>
      <c r="J542" s="1"/>
      <c r="O542" s="1">
        <v>290</v>
      </c>
      <c r="P542" s="1">
        <v>248</v>
      </c>
      <c r="Q542" s="1">
        <v>6.9139999999999997</v>
      </c>
      <c r="R542" s="1">
        <v>3.29</v>
      </c>
      <c r="S542" s="1">
        <f t="shared" si="5"/>
        <v>3.6239999999999997</v>
      </c>
      <c r="T542" s="1">
        <v>3.621</v>
      </c>
      <c r="U542" s="1">
        <v>0.224</v>
      </c>
      <c r="V542" s="1" t="s">
        <v>58</v>
      </c>
      <c r="W542" s="1">
        <v>0.111</v>
      </c>
      <c r="X542" s="1">
        <v>0.115</v>
      </c>
      <c r="Y542" s="1">
        <v>20.03285</v>
      </c>
      <c r="Z542" s="1"/>
      <c r="AA542" s="1"/>
      <c r="AB542" s="1"/>
      <c r="AC542" s="1"/>
      <c r="AD542" s="1"/>
      <c r="AE542" s="1"/>
      <c r="AF542" s="1"/>
      <c r="AG542" s="1"/>
    </row>
    <row r="543" spans="1:33" ht="15.6" x14ac:dyDescent="0.3">
      <c r="A543" s="3" t="s">
        <v>31</v>
      </c>
      <c r="B543" s="1" t="s">
        <v>132</v>
      </c>
      <c r="C543" s="12">
        <v>42249</v>
      </c>
      <c r="D543" s="1">
        <v>9</v>
      </c>
      <c r="E543" s="1">
        <v>2015</v>
      </c>
      <c r="F543" s="1">
        <v>7</v>
      </c>
      <c r="G543" s="6"/>
      <c r="H543" s="1" t="s">
        <v>23</v>
      </c>
      <c r="I543" s="1">
        <v>23</v>
      </c>
      <c r="J543" s="1"/>
      <c r="O543" s="1"/>
      <c r="P543" s="1"/>
      <c r="Q543" s="1"/>
      <c r="R543" s="1"/>
      <c r="S543" s="1">
        <f t="shared" si="5"/>
        <v>0</v>
      </c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5.6" x14ac:dyDescent="0.3">
      <c r="A544" s="3" t="s">
        <v>479</v>
      </c>
      <c r="B544" s="1" t="s">
        <v>132</v>
      </c>
      <c r="C544" s="12">
        <v>42249</v>
      </c>
      <c r="D544" s="1">
        <v>9</v>
      </c>
      <c r="E544" s="1">
        <v>2015</v>
      </c>
      <c r="F544" s="1">
        <v>7</v>
      </c>
      <c r="G544" s="6"/>
      <c r="H544" s="1" t="s">
        <v>518</v>
      </c>
      <c r="I544" s="1">
        <v>24.5</v>
      </c>
      <c r="J544" s="1"/>
      <c r="O544" s="1">
        <v>268</v>
      </c>
      <c r="P544" s="1">
        <v>191</v>
      </c>
      <c r="Q544" s="1">
        <v>3.415</v>
      </c>
      <c r="R544" s="1">
        <v>2.3929999999999998</v>
      </c>
      <c r="S544" s="1">
        <f t="shared" si="5"/>
        <v>1.0220000000000002</v>
      </c>
      <c r="T544" s="1">
        <v>4.6449999999999996</v>
      </c>
      <c r="U544" s="1">
        <v>0.115</v>
      </c>
      <c r="V544" s="1" t="s">
        <v>58</v>
      </c>
      <c r="W544" s="1">
        <v>0.08</v>
      </c>
      <c r="X544" s="1">
        <v>7.8E-2</v>
      </c>
      <c r="Y544" s="1">
        <v>19.9254</v>
      </c>
      <c r="Z544" s="1"/>
      <c r="AA544" s="1"/>
      <c r="AB544" s="1"/>
      <c r="AC544" s="1"/>
      <c r="AD544" s="1"/>
      <c r="AE544" s="1"/>
      <c r="AF544" s="1"/>
      <c r="AG544" s="1"/>
    </row>
    <row r="545" spans="1:33" ht="15.6" x14ac:dyDescent="0.3">
      <c r="A545" s="3" t="s">
        <v>480</v>
      </c>
      <c r="B545" s="1" t="s">
        <v>135</v>
      </c>
      <c r="C545" s="12">
        <v>42249</v>
      </c>
      <c r="D545" s="1">
        <v>9</v>
      </c>
      <c r="E545" s="1">
        <v>2015</v>
      </c>
      <c r="F545" s="1">
        <v>7</v>
      </c>
      <c r="G545" s="6">
        <v>0.60277777777777775</v>
      </c>
      <c r="H545" s="1" t="s">
        <v>152</v>
      </c>
      <c r="I545" s="1">
        <v>26</v>
      </c>
      <c r="J545" s="1"/>
      <c r="O545" s="1">
        <v>263</v>
      </c>
      <c r="P545" s="1">
        <v>136</v>
      </c>
      <c r="Q545" s="1">
        <v>3.0209999999999999</v>
      </c>
      <c r="R545" s="1">
        <v>1.7909999999999999</v>
      </c>
      <c r="S545" s="1">
        <f t="shared" si="5"/>
        <v>1.23</v>
      </c>
      <c r="T545" s="1">
        <v>2.0329999999999999</v>
      </c>
      <c r="U545" s="1">
        <v>0.124</v>
      </c>
      <c r="V545" s="1" t="s">
        <v>58</v>
      </c>
      <c r="W545" s="1">
        <v>1E-3</v>
      </c>
      <c r="X545" s="1">
        <v>2E-3</v>
      </c>
      <c r="Y545" s="1">
        <v>23.952549999999999</v>
      </c>
      <c r="Z545" s="1"/>
      <c r="AA545" s="1"/>
      <c r="AB545" s="1"/>
      <c r="AC545" s="1"/>
      <c r="AD545" s="1"/>
      <c r="AE545" s="1"/>
      <c r="AF545" s="1"/>
      <c r="AG545" s="1"/>
    </row>
    <row r="546" spans="1:33" ht="15.6" x14ac:dyDescent="0.3">
      <c r="A546" s="3" t="s">
        <v>481</v>
      </c>
      <c r="B546" s="1" t="s">
        <v>135</v>
      </c>
      <c r="C546" s="12">
        <v>42249</v>
      </c>
      <c r="D546" s="1">
        <v>9</v>
      </c>
      <c r="E546" s="1">
        <v>2015</v>
      </c>
      <c r="F546" s="1">
        <v>7</v>
      </c>
      <c r="G546" s="6">
        <v>0.61388888888888882</v>
      </c>
      <c r="H546" s="1" t="s">
        <v>152</v>
      </c>
      <c r="I546" s="1">
        <v>25</v>
      </c>
      <c r="J546" s="1"/>
      <c r="O546" s="1">
        <v>269</v>
      </c>
      <c r="P546" s="1">
        <v>141</v>
      </c>
      <c r="Q546" s="1">
        <v>2.4750000000000001</v>
      </c>
      <c r="R546" s="1">
        <v>1.587</v>
      </c>
      <c r="S546" s="1">
        <f t="shared" si="5"/>
        <v>0.88800000000000012</v>
      </c>
      <c r="T546" s="1">
        <v>1.546</v>
      </c>
      <c r="U546" s="1">
        <v>0.11799999999999999</v>
      </c>
      <c r="V546" s="1" t="s">
        <v>58</v>
      </c>
      <c r="W546" s="1">
        <v>2E-3</v>
      </c>
      <c r="X546" s="1">
        <v>1E-3</v>
      </c>
      <c r="Y546" s="1">
        <v>24.04025</v>
      </c>
      <c r="Z546" s="1"/>
      <c r="AA546" s="1"/>
      <c r="AB546" s="1"/>
      <c r="AC546" s="1"/>
      <c r="AD546" s="1"/>
      <c r="AE546" s="1"/>
      <c r="AF546" s="1"/>
      <c r="AG546" s="1"/>
    </row>
    <row r="547" spans="1:33" ht="15.6" x14ac:dyDescent="0.3">
      <c r="A547" s="3" t="s">
        <v>482</v>
      </c>
      <c r="B547" s="1" t="s">
        <v>132</v>
      </c>
      <c r="C547" s="12">
        <v>42270</v>
      </c>
      <c r="D547" s="1">
        <v>9</v>
      </c>
      <c r="E547" s="1">
        <v>2015</v>
      </c>
      <c r="F547" s="1">
        <v>8</v>
      </c>
      <c r="G547" s="6">
        <v>0.28611111111111115</v>
      </c>
      <c r="H547" s="1" t="s">
        <v>152</v>
      </c>
      <c r="I547" s="1">
        <v>29</v>
      </c>
      <c r="J547" s="1"/>
      <c r="O547" s="1">
        <v>296</v>
      </c>
      <c r="P547" s="1">
        <v>192</v>
      </c>
      <c r="Q547" s="1">
        <v>3.03</v>
      </c>
      <c r="R547" s="1">
        <v>1.64</v>
      </c>
      <c r="S547" s="1">
        <f t="shared" si="5"/>
        <v>1.39</v>
      </c>
      <c r="T547" s="1">
        <v>3.036</v>
      </c>
      <c r="U547" s="1">
        <v>0.56399999999999995</v>
      </c>
      <c r="V547" s="1" t="s">
        <v>24</v>
      </c>
      <c r="W547" s="1">
        <v>2E-3</v>
      </c>
      <c r="X547" s="1">
        <v>2E-3</v>
      </c>
      <c r="Y547" s="1">
        <v>26.125350000000001</v>
      </c>
      <c r="Z547" s="1"/>
      <c r="AA547" s="1"/>
      <c r="AB547" s="1"/>
      <c r="AC547" s="1"/>
      <c r="AD547" s="1"/>
      <c r="AE547" s="1"/>
      <c r="AF547" s="1"/>
      <c r="AG547" s="1"/>
    </row>
    <row r="548" spans="1:33" ht="15.6" x14ac:dyDescent="0.3">
      <c r="A548" s="3" t="s">
        <v>483</v>
      </c>
      <c r="B548" s="1" t="s">
        <v>132</v>
      </c>
      <c r="C548" s="12">
        <v>42270</v>
      </c>
      <c r="D548" s="1">
        <v>9</v>
      </c>
      <c r="E548" s="1">
        <v>2015</v>
      </c>
      <c r="F548" s="1">
        <v>8</v>
      </c>
      <c r="G548" s="6"/>
      <c r="H548" s="1" t="s">
        <v>152</v>
      </c>
      <c r="I548" s="1">
        <v>30</v>
      </c>
      <c r="J548" s="1"/>
      <c r="O548" s="1">
        <v>295</v>
      </c>
      <c r="P548" s="1">
        <v>201</v>
      </c>
      <c r="Q548" s="1">
        <v>2.8650000000000002</v>
      </c>
      <c r="R548" s="1">
        <v>1.75</v>
      </c>
      <c r="S548" s="1">
        <f t="shared" si="5"/>
        <v>1.1150000000000002</v>
      </c>
      <c r="T548" s="1">
        <v>3.6909999999999998</v>
      </c>
      <c r="U548" s="1">
        <v>0.61899999999999999</v>
      </c>
      <c r="V548" s="1" t="s">
        <v>24</v>
      </c>
      <c r="W548" s="1">
        <v>2E-3</v>
      </c>
      <c r="X548" s="1">
        <v>3.0000000000000001E-3</v>
      </c>
      <c r="Y548" s="1">
        <v>24.706700000000001</v>
      </c>
      <c r="Z548" s="1"/>
      <c r="AA548" s="1"/>
      <c r="AB548" s="1"/>
      <c r="AC548" s="1"/>
      <c r="AD548" s="1" t="s">
        <v>55</v>
      </c>
      <c r="AE548" s="1"/>
      <c r="AF548" s="1"/>
      <c r="AG548" s="1"/>
    </row>
    <row r="549" spans="1:33" ht="15.6" x14ac:dyDescent="0.3">
      <c r="A549" s="3" t="s">
        <v>484</v>
      </c>
      <c r="B549" s="1" t="s">
        <v>135</v>
      </c>
      <c r="C549" s="12">
        <v>42270</v>
      </c>
      <c r="D549" s="1">
        <v>9</v>
      </c>
      <c r="E549" s="1">
        <v>2015</v>
      </c>
      <c r="F549" s="1">
        <v>8</v>
      </c>
      <c r="G549" s="6">
        <v>0.30416666666666664</v>
      </c>
      <c r="H549" s="1" t="s">
        <v>535</v>
      </c>
      <c r="I549" s="1">
        <v>24</v>
      </c>
      <c r="J549" s="1"/>
      <c r="O549" s="1">
        <v>240</v>
      </c>
      <c r="P549" s="1">
        <v>131</v>
      </c>
      <c r="Q549" s="1">
        <v>3.964</v>
      </c>
      <c r="R549" s="1">
        <v>3.3719999999999999</v>
      </c>
      <c r="S549" s="1">
        <f t="shared" si="5"/>
        <v>0.59200000000000008</v>
      </c>
      <c r="T549" s="1">
        <v>1.73</v>
      </c>
      <c r="U549" s="1">
        <v>0.91800000000000004</v>
      </c>
      <c r="V549" s="1" t="s">
        <v>24</v>
      </c>
      <c r="W549" s="1">
        <v>2.8000000000000001E-2</v>
      </c>
      <c r="X549" s="1">
        <v>2.5999999999999999E-2</v>
      </c>
      <c r="Y549" s="1">
        <v>18.6449</v>
      </c>
      <c r="Z549" s="1"/>
      <c r="AA549" s="1"/>
      <c r="AB549" s="1"/>
      <c r="AC549" s="1"/>
      <c r="AD549" s="1" t="s">
        <v>485</v>
      </c>
      <c r="AE549" s="1"/>
      <c r="AF549" s="1"/>
      <c r="AG549" s="1"/>
    </row>
    <row r="550" spans="1:33" ht="15.6" x14ac:dyDescent="0.3">
      <c r="A550" s="3"/>
      <c r="B550" s="1" t="s">
        <v>233</v>
      </c>
      <c r="C550" s="12">
        <v>42270</v>
      </c>
      <c r="D550" s="1">
        <v>9</v>
      </c>
      <c r="E550" s="1">
        <v>2015</v>
      </c>
      <c r="F550" s="1">
        <v>8</v>
      </c>
      <c r="G550" s="6">
        <v>0.3263888888888889</v>
      </c>
      <c r="H550" s="1"/>
      <c r="I550" s="1"/>
      <c r="J550" s="1"/>
      <c r="O550" s="1"/>
      <c r="P550" s="1"/>
      <c r="Q550" s="1"/>
      <c r="R550" s="1"/>
      <c r="S550" s="1">
        <f t="shared" si="5"/>
        <v>0</v>
      </c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 t="s">
        <v>85</v>
      </c>
      <c r="AE550" s="1"/>
      <c r="AF550" s="1"/>
      <c r="AG550" s="1"/>
    </row>
    <row r="551" spans="1:33" ht="15.6" x14ac:dyDescent="0.3">
      <c r="A551" s="3" t="s">
        <v>486</v>
      </c>
      <c r="B551" s="1" t="s">
        <v>126</v>
      </c>
      <c r="C551" s="12">
        <v>42270</v>
      </c>
      <c r="D551" s="1">
        <v>9</v>
      </c>
      <c r="E551" s="1">
        <v>2015</v>
      </c>
      <c r="F551" s="1">
        <v>8</v>
      </c>
      <c r="G551" s="6">
        <v>0.34513888888888888</v>
      </c>
      <c r="H551" s="1" t="s">
        <v>37</v>
      </c>
      <c r="I551" s="1">
        <v>18</v>
      </c>
      <c r="J551" s="1"/>
      <c r="O551" s="1">
        <v>176</v>
      </c>
      <c r="P551" s="1">
        <v>77</v>
      </c>
      <c r="Q551" s="1"/>
      <c r="R551" s="1"/>
      <c r="S551" s="1">
        <f t="shared" si="5"/>
        <v>0</v>
      </c>
      <c r="T551" s="1">
        <v>1.1879999999999999</v>
      </c>
      <c r="U551" s="1">
        <v>0.21</v>
      </c>
      <c r="V551" s="1" t="s">
        <v>58</v>
      </c>
      <c r="W551" s="1">
        <v>5.0000000000000001E-3</v>
      </c>
      <c r="X551" s="1">
        <v>6.0000000000000001E-3</v>
      </c>
      <c r="Y551" s="1">
        <v>16.306850000000001</v>
      </c>
      <c r="Z551" s="1"/>
      <c r="AA551" s="1"/>
      <c r="AB551" s="1"/>
      <c r="AC551" s="1"/>
      <c r="AD551" s="1" t="s">
        <v>63</v>
      </c>
      <c r="AE551" s="1"/>
      <c r="AF551" s="1"/>
      <c r="AG551" s="1"/>
    </row>
    <row r="552" spans="1:33" ht="15.6" x14ac:dyDescent="0.3">
      <c r="A552" s="3" t="s">
        <v>487</v>
      </c>
      <c r="B552" s="1" t="s">
        <v>126</v>
      </c>
      <c r="C552" s="12">
        <v>42270</v>
      </c>
      <c r="D552" s="1">
        <v>9</v>
      </c>
      <c r="E552" s="1">
        <v>2015</v>
      </c>
      <c r="F552" s="1">
        <v>8</v>
      </c>
      <c r="G552" s="6">
        <v>0.36527777777777781</v>
      </c>
      <c r="H552" s="1" t="s">
        <v>518</v>
      </c>
      <c r="I552" s="1">
        <v>53</v>
      </c>
      <c r="J552" s="1"/>
      <c r="O552" s="1">
        <v>528</v>
      </c>
      <c r="P552" s="1">
        <v>1665</v>
      </c>
      <c r="Q552" s="1">
        <v>45.5</v>
      </c>
      <c r="R552" s="1">
        <v>20.254999999999999</v>
      </c>
      <c r="S552" s="1">
        <f t="shared" si="5"/>
        <v>25.245000000000001</v>
      </c>
      <c r="T552" s="1">
        <v>36.615000000000002</v>
      </c>
      <c r="U552" s="1">
        <v>4.0839999999999996</v>
      </c>
      <c r="V552" s="1" t="s">
        <v>58</v>
      </c>
      <c r="W552" s="1">
        <v>0.316</v>
      </c>
      <c r="X552" s="1">
        <v>0.315</v>
      </c>
      <c r="Y552" s="1">
        <v>20.554200000000002</v>
      </c>
      <c r="Z552" s="1"/>
      <c r="AA552" s="1"/>
      <c r="AB552" s="1"/>
      <c r="AC552" s="1"/>
      <c r="AD552" s="1" t="s">
        <v>488</v>
      </c>
      <c r="AE552" s="1"/>
      <c r="AF552" s="1"/>
      <c r="AG552" s="1"/>
    </row>
    <row r="553" spans="1:33" ht="15.6" x14ac:dyDescent="0.3">
      <c r="A553" s="3" t="s">
        <v>489</v>
      </c>
      <c r="B553" s="1" t="s">
        <v>122</v>
      </c>
      <c r="C553" s="12">
        <v>42270</v>
      </c>
      <c r="D553" s="1">
        <v>9</v>
      </c>
      <c r="E553" s="1">
        <v>2015</v>
      </c>
      <c r="F553" s="1">
        <v>8</v>
      </c>
      <c r="G553" s="6"/>
      <c r="H553" s="1" t="s">
        <v>37</v>
      </c>
      <c r="I553" s="1">
        <v>17</v>
      </c>
      <c r="J553" s="1"/>
      <c r="O553" s="1">
        <v>169</v>
      </c>
      <c r="P553" s="1">
        <v>57</v>
      </c>
      <c r="Q553" s="1"/>
      <c r="R553" s="1"/>
      <c r="S553" s="1">
        <f t="shared" si="5"/>
        <v>0</v>
      </c>
      <c r="T553" s="1">
        <v>0.871</v>
      </c>
      <c r="U553" s="1">
        <v>6.0999999999999999E-2</v>
      </c>
      <c r="V553" s="1" t="s">
        <v>58</v>
      </c>
      <c r="W553" s="1">
        <v>3.0000000000000001E-3</v>
      </c>
      <c r="X553" s="1">
        <v>3.0000000000000001E-3</v>
      </c>
      <c r="Y553" s="1">
        <v>17.986249999999998</v>
      </c>
      <c r="Z553" s="1"/>
      <c r="AA553" s="1"/>
      <c r="AB553" s="1"/>
      <c r="AC553" s="1"/>
      <c r="AD553" s="1" t="s">
        <v>81</v>
      </c>
      <c r="AE553" s="1"/>
      <c r="AF553" s="1"/>
      <c r="AG553" s="1"/>
    </row>
    <row r="554" spans="1:33" ht="15.6" x14ac:dyDescent="0.3">
      <c r="A554" s="3" t="s">
        <v>490</v>
      </c>
      <c r="B554" s="1" t="s">
        <v>122</v>
      </c>
      <c r="C554" s="12">
        <v>42270</v>
      </c>
      <c r="D554" s="1">
        <v>9</v>
      </c>
      <c r="E554" s="1">
        <v>2015</v>
      </c>
      <c r="F554" s="1">
        <v>8</v>
      </c>
      <c r="G554" s="6"/>
      <c r="H554" s="1" t="s">
        <v>152</v>
      </c>
      <c r="I554" s="1">
        <v>40</v>
      </c>
      <c r="J554" s="1"/>
      <c r="O554" s="1">
        <v>390</v>
      </c>
      <c r="P554" s="1">
        <v>584</v>
      </c>
      <c r="Q554" s="1">
        <v>7.4909999999999997</v>
      </c>
      <c r="R554" s="1">
        <v>5.9089999999999998</v>
      </c>
      <c r="S554" s="1">
        <f t="shared" si="5"/>
        <v>1.5819999999999999</v>
      </c>
      <c r="T554" s="1">
        <v>10.009</v>
      </c>
      <c r="U554" s="1">
        <v>6.2939999999999996</v>
      </c>
      <c r="V554" s="1" t="s">
        <v>24</v>
      </c>
      <c r="W554" s="1">
        <v>3.0000000000000001E-3</v>
      </c>
      <c r="X554" s="1">
        <v>3.0000000000000001E-3</v>
      </c>
      <c r="Y554" s="1">
        <v>30.0151</v>
      </c>
      <c r="Z554" s="1"/>
      <c r="AA554" s="1"/>
      <c r="AB554" s="1"/>
      <c r="AC554" s="1"/>
      <c r="AD554" s="1" t="s">
        <v>81</v>
      </c>
      <c r="AE554" s="1"/>
      <c r="AF554" s="1"/>
      <c r="AG554" s="1"/>
    </row>
    <row r="555" spans="1:33" ht="15.6" x14ac:dyDescent="0.3">
      <c r="A555" s="3" t="s">
        <v>492</v>
      </c>
      <c r="B555" s="1" t="s">
        <v>117</v>
      </c>
      <c r="C555" s="12">
        <v>42270</v>
      </c>
      <c r="D555" s="1">
        <v>9</v>
      </c>
      <c r="E555" s="1">
        <v>2015</v>
      </c>
      <c r="F555" s="1">
        <v>8</v>
      </c>
      <c r="G555" s="6">
        <v>0.3833333333333333</v>
      </c>
      <c r="H555" s="1" t="s">
        <v>535</v>
      </c>
      <c r="I555" s="1">
        <v>30</v>
      </c>
      <c r="J555" s="1"/>
      <c r="O555" s="1">
        <v>278</v>
      </c>
      <c r="P555" s="1">
        <v>232</v>
      </c>
      <c r="Q555" s="1">
        <v>11.563000000000001</v>
      </c>
      <c r="R555" s="1">
        <v>6.3040000000000003</v>
      </c>
      <c r="S555" s="1">
        <f t="shared" si="5"/>
        <v>5.2590000000000003</v>
      </c>
      <c r="T555" s="1">
        <v>4.9859999999999998</v>
      </c>
      <c r="U555" s="1">
        <v>2.2440000000000002</v>
      </c>
      <c r="V555" s="1" t="s">
        <v>24</v>
      </c>
      <c r="W555" s="1">
        <v>3.9E-2</v>
      </c>
      <c r="X555" s="1">
        <v>3.9E-2</v>
      </c>
      <c r="Y555" s="1">
        <v>19.253799999999998</v>
      </c>
      <c r="Z555" s="1"/>
      <c r="AA555" s="1"/>
      <c r="AB555" s="1"/>
      <c r="AC555" s="1"/>
      <c r="AD555" s="1" t="s">
        <v>159</v>
      </c>
      <c r="AE555" s="1"/>
      <c r="AF555" s="1"/>
      <c r="AG555" s="1"/>
    </row>
    <row r="556" spans="1:33" ht="15.6" x14ac:dyDescent="0.3">
      <c r="A556" s="3" t="s">
        <v>493</v>
      </c>
      <c r="B556" s="1" t="s">
        <v>117</v>
      </c>
      <c r="C556" s="12">
        <v>42270</v>
      </c>
      <c r="D556" s="1">
        <v>9</v>
      </c>
      <c r="E556" s="1">
        <v>2015</v>
      </c>
      <c r="F556" s="1">
        <v>8</v>
      </c>
      <c r="G556" s="6"/>
      <c r="H556" s="1" t="s">
        <v>535</v>
      </c>
      <c r="I556" s="1">
        <v>29</v>
      </c>
      <c r="J556" s="1"/>
      <c r="O556" s="1">
        <v>292</v>
      </c>
      <c r="P556" s="1">
        <v>283</v>
      </c>
      <c r="Q556" s="1">
        <v>14.234</v>
      </c>
      <c r="R556" s="1">
        <v>8.3650000000000002</v>
      </c>
      <c r="S556" s="1">
        <f t="shared" si="5"/>
        <v>5.8689999999999998</v>
      </c>
      <c r="T556" s="1">
        <v>6.6020000000000003</v>
      </c>
      <c r="U556" s="1">
        <v>3.5859999999999999</v>
      </c>
      <c r="V556" s="1" t="s">
        <v>24</v>
      </c>
      <c r="W556" s="1">
        <v>4.2000000000000003E-2</v>
      </c>
      <c r="X556" s="1">
        <v>4.2000000000000003E-2</v>
      </c>
      <c r="Y556" s="1">
        <v>19.933</v>
      </c>
      <c r="Z556" s="1"/>
      <c r="AA556" s="1"/>
      <c r="AB556" s="1"/>
      <c r="AC556" s="1"/>
      <c r="AD556" s="1" t="s">
        <v>107</v>
      </c>
      <c r="AE556" s="1"/>
      <c r="AF556" s="1"/>
      <c r="AG556" s="1"/>
    </row>
    <row r="557" spans="1:33" ht="15.6" x14ac:dyDescent="0.3">
      <c r="A557" s="3"/>
      <c r="B557" s="1" t="s">
        <v>112</v>
      </c>
      <c r="C557" s="12">
        <v>42270</v>
      </c>
      <c r="D557" s="1">
        <v>9</v>
      </c>
      <c r="E557" s="1">
        <v>2015</v>
      </c>
      <c r="F557" s="1">
        <v>8</v>
      </c>
      <c r="G557" s="6">
        <v>0.40277777777777773</v>
      </c>
      <c r="H557" s="1"/>
      <c r="I557" s="1"/>
      <c r="J557" s="1"/>
      <c r="O557" s="1"/>
      <c r="P557" s="1"/>
      <c r="Q557" s="1"/>
      <c r="R557" s="1"/>
      <c r="S557" s="1">
        <f t="shared" si="5"/>
        <v>0</v>
      </c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 t="s">
        <v>85</v>
      </c>
      <c r="AE557" s="1"/>
      <c r="AF557" s="1"/>
      <c r="AG557" s="1"/>
    </row>
    <row r="558" spans="1:33" ht="15.6" x14ac:dyDescent="0.3">
      <c r="A558" s="3" t="s">
        <v>494</v>
      </c>
      <c r="B558" s="1" t="s">
        <v>103</v>
      </c>
      <c r="C558" s="12">
        <v>42270</v>
      </c>
      <c r="D558" s="1">
        <v>9</v>
      </c>
      <c r="E558" s="1">
        <v>2015</v>
      </c>
      <c r="F558" s="1">
        <v>8</v>
      </c>
      <c r="G558" s="6">
        <v>0.42083333333333334</v>
      </c>
      <c r="H558" s="1" t="s">
        <v>37</v>
      </c>
      <c r="I558" s="1">
        <v>21</v>
      </c>
      <c r="J558" s="1"/>
      <c r="O558" s="1">
        <v>205</v>
      </c>
      <c r="P558" s="1">
        <v>114</v>
      </c>
      <c r="Q558" s="1"/>
      <c r="R558" s="1"/>
      <c r="S558" s="1">
        <f t="shared" si="5"/>
        <v>0</v>
      </c>
      <c r="T558" s="1">
        <v>1.958</v>
      </c>
      <c r="U558" s="1">
        <v>0.10199999999999999</v>
      </c>
      <c r="V558" s="1" t="s">
        <v>58</v>
      </c>
      <c r="W558" s="1">
        <v>3.0000000000000001E-3</v>
      </c>
      <c r="X558" s="1">
        <v>3.0000000000000001E-3</v>
      </c>
      <c r="Y558" s="1">
        <v>20.702249999999999</v>
      </c>
      <c r="Z558" s="1"/>
      <c r="AA558" s="1"/>
      <c r="AB558" s="1"/>
      <c r="AC558" s="1"/>
      <c r="AD558" s="1" t="s">
        <v>183</v>
      </c>
      <c r="AE558" s="1"/>
      <c r="AF558" s="1"/>
      <c r="AG558" s="1"/>
    </row>
    <row r="559" spans="1:33" ht="15.6" x14ac:dyDescent="0.3">
      <c r="A559" s="3" t="s">
        <v>495</v>
      </c>
      <c r="B559" s="1" t="s">
        <v>103</v>
      </c>
      <c r="C559" s="12">
        <v>42270</v>
      </c>
      <c r="D559" s="1">
        <v>9</v>
      </c>
      <c r="E559" s="1">
        <v>2015</v>
      </c>
      <c r="F559" s="1">
        <v>8</v>
      </c>
      <c r="G559" s="6"/>
      <c r="H559" s="1" t="s">
        <v>37</v>
      </c>
      <c r="I559" s="1">
        <v>34</v>
      </c>
      <c r="J559" s="1"/>
      <c r="O559" s="1">
        <v>324</v>
      </c>
      <c r="P559" s="1">
        <v>582</v>
      </c>
      <c r="Q559" s="1"/>
      <c r="R559" s="1"/>
      <c r="S559" s="1">
        <f t="shared" si="5"/>
        <v>0</v>
      </c>
      <c r="T559" s="1">
        <v>6.4859999999999998</v>
      </c>
      <c r="U559" s="1">
        <v>0.61199999999999999</v>
      </c>
      <c r="V559" s="1" t="s">
        <v>58</v>
      </c>
      <c r="W559" s="1">
        <v>8.9999999999999993E-3</v>
      </c>
      <c r="X559" s="1">
        <v>8.9999999999999993E-3</v>
      </c>
      <c r="Y559" s="1">
        <v>20.918800000000001</v>
      </c>
      <c r="Z559" s="1"/>
      <c r="AA559" s="1"/>
      <c r="AB559" s="1"/>
      <c r="AC559" s="1"/>
      <c r="AD559" s="1" t="s">
        <v>183</v>
      </c>
      <c r="AE559" s="1"/>
      <c r="AF559" s="1"/>
      <c r="AG559" s="1"/>
    </row>
    <row r="560" spans="1:33" ht="15.6" x14ac:dyDescent="0.3">
      <c r="A560" s="3" t="s">
        <v>496</v>
      </c>
      <c r="B560" s="1" t="s">
        <v>103</v>
      </c>
      <c r="C560" s="12">
        <v>42270</v>
      </c>
      <c r="D560" s="1">
        <v>9</v>
      </c>
      <c r="E560" s="1">
        <v>2015</v>
      </c>
      <c r="F560" s="1">
        <v>8</v>
      </c>
      <c r="G560" s="6"/>
      <c r="H560" s="1" t="s">
        <v>23</v>
      </c>
      <c r="I560" s="1">
        <v>26</v>
      </c>
      <c r="J560" s="1"/>
      <c r="O560" s="1">
        <v>255</v>
      </c>
      <c r="P560" s="1">
        <v>150</v>
      </c>
      <c r="Q560" s="1">
        <v>2.1920000000000002</v>
      </c>
      <c r="R560" s="1">
        <v>1.2010000000000001</v>
      </c>
      <c r="S560" s="1">
        <f t="shared" si="5"/>
        <v>0.9910000000000001</v>
      </c>
      <c r="T560" s="1">
        <v>3.0840000000000001</v>
      </c>
      <c r="U560" s="1">
        <v>5.8999999999999997E-2</v>
      </c>
      <c r="V560" s="1" t="s">
        <v>24</v>
      </c>
      <c r="W560" s="1">
        <v>5.8999999999999997E-2</v>
      </c>
      <c r="X560" s="1">
        <v>5.8000000000000003E-2</v>
      </c>
      <c r="Y560" s="1">
        <v>20.3931</v>
      </c>
      <c r="Z560" s="1"/>
      <c r="AA560" s="1"/>
      <c r="AB560" s="1"/>
      <c r="AC560" s="1"/>
      <c r="AD560" s="1"/>
      <c r="AE560" s="1"/>
      <c r="AF560" s="1"/>
      <c r="AG560" s="1"/>
    </row>
    <row r="561" spans="1:33" ht="15.6" x14ac:dyDescent="0.3">
      <c r="A561" s="3" t="s">
        <v>497</v>
      </c>
      <c r="B561" s="1" t="s">
        <v>89</v>
      </c>
      <c r="C561" s="12">
        <v>42270</v>
      </c>
      <c r="D561" s="1">
        <v>9</v>
      </c>
      <c r="E561" s="1">
        <v>2015</v>
      </c>
      <c r="F561" s="1">
        <v>8</v>
      </c>
      <c r="G561" s="6">
        <v>0.44791666666666669</v>
      </c>
      <c r="H561" s="1" t="s">
        <v>518</v>
      </c>
      <c r="I561" s="1">
        <v>43</v>
      </c>
      <c r="J561" s="1"/>
      <c r="O561" s="1">
        <v>426</v>
      </c>
      <c r="P561" s="1">
        <v>800</v>
      </c>
      <c r="Q561" s="1">
        <v>39.700000000000003</v>
      </c>
      <c r="R561" s="1">
        <v>14.752000000000001</v>
      </c>
      <c r="S561" s="1">
        <f t="shared" si="5"/>
        <v>24.948</v>
      </c>
      <c r="T561" s="1">
        <v>21.303999999999998</v>
      </c>
      <c r="U561" s="1">
        <v>1.8420000000000001</v>
      </c>
      <c r="V561" s="1" t="s">
        <v>24</v>
      </c>
      <c r="W561" s="1">
        <v>0.20699999999999999</v>
      </c>
      <c r="X561" s="1">
        <v>0.20300000000000001</v>
      </c>
      <c r="Y561" s="1">
        <v>17.894200000000001</v>
      </c>
      <c r="Z561" s="1"/>
      <c r="AA561" s="1"/>
      <c r="AB561" s="1"/>
      <c r="AC561" s="1"/>
      <c r="AD561" s="1" t="s">
        <v>340</v>
      </c>
      <c r="AE561" s="1"/>
      <c r="AF561" s="1"/>
      <c r="AG561" s="1"/>
    </row>
    <row r="562" spans="1:33" ht="15.6" x14ac:dyDescent="0.3">
      <c r="A562" s="3" t="s">
        <v>498</v>
      </c>
      <c r="B562" s="1" t="s">
        <v>61</v>
      </c>
      <c r="C562" s="12">
        <v>42270</v>
      </c>
      <c r="D562" s="1">
        <v>9</v>
      </c>
      <c r="E562" s="1">
        <v>2015</v>
      </c>
      <c r="F562" s="1">
        <v>8</v>
      </c>
      <c r="G562" s="6">
        <v>0.46875</v>
      </c>
      <c r="H562" s="1" t="s">
        <v>518</v>
      </c>
      <c r="I562" s="1">
        <v>37</v>
      </c>
      <c r="J562" s="1"/>
      <c r="O562" s="1">
        <v>375</v>
      </c>
      <c r="P562" s="1">
        <v>522</v>
      </c>
      <c r="Q562" s="1">
        <v>23.459</v>
      </c>
      <c r="R562" s="1">
        <v>9.4499999999999993</v>
      </c>
      <c r="S562" s="1">
        <f t="shared" si="5"/>
        <v>14.009</v>
      </c>
      <c r="T562" s="1">
        <v>7.0010000000000003</v>
      </c>
      <c r="U562" s="1">
        <v>0.34300000000000003</v>
      </c>
      <c r="V562" s="1" t="s">
        <v>58</v>
      </c>
      <c r="W562" s="1">
        <v>0.16</v>
      </c>
      <c r="X562" s="1">
        <v>0.16300000000000001</v>
      </c>
      <c r="Y562" s="1">
        <v>17.781549999999999</v>
      </c>
      <c r="Z562" s="1"/>
      <c r="AA562" s="1"/>
      <c r="AB562" s="1"/>
      <c r="AC562" s="1"/>
      <c r="AD562" s="1" t="s">
        <v>107</v>
      </c>
      <c r="AE562" s="1"/>
      <c r="AF562" s="1"/>
      <c r="AG562" s="1"/>
    </row>
    <row r="563" spans="1:33" ht="15.6" x14ac:dyDescent="0.3">
      <c r="A563" s="3" t="s">
        <v>499</v>
      </c>
      <c r="B563" s="1" t="s">
        <v>61</v>
      </c>
      <c r="C563" s="12">
        <v>42270</v>
      </c>
      <c r="D563" s="1">
        <v>9</v>
      </c>
      <c r="E563" s="1">
        <v>2015</v>
      </c>
      <c r="F563" s="1">
        <v>8</v>
      </c>
      <c r="G563" s="6"/>
      <c r="H563" s="1" t="s">
        <v>23</v>
      </c>
      <c r="I563" s="1">
        <v>21</v>
      </c>
      <c r="J563" s="1"/>
      <c r="O563" s="1">
        <v>220</v>
      </c>
      <c r="P563" s="1">
        <v>86</v>
      </c>
      <c r="Q563" s="1">
        <v>1.7529999999999999</v>
      </c>
      <c r="R563" s="1">
        <v>0.63500000000000001</v>
      </c>
      <c r="S563" s="1">
        <f t="shared" si="5"/>
        <v>1.1179999999999999</v>
      </c>
      <c r="T563" s="1">
        <v>1.0620000000000001</v>
      </c>
      <c r="U563" s="1">
        <v>6.9000000000000006E-2</v>
      </c>
      <c r="V563" s="1" t="s">
        <v>24</v>
      </c>
      <c r="W563" s="1">
        <v>5.5E-2</v>
      </c>
      <c r="X563" s="1">
        <v>5.3999999999999999E-2</v>
      </c>
      <c r="Y563" s="1">
        <v>18.886900000000001</v>
      </c>
      <c r="Z563" s="1"/>
      <c r="AA563" s="1"/>
      <c r="AB563" s="1"/>
      <c r="AC563" s="1"/>
      <c r="AD563" s="1" t="s">
        <v>265</v>
      </c>
      <c r="AE563" s="1"/>
      <c r="AF563" s="1"/>
      <c r="AG563" s="1"/>
    </row>
    <row r="564" spans="1:33" ht="15.6" x14ac:dyDescent="0.3">
      <c r="A564" s="3" t="s">
        <v>500</v>
      </c>
      <c r="B564" s="1" t="s">
        <v>61</v>
      </c>
      <c r="C564" s="12">
        <v>42270</v>
      </c>
      <c r="D564" s="1">
        <v>9</v>
      </c>
      <c r="E564" s="1">
        <v>2015</v>
      </c>
      <c r="F564" s="1">
        <v>8</v>
      </c>
      <c r="G564" s="6"/>
      <c r="H564" s="1" t="s">
        <v>23</v>
      </c>
      <c r="I564" s="1">
        <v>27</v>
      </c>
      <c r="J564" s="1"/>
      <c r="O564" s="1">
        <v>263</v>
      </c>
      <c r="P564" s="1">
        <v>162</v>
      </c>
      <c r="Q564" s="1">
        <v>4.37</v>
      </c>
      <c r="R564" s="1">
        <v>1.9330000000000001</v>
      </c>
      <c r="S564" s="1">
        <f t="shared" si="5"/>
        <v>2.4370000000000003</v>
      </c>
      <c r="T564" s="1">
        <v>5.157</v>
      </c>
      <c r="U564" s="1">
        <v>8.6999999999999994E-2</v>
      </c>
      <c r="V564" s="1" t="s">
        <v>58</v>
      </c>
      <c r="W564" s="1">
        <v>7.3999999999999996E-2</v>
      </c>
      <c r="X564" s="1">
        <v>7.2999999999999995E-2</v>
      </c>
      <c r="Y564" s="1">
        <v>20.832899999999999</v>
      </c>
      <c r="Z564" s="1"/>
      <c r="AA564" s="1"/>
      <c r="AB564" s="1"/>
      <c r="AC564" s="1"/>
      <c r="AD564" s="1"/>
      <c r="AE564" s="1"/>
      <c r="AF564" s="1"/>
      <c r="AG564" s="1"/>
    </row>
    <row r="565" spans="1:33" ht="15.6" x14ac:dyDescent="0.3">
      <c r="A565" s="3" t="s">
        <v>501</v>
      </c>
      <c r="B565" s="1" t="s">
        <v>61</v>
      </c>
      <c r="C565" s="12">
        <v>42270</v>
      </c>
      <c r="D565" s="1">
        <v>9</v>
      </c>
      <c r="E565" s="1">
        <v>2015</v>
      </c>
      <c r="F565" s="1">
        <v>8</v>
      </c>
      <c r="G565" s="6"/>
      <c r="H565" s="1" t="s">
        <v>23</v>
      </c>
      <c r="I565" s="1">
        <v>24</v>
      </c>
      <c r="J565" s="1"/>
      <c r="O565" s="1">
        <v>238</v>
      </c>
      <c r="P565" s="1">
        <v>116</v>
      </c>
      <c r="Q565" s="1">
        <v>5.3220000000000001</v>
      </c>
      <c r="R565" s="1">
        <v>1.45</v>
      </c>
      <c r="S565" s="1">
        <f t="shared" si="5"/>
        <v>3.8719999999999999</v>
      </c>
      <c r="T565" s="1">
        <v>1.67</v>
      </c>
      <c r="U565" s="1">
        <v>0.151</v>
      </c>
      <c r="V565" s="1" t="s">
        <v>58</v>
      </c>
      <c r="W565" s="1">
        <v>6.5000000000000002E-2</v>
      </c>
      <c r="X565" s="1">
        <v>6.6000000000000003E-2</v>
      </c>
      <c r="Y565" s="1">
        <v>20.11225</v>
      </c>
      <c r="Z565" s="1"/>
      <c r="AA565" s="1"/>
      <c r="AB565" s="1"/>
      <c r="AC565" s="1"/>
      <c r="AD565" s="1" t="s">
        <v>183</v>
      </c>
      <c r="AE565" s="1"/>
      <c r="AF565" s="1"/>
      <c r="AG565" s="1"/>
    </row>
    <row r="566" spans="1:33" ht="15.6" x14ac:dyDescent="0.3">
      <c r="A566" s="3" t="s">
        <v>502</v>
      </c>
      <c r="B566" s="1" t="s">
        <v>61</v>
      </c>
      <c r="C566" s="12">
        <v>42270</v>
      </c>
      <c r="D566" s="1">
        <v>9</v>
      </c>
      <c r="E566" s="1">
        <v>2015</v>
      </c>
      <c r="F566" s="1">
        <v>8</v>
      </c>
      <c r="G566" s="6"/>
      <c r="H566" s="1" t="s">
        <v>23</v>
      </c>
      <c r="I566" s="1">
        <v>25</v>
      </c>
      <c r="J566" s="1"/>
      <c r="O566" s="1">
        <v>252</v>
      </c>
      <c r="P566" s="1">
        <v>132</v>
      </c>
      <c r="Q566" s="1">
        <v>2.4260000000000002</v>
      </c>
      <c r="R566" s="1">
        <v>1.3720000000000001</v>
      </c>
      <c r="S566" s="1">
        <f t="shared" si="5"/>
        <v>1.054</v>
      </c>
      <c r="T566" s="1">
        <v>1.913</v>
      </c>
      <c r="U566" s="1">
        <v>5.8000000000000003E-2</v>
      </c>
      <c r="V566" s="1" t="s">
        <v>58</v>
      </c>
      <c r="W566" s="1">
        <v>6.5000000000000002E-2</v>
      </c>
      <c r="X566" s="1">
        <v>6.4000000000000001E-2</v>
      </c>
      <c r="Y566" s="1">
        <v>19.501799999999999</v>
      </c>
      <c r="Z566" s="1"/>
      <c r="AA566" s="1"/>
      <c r="AB566" s="1"/>
      <c r="AC566" s="1"/>
      <c r="AD566" s="1" t="s">
        <v>183</v>
      </c>
      <c r="AE566" s="1"/>
      <c r="AF566" s="1"/>
      <c r="AG566" s="1"/>
    </row>
    <row r="567" spans="1:33" ht="15.6" x14ac:dyDescent="0.3">
      <c r="A567" s="3" t="s">
        <v>503</v>
      </c>
      <c r="B567" s="1" t="s">
        <v>69</v>
      </c>
      <c r="C567" s="12">
        <v>42270</v>
      </c>
      <c r="D567" s="1">
        <v>9</v>
      </c>
      <c r="E567" s="1">
        <v>2015</v>
      </c>
      <c r="F567" s="1">
        <v>8</v>
      </c>
      <c r="G567" s="6">
        <v>0.4909722222222222</v>
      </c>
      <c r="H567" s="1" t="s">
        <v>518</v>
      </c>
      <c r="I567" s="1">
        <v>34</v>
      </c>
      <c r="J567" s="1"/>
      <c r="O567" s="1">
        <v>335</v>
      </c>
      <c r="P567" s="1">
        <v>365</v>
      </c>
      <c r="Q567" s="1">
        <v>22.695</v>
      </c>
      <c r="R567" s="1">
        <v>8.6980000000000004</v>
      </c>
      <c r="S567" s="1">
        <f t="shared" si="5"/>
        <v>13.997</v>
      </c>
      <c r="T567" s="1">
        <v>4.5330000000000004</v>
      </c>
      <c r="U567" s="1">
        <v>0.873</v>
      </c>
      <c r="V567" s="1" t="s">
        <v>24</v>
      </c>
      <c r="W567" s="1">
        <v>0.159</v>
      </c>
      <c r="X567" s="1">
        <v>0.161</v>
      </c>
      <c r="Y567" s="1">
        <v>20.16405</v>
      </c>
      <c r="Z567" s="1"/>
      <c r="AA567" s="1"/>
      <c r="AB567" s="1"/>
      <c r="AC567" s="1"/>
      <c r="AD567" s="1" t="s">
        <v>31</v>
      </c>
      <c r="AE567" s="1"/>
      <c r="AF567" s="1"/>
      <c r="AG567" s="1"/>
    </row>
    <row r="568" spans="1:33" ht="15.6" x14ac:dyDescent="0.3">
      <c r="A568" s="3" t="s">
        <v>504</v>
      </c>
      <c r="B568" s="1" t="s">
        <v>69</v>
      </c>
      <c r="C568" s="12">
        <v>42270</v>
      </c>
      <c r="D568" s="1">
        <v>9</v>
      </c>
      <c r="E568" s="1">
        <v>2015</v>
      </c>
      <c r="F568" s="1">
        <v>8</v>
      </c>
      <c r="G568" s="6"/>
      <c r="H568" s="1" t="s">
        <v>518</v>
      </c>
      <c r="I568" s="1">
        <v>25</v>
      </c>
      <c r="J568" s="1"/>
      <c r="O568" s="1">
        <v>250</v>
      </c>
      <c r="P568" s="1">
        <v>134</v>
      </c>
      <c r="Q568" s="1">
        <v>4.0359999999999996</v>
      </c>
      <c r="R568" s="1">
        <v>2.6389999999999998</v>
      </c>
      <c r="S568" s="1">
        <f t="shared" si="5"/>
        <v>1.3969999999999998</v>
      </c>
      <c r="T568" s="1">
        <v>2.173</v>
      </c>
      <c r="U568" s="1" t="s">
        <v>31</v>
      </c>
      <c r="V568" s="1"/>
      <c r="W568" s="1">
        <v>8.1000000000000003E-2</v>
      </c>
      <c r="X568" s="1">
        <v>7.9000000000000001E-2</v>
      </c>
      <c r="Y568" s="1">
        <v>18.7502</v>
      </c>
      <c r="Z568" s="1"/>
      <c r="AA568" s="1"/>
      <c r="AB568" s="1"/>
      <c r="AC568" s="1"/>
      <c r="AD568" s="1" t="s">
        <v>505</v>
      </c>
      <c r="AE568" s="1"/>
      <c r="AF568" s="1"/>
      <c r="AG568" s="1"/>
    </row>
    <row r="569" spans="1:33" ht="15.6" x14ac:dyDescent="0.3">
      <c r="A569" s="3" t="s">
        <v>506</v>
      </c>
      <c r="B569" s="1" t="s">
        <v>69</v>
      </c>
      <c r="C569" s="12">
        <v>42270</v>
      </c>
      <c r="D569" s="1">
        <v>9</v>
      </c>
      <c r="E569" s="1">
        <v>2015</v>
      </c>
      <c r="F569" s="1">
        <v>8</v>
      </c>
      <c r="G569" s="6"/>
      <c r="H569" s="1" t="s">
        <v>152</v>
      </c>
      <c r="I569" s="1">
        <v>29</v>
      </c>
      <c r="J569" s="1"/>
      <c r="O569" s="1">
        <v>293</v>
      </c>
      <c r="P569" s="1">
        <v>191</v>
      </c>
      <c r="Q569" s="1">
        <v>4.8689999999999998</v>
      </c>
      <c r="R569" s="1">
        <v>2.411</v>
      </c>
      <c r="S569" s="1">
        <f t="shared" si="5"/>
        <v>2.4579999999999997</v>
      </c>
      <c r="T569" s="1">
        <v>3.012</v>
      </c>
      <c r="U569" s="1">
        <v>0.67800000000000005</v>
      </c>
      <c r="V569" s="1" t="s">
        <v>24</v>
      </c>
      <c r="W569" s="1">
        <v>1E-3</v>
      </c>
      <c r="X569" s="1"/>
      <c r="Y569" s="1">
        <v>24.442450000000001</v>
      </c>
      <c r="Z569" s="1"/>
      <c r="AA569" s="1"/>
      <c r="AB569" s="1"/>
      <c r="AC569" s="1"/>
      <c r="AD569" s="1" t="s">
        <v>507</v>
      </c>
      <c r="AE569" s="1"/>
      <c r="AF569" s="1"/>
      <c r="AG569" s="1"/>
    </row>
    <row r="570" spans="1:33" ht="15.6" x14ac:dyDescent="0.3">
      <c r="A570" s="3" t="s">
        <v>511</v>
      </c>
      <c r="B570" s="1" t="s">
        <v>233</v>
      </c>
      <c r="C570" s="4">
        <v>42543</v>
      </c>
      <c r="D570" s="1">
        <v>6</v>
      </c>
      <c r="E570" s="1">
        <v>2016</v>
      </c>
      <c r="F570" s="2">
        <v>1</v>
      </c>
      <c r="G570" s="21">
        <v>602</v>
      </c>
      <c r="H570" s="1" t="s">
        <v>34</v>
      </c>
      <c r="I570" s="1">
        <v>17</v>
      </c>
      <c r="J570" s="1">
        <v>1</v>
      </c>
      <c r="O570" s="1">
        <v>167</v>
      </c>
      <c r="P570" s="1">
        <v>62</v>
      </c>
      <c r="Q570" s="1">
        <v>0.56110000000000004</v>
      </c>
      <c r="R570" s="1">
        <v>0.56110000000000004</v>
      </c>
      <c r="S570" s="1">
        <f>SUM(Q570-R570)</f>
        <v>0</v>
      </c>
      <c r="T570" s="1">
        <v>0.71819999999999995</v>
      </c>
      <c r="U570" s="1">
        <v>0.1215</v>
      </c>
      <c r="V570" s="1" t="s">
        <v>24</v>
      </c>
      <c r="W570" s="1">
        <v>7.4800000000000005E-2</v>
      </c>
      <c r="X570" s="1">
        <v>7.2599999999999998E-2</v>
      </c>
      <c r="Y570" s="1"/>
      <c r="Z570" s="1"/>
      <c r="AA570" s="1"/>
      <c r="AB570" s="1"/>
      <c r="AC570" s="1"/>
      <c r="AD570" s="1"/>
    </row>
    <row r="571" spans="1:33" ht="15.6" x14ac:dyDescent="0.3">
      <c r="A571" s="3"/>
      <c r="B571" s="1" t="s">
        <v>126</v>
      </c>
      <c r="C571" s="4">
        <v>42543</v>
      </c>
      <c r="D571" s="1">
        <v>6</v>
      </c>
      <c r="E571" s="1">
        <v>2016</v>
      </c>
      <c r="F571" s="2">
        <v>1</v>
      </c>
      <c r="G571" s="21">
        <v>633</v>
      </c>
      <c r="H571" s="1"/>
      <c r="I571" s="1"/>
      <c r="J571" s="1"/>
      <c r="O571" s="1"/>
      <c r="P571" s="1"/>
      <c r="Q571" s="1"/>
      <c r="R571" s="1"/>
      <c r="S571" s="1">
        <f t="shared" ref="S571:S608" si="6">SUM(Q571-R571)</f>
        <v>0</v>
      </c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 t="s">
        <v>85</v>
      </c>
    </row>
    <row r="572" spans="1:33" ht="15.6" x14ac:dyDescent="0.3">
      <c r="A572" s="3" t="s">
        <v>512</v>
      </c>
      <c r="B572" s="1" t="s">
        <v>122</v>
      </c>
      <c r="C572" s="4">
        <v>42543</v>
      </c>
      <c r="D572" s="1">
        <v>6</v>
      </c>
      <c r="E572" s="1">
        <v>2016</v>
      </c>
      <c r="F572" s="2">
        <v>1</v>
      </c>
      <c r="G572" s="21">
        <v>657</v>
      </c>
      <c r="H572" s="1" t="s">
        <v>513</v>
      </c>
      <c r="I572" s="1">
        <v>41</v>
      </c>
      <c r="J572" s="1">
        <v>1</v>
      </c>
      <c r="O572" s="1">
        <v>410</v>
      </c>
      <c r="P572" s="1">
        <v>632</v>
      </c>
      <c r="Q572" s="1">
        <v>7.0881999999999996</v>
      </c>
      <c r="R572" s="1">
        <v>5.1813000000000002</v>
      </c>
      <c r="S572" s="1">
        <f t="shared" si="6"/>
        <v>1.9068999999999994</v>
      </c>
      <c r="T572" s="1">
        <v>27.631699999999999</v>
      </c>
      <c r="U572" s="1">
        <v>4.6062000000000003</v>
      </c>
      <c r="V572" s="1" t="s">
        <v>24</v>
      </c>
      <c r="W572" s="1">
        <v>0.30630000000000002</v>
      </c>
      <c r="X572" s="1">
        <v>0.30980000000000002</v>
      </c>
      <c r="Y572" s="1"/>
      <c r="Z572" s="1"/>
      <c r="AA572" s="1"/>
      <c r="AB572" s="1"/>
      <c r="AC572" s="1"/>
      <c r="AD572" s="1"/>
    </row>
    <row r="573" spans="1:33" ht="15.6" x14ac:dyDescent="0.3">
      <c r="A573" s="3" t="s">
        <v>514</v>
      </c>
      <c r="B573" s="1" t="s">
        <v>122</v>
      </c>
      <c r="C573" s="4">
        <v>42543</v>
      </c>
      <c r="D573" s="1">
        <v>6</v>
      </c>
      <c r="E573" s="1">
        <v>2016</v>
      </c>
      <c r="F573" s="2">
        <v>1</v>
      </c>
      <c r="G573" s="21">
        <v>718</v>
      </c>
      <c r="H573" s="1" t="s">
        <v>513</v>
      </c>
      <c r="I573" s="1">
        <v>37</v>
      </c>
      <c r="J573" s="1">
        <v>2</v>
      </c>
      <c r="O573" s="1">
        <v>370</v>
      </c>
      <c r="P573" s="1">
        <v>399</v>
      </c>
      <c r="Q573" s="1">
        <v>6.3642000000000003</v>
      </c>
      <c r="R573" s="1">
        <v>4.0773999999999999</v>
      </c>
      <c r="S573" s="1">
        <f t="shared" si="6"/>
        <v>2.2868000000000004</v>
      </c>
      <c r="T573" s="1">
        <v>6.6673999999999998</v>
      </c>
      <c r="U573" s="1">
        <v>1.9648000000000001</v>
      </c>
      <c r="V573" s="1" t="s">
        <v>24</v>
      </c>
      <c r="W573" s="1">
        <v>0.23039999999999999</v>
      </c>
      <c r="X573" s="1">
        <v>0.23400000000000001</v>
      </c>
      <c r="Y573" s="1"/>
      <c r="Z573" s="1"/>
      <c r="AA573" s="1"/>
      <c r="AB573" s="1"/>
      <c r="AC573" s="1"/>
      <c r="AD573" s="1"/>
    </row>
    <row r="574" spans="1:33" ht="15.6" x14ac:dyDescent="0.3">
      <c r="A574" s="3" t="s">
        <v>515</v>
      </c>
      <c r="B574" s="1" t="s">
        <v>117</v>
      </c>
      <c r="C574" s="4">
        <v>42543</v>
      </c>
      <c r="D574" s="1">
        <v>6</v>
      </c>
      <c r="E574" s="1">
        <v>2016</v>
      </c>
      <c r="F574" s="2">
        <v>1</v>
      </c>
      <c r="G574" s="21">
        <v>723</v>
      </c>
      <c r="H574" s="1" t="s">
        <v>516</v>
      </c>
      <c r="I574" s="1">
        <v>30</v>
      </c>
      <c r="J574" s="1">
        <v>1</v>
      </c>
      <c r="O574" s="1">
        <v>293</v>
      </c>
      <c r="P574" s="1">
        <v>271</v>
      </c>
      <c r="Q574" s="1">
        <v>19.8339</v>
      </c>
      <c r="R574" s="1">
        <v>10.1135</v>
      </c>
      <c r="S574" s="1">
        <f t="shared" si="6"/>
        <v>9.7203999999999997</v>
      </c>
      <c r="T574" s="1">
        <v>9.0785</v>
      </c>
      <c r="U574" s="1">
        <v>0.55120000000000002</v>
      </c>
      <c r="V574" s="1" t="s">
        <v>58</v>
      </c>
      <c r="W574" s="1">
        <v>6.93E-2</v>
      </c>
      <c r="X574" s="1">
        <v>6.5199999999999994E-2</v>
      </c>
      <c r="Y574" s="1"/>
      <c r="Z574" s="1"/>
      <c r="AA574" s="1"/>
      <c r="AB574" s="1"/>
      <c r="AC574" s="1"/>
      <c r="AD574" s="1"/>
    </row>
    <row r="575" spans="1:33" ht="15.6" x14ac:dyDescent="0.3">
      <c r="A575" s="3" t="s">
        <v>517</v>
      </c>
      <c r="B575" s="1" t="s">
        <v>112</v>
      </c>
      <c r="C575" s="4">
        <v>42543</v>
      </c>
      <c r="D575" s="1">
        <v>6</v>
      </c>
      <c r="E575" s="1">
        <v>2016</v>
      </c>
      <c r="F575" s="2">
        <v>1</v>
      </c>
      <c r="G575" s="21">
        <v>751</v>
      </c>
      <c r="H575" s="1" t="s">
        <v>518</v>
      </c>
      <c r="I575" s="1">
        <v>34</v>
      </c>
      <c r="J575" s="1">
        <v>1</v>
      </c>
      <c r="O575" s="1">
        <v>343</v>
      </c>
      <c r="P575" s="1">
        <v>341</v>
      </c>
      <c r="Q575" s="1">
        <v>9.6495999999999995</v>
      </c>
      <c r="R575" s="1">
        <v>4.9720000000000004</v>
      </c>
      <c r="S575" s="1">
        <f t="shared" si="6"/>
        <v>4.6775999999999991</v>
      </c>
      <c r="T575" s="1">
        <v>3.7612999999999999</v>
      </c>
      <c r="U575" s="1">
        <v>0.13639999999999999</v>
      </c>
      <c r="V575" s="1" t="s">
        <v>58</v>
      </c>
      <c r="W575" s="1">
        <v>0.157</v>
      </c>
      <c r="X575" s="1">
        <v>0.161</v>
      </c>
      <c r="Y575" s="1"/>
      <c r="Z575" s="1"/>
      <c r="AA575" s="1">
        <v>1.0978000000000001</v>
      </c>
      <c r="AB575" s="1" t="s">
        <v>736</v>
      </c>
      <c r="AC575" s="1"/>
      <c r="AD575" s="1"/>
    </row>
    <row r="576" spans="1:33" ht="15.6" x14ac:dyDescent="0.3">
      <c r="A576" s="3" t="s">
        <v>519</v>
      </c>
      <c r="B576" s="1" t="s">
        <v>103</v>
      </c>
      <c r="C576" s="4">
        <v>42543</v>
      </c>
      <c r="D576" s="1">
        <v>6</v>
      </c>
      <c r="E576" s="1">
        <v>2016</v>
      </c>
      <c r="F576" s="2">
        <v>1</v>
      </c>
      <c r="G576" s="21">
        <v>814</v>
      </c>
      <c r="H576" s="1" t="s">
        <v>23</v>
      </c>
      <c r="I576" s="1">
        <v>21.5</v>
      </c>
      <c r="J576" s="1">
        <v>1</v>
      </c>
      <c r="O576" s="1">
        <v>212</v>
      </c>
      <c r="P576" s="1">
        <v>82</v>
      </c>
      <c r="Q576" s="1">
        <v>1.7756000000000001</v>
      </c>
      <c r="R576" s="1">
        <v>1.0833999999999999</v>
      </c>
      <c r="S576" s="1">
        <f t="shared" si="6"/>
        <v>0.69220000000000015</v>
      </c>
      <c r="T576" s="1">
        <v>1.2305999999999999</v>
      </c>
      <c r="U576" s="1">
        <v>6.0100000000000001E-2</v>
      </c>
      <c r="V576" s="1" t="s">
        <v>24</v>
      </c>
      <c r="W576" s="1">
        <v>4.6100000000000002E-2</v>
      </c>
      <c r="X576" s="1">
        <v>4.5100000000000001E-2</v>
      </c>
      <c r="Y576" s="1"/>
      <c r="Z576" s="1"/>
      <c r="AA576" s="1"/>
      <c r="AB576" s="1"/>
      <c r="AC576" s="1"/>
      <c r="AD576" s="1"/>
    </row>
    <row r="577" spans="1:30" ht="15.6" x14ac:dyDescent="0.3">
      <c r="A577" s="3" t="s">
        <v>520</v>
      </c>
      <c r="B577" s="1" t="s">
        <v>89</v>
      </c>
      <c r="C577" s="4">
        <v>42543</v>
      </c>
      <c r="D577" s="1">
        <v>6</v>
      </c>
      <c r="E577" s="1">
        <v>2016</v>
      </c>
      <c r="F577" s="2">
        <v>1</v>
      </c>
      <c r="G577" s="21">
        <v>846</v>
      </c>
      <c r="H577" s="1" t="s">
        <v>521</v>
      </c>
      <c r="I577" s="1">
        <v>29</v>
      </c>
      <c r="J577" s="1">
        <v>1</v>
      </c>
      <c r="O577" s="1">
        <v>295</v>
      </c>
      <c r="P577" s="1">
        <v>154</v>
      </c>
      <c r="Q577" s="1">
        <v>2.4156</v>
      </c>
      <c r="R577" s="1">
        <v>2.4156</v>
      </c>
      <c r="S577" s="1">
        <f t="shared" si="6"/>
        <v>0</v>
      </c>
      <c r="T577" s="1">
        <v>5.3437000000000001</v>
      </c>
      <c r="U577" s="1">
        <v>5.8834999999999997</v>
      </c>
      <c r="V577" s="1" t="s">
        <v>24</v>
      </c>
      <c r="W577" s="1">
        <v>8.1799999999999998E-2</v>
      </c>
      <c r="X577" s="1">
        <v>8.7099999999999997E-2</v>
      </c>
      <c r="Y577" s="1"/>
      <c r="Z577" s="1"/>
      <c r="AA577" s="1"/>
      <c r="AB577" s="1"/>
      <c r="AC577" s="1"/>
      <c r="AD577" s="1"/>
    </row>
    <row r="578" spans="1:30" ht="15.6" x14ac:dyDescent="0.3">
      <c r="A578" s="3" t="s">
        <v>522</v>
      </c>
      <c r="B578" s="1" t="s">
        <v>89</v>
      </c>
      <c r="C578" s="4">
        <v>42543</v>
      </c>
      <c r="D578" s="1">
        <v>6</v>
      </c>
      <c r="E578" s="1">
        <v>2016</v>
      </c>
      <c r="F578" s="2">
        <v>1</v>
      </c>
      <c r="G578" s="21">
        <v>902</v>
      </c>
      <c r="H578" s="1" t="s">
        <v>23</v>
      </c>
      <c r="I578" s="1">
        <v>22</v>
      </c>
      <c r="J578" s="1">
        <v>2</v>
      </c>
      <c r="O578" s="1">
        <v>216</v>
      </c>
      <c r="P578" s="1">
        <v>78</v>
      </c>
      <c r="Q578" s="1">
        <v>2.1120999999999999</v>
      </c>
      <c r="R578" s="1">
        <v>0.95130000000000003</v>
      </c>
      <c r="S578" s="1">
        <f t="shared" si="6"/>
        <v>1.1607999999999998</v>
      </c>
      <c r="T578" s="1">
        <v>1.0250999999999999</v>
      </c>
      <c r="U578" s="1">
        <v>7.6200000000000004E-2</v>
      </c>
      <c r="V578" s="1" t="s">
        <v>24</v>
      </c>
      <c r="W578" s="1">
        <v>5.7500000000000002E-2</v>
      </c>
      <c r="X578" s="1">
        <v>5.7000000000000002E-2</v>
      </c>
      <c r="Y578" s="1"/>
      <c r="Z578" s="1"/>
      <c r="AA578" s="1"/>
      <c r="AB578" s="1"/>
      <c r="AC578" s="1"/>
      <c r="AD578" s="1"/>
    </row>
    <row r="579" spans="1:30" ht="15.6" x14ac:dyDescent="0.3">
      <c r="A579" s="3" t="s">
        <v>523</v>
      </c>
      <c r="B579" s="1" t="s">
        <v>89</v>
      </c>
      <c r="C579" s="4">
        <v>42543</v>
      </c>
      <c r="D579" s="1">
        <v>6</v>
      </c>
      <c r="E579" s="1">
        <v>2016</v>
      </c>
      <c r="F579" s="2">
        <v>1</v>
      </c>
      <c r="G579" s="21">
        <v>904</v>
      </c>
      <c r="H579" s="1" t="s">
        <v>23</v>
      </c>
      <c r="I579" s="1">
        <v>23</v>
      </c>
      <c r="J579" s="1">
        <v>3</v>
      </c>
      <c r="O579" s="1">
        <v>225</v>
      </c>
      <c r="P579" s="1">
        <v>92</v>
      </c>
      <c r="Q579" s="1">
        <v>1.9884999999999999</v>
      </c>
      <c r="R579" s="1">
        <v>1.0833999999999999</v>
      </c>
      <c r="S579" s="1">
        <f t="shared" si="6"/>
        <v>0.90510000000000002</v>
      </c>
      <c r="T579" s="1">
        <v>1.0697000000000001</v>
      </c>
      <c r="U579" s="1"/>
      <c r="V579" s="1"/>
      <c r="W579" s="1">
        <v>4.9200000000000001E-2</v>
      </c>
      <c r="X579" s="1">
        <v>4.9700000000000001E-2</v>
      </c>
      <c r="Y579" s="1"/>
      <c r="Z579" s="1"/>
      <c r="AA579" s="1"/>
      <c r="AB579" s="1"/>
      <c r="AC579" s="1"/>
      <c r="AD579" s="1"/>
    </row>
    <row r="580" spans="1:30" ht="15.6" x14ac:dyDescent="0.3">
      <c r="A580" s="3" t="s">
        <v>524</v>
      </c>
      <c r="B580" s="1" t="s">
        <v>89</v>
      </c>
      <c r="C580" s="4">
        <v>42543</v>
      </c>
      <c r="D580" s="1">
        <v>6</v>
      </c>
      <c r="E580" s="1">
        <v>2016</v>
      </c>
      <c r="F580" s="2">
        <v>1</v>
      </c>
      <c r="G580" s="21">
        <v>906</v>
      </c>
      <c r="H580" s="1" t="s">
        <v>23</v>
      </c>
      <c r="I580" s="1">
        <v>21.5</v>
      </c>
      <c r="J580" s="1">
        <v>4</v>
      </c>
      <c r="O580" s="1">
        <v>219</v>
      </c>
      <c r="P580" s="1">
        <v>90</v>
      </c>
      <c r="Q580" s="1">
        <v>1.752</v>
      </c>
      <c r="R580" s="1">
        <v>1.2278</v>
      </c>
      <c r="S580" s="1">
        <f t="shared" si="6"/>
        <v>0.5242</v>
      </c>
      <c r="T580" s="1">
        <v>1.6306</v>
      </c>
      <c r="U580" s="1">
        <v>6.3299999999999995E-2</v>
      </c>
      <c r="V580" s="1" t="s">
        <v>24</v>
      </c>
      <c r="W580" s="1">
        <v>4.4200000000000003E-2</v>
      </c>
      <c r="X580" s="1">
        <v>4.4900000000000002E-2</v>
      </c>
      <c r="Y580" s="1"/>
      <c r="Z580" s="1"/>
      <c r="AA580" s="1"/>
      <c r="AB580" s="1"/>
      <c r="AC580" s="1"/>
      <c r="AD580" s="1"/>
    </row>
    <row r="581" spans="1:30" ht="15.6" x14ac:dyDescent="0.3">
      <c r="A581" s="3" t="s">
        <v>525</v>
      </c>
      <c r="B581" s="1" t="s">
        <v>84</v>
      </c>
      <c r="C581" s="4">
        <v>42543</v>
      </c>
      <c r="D581" s="1">
        <v>6</v>
      </c>
      <c r="E581" s="1">
        <v>2016</v>
      </c>
      <c r="F581" s="2">
        <v>1</v>
      </c>
      <c r="G581" s="21">
        <v>911</v>
      </c>
      <c r="H581" s="1" t="s">
        <v>513</v>
      </c>
      <c r="I581" s="1">
        <v>35.5</v>
      </c>
      <c r="J581" s="1">
        <v>3</v>
      </c>
      <c r="O581" s="1">
        <v>385</v>
      </c>
      <c r="P581" s="1">
        <v>533</v>
      </c>
      <c r="Q581" s="1">
        <v>8.6944999999999997</v>
      </c>
      <c r="R581" s="1">
        <v>5.5079000000000002</v>
      </c>
      <c r="S581" s="1">
        <f t="shared" si="6"/>
        <v>3.1865999999999994</v>
      </c>
      <c r="T581" s="1">
        <v>8.0797000000000008</v>
      </c>
      <c r="U581" s="1">
        <v>3.1036999999999999</v>
      </c>
      <c r="V581" s="1" t="s">
        <v>24</v>
      </c>
      <c r="W581" s="1">
        <v>0.26950000000000002</v>
      </c>
      <c r="X581" s="1">
        <v>0.26989999999999997</v>
      </c>
      <c r="Y581" s="1"/>
      <c r="Z581" s="1"/>
      <c r="AA581" s="1"/>
      <c r="AB581" s="1"/>
      <c r="AC581" s="1"/>
      <c r="AD581" s="1"/>
    </row>
    <row r="582" spans="1:30" ht="15.6" x14ac:dyDescent="0.3">
      <c r="A582" s="3" t="s">
        <v>526</v>
      </c>
      <c r="B582" s="1" t="s">
        <v>84</v>
      </c>
      <c r="C582" s="4">
        <v>42543</v>
      </c>
      <c r="D582" s="1">
        <v>6</v>
      </c>
      <c r="E582" s="1">
        <v>2016</v>
      </c>
      <c r="F582" s="2">
        <v>1</v>
      </c>
      <c r="G582" s="22">
        <v>931</v>
      </c>
      <c r="H582" s="1" t="s">
        <v>513</v>
      </c>
      <c r="I582" s="1">
        <v>30.5</v>
      </c>
      <c r="J582" s="1">
        <v>4</v>
      </c>
      <c r="O582" s="1">
        <v>350</v>
      </c>
      <c r="P582" s="1">
        <v>407</v>
      </c>
      <c r="Q582" s="1">
        <v>8.1401000000000003</v>
      </c>
      <c r="R582" s="1">
        <v>3.9335</v>
      </c>
      <c r="S582" s="1">
        <f t="shared" si="6"/>
        <v>4.2065999999999999</v>
      </c>
      <c r="T582" s="1">
        <v>8.4342000000000006</v>
      </c>
      <c r="U582" s="1">
        <v>4.4257999999999997</v>
      </c>
      <c r="V582" s="1" t="s">
        <v>24</v>
      </c>
      <c r="W582" s="1">
        <v>0.2238</v>
      </c>
      <c r="X582" s="1">
        <v>0.23119999999999999</v>
      </c>
      <c r="Y582" s="1"/>
      <c r="Z582" s="1"/>
      <c r="AA582" s="1"/>
      <c r="AB582" s="1"/>
      <c r="AC582" s="1"/>
      <c r="AD582" s="1"/>
    </row>
    <row r="583" spans="1:30" ht="15.6" x14ac:dyDescent="0.3">
      <c r="A583" s="3"/>
      <c r="B583" s="1" t="s">
        <v>74</v>
      </c>
      <c r="C583" s="4">
        <v>42543</v>
      </c>
      <c r="D583" s="1">
        <v>6</v>
      </c>
      <c r="E583" s="1">
        <v>2016</v>
      </c>
      <c r="F583" s="2">
        <v>1</v>
      </c>
      <c r="G583" s="22">
        <v>938</v>
      </c>
      <c r="H583" s="1"/>
      <c r="I583" s="1"/>
      <c r="J583" s="1"/>
      <c r="O583" s="1"/>
      <c r="P583" s="1"/>
      <c r="Q583" s="1"/>
      <c r="R583" s="1"/>
      <c r="S583" s="1">
        <f t="shared" si="6"/>
        <v>0</v>
      </c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 t="s">
        <v>85</v>
      </c>
    </row>
    <row r="584" spans="1:30" ht="15.6" x14ac:dyDescent="0.3">
      <c r="A584" s="3"/>
      <c r="B584" s="1" t="s">
        <v>69</v>
      </c>
      <c r="C584" s="4">
        <v>42543</v>
      </c>
      <c r="D584" s="1">
        <v>6</v>
      </c>
      <c r="E584" s="1">
        <v>2016</v>
      </c>
      <c r="F584" s="2">
        <v>1</v>
      </c>
      <c r="G584" s="21">
        <v>1003</v>
      </c>
      <c r="H584" s="1"/>
      <c r="I584" s="1"/>
      <c r="J584" s="1"/>
      <c r="O584" s="1"/>
      <c r="P584" s="1"/>
      <c r="Q584" s="1"/>
      <c r="R584" s="1"/>
      <c r="S584" s="1">
        <f t="shared" si="6"/>
        <v>0</v>
      </c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 t="s">
        <v>85</v>
      </c>
    </row>
    <row r="585" spans="1:30" ht="15.6" x14ac:dyDescent="0.3">
      <c r="A585" s="3"/>
      <c r="B585" s="1" t="s">
        <v>61</v>
      </c>
      <c r="C585" s="4">
        <v>42543</v>
      </c>
      <c r="D585" s="1">
        <v>6</v>
      </c>
      <c r="E585" s="1">
        <v>2016</v>
      </c>
      <c r="F585" s="2">
        <v>1</v>
      </c>
      <c r="G585" s="21">
        <v>1028</v>
      </c>
      <c r="H585" s="1"/>
      <c r="I585" s="1"/>
      <c r="J585" s="1"/>
      <c r="O585" s="1"/>
      <c r="P585" s="1"/>
      <c r="Q585" s="1"/>
      <c r="R585" s="1"/>
      <c r="S585" s="1">
        <f t="shared" si="6"/>
        <v>0</v>
      </c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 t="s">
        <v>85</v>
      </c>
    </row>
    <row r="586" spans="1:30" ht="15.6" x14ac:dyDescent="0.3">
      <c r="A586" s="3"/>
      <c r="B586" s="1" t="s">
        <v>50</v>
      </c>
      <c r="C586" s="4">
        <v>42543</v>
      </c>
      <c r="D586" s="1">
        <v>6</v>
      </c>
      <c r="E586" s="1">
        <v>2016</v>
      </c>
      <c r="F586" s="2">
        <v>1</v>
      </c>
      <c r="G586" s="21">
        <v>1059</v>
      </c>
      <c r="H586" s="1"/>
      <c r="I586" s="1"/>
      <c r="J586" s="1"/>
      <c r="O586" s="1"/>
      <c r="P586" s="1"/>
      <c r="Q586" s="1"/>
      <c r="R586" s="1"/>
      <c r="S586" s="1">
        <f t="shared" si="6"/>
        <v>0</v>
      </c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 t="s">
        <v>85</v>
      </c>
    </row>
    <row r="587" spans="1:30" ht="15.6" x14ac:dyDescent="0.3">
      <c r="A587" s="3"/>
      <c r="B587" s="1" t="s">
        <v>39</v>
      </c>
      <c r="C587" s="4">
        <v>42543</v>
      </c>
      <c r="D587" s="1">
        <v>6</v>
      </c>
      <c r="E587" s="1">
        <v>2016</v>
      </c>
      <c r="F587" s="2">
        <v>1</v>
      </c>
      <c r="G587" s="21">
        <v>1129</v>
      </c>
      <c r="H587" s="1"/>
      <c r="I587" s="1"/>
      <c r="J587" s="1"/>
      <c r="O587" s="1"/>
      <c r="P587" s="1"/>
      <c r="Q587" s="1"/>
      <c r="R587" s="1"/>
      <c r="S587" s="1">
        <f t="shared" si="6"/>
        <v>0</v>
      </c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 t="s">
        <v>85</v>
      </c>
    </row>
    <row r="588" spans="1:30" ht="15.6" x14ac:dyDescent="0.3">
      <c r="A588" s="3" t="s">
        <v>527</v>
      </c>
      <c r="B588" s="1" t="s">
        <v>528</v>
      </c>
      <c r="C588" s="4">
        <v>42543</v>
      </c>
      <c r="D588" s="1">
        <v>6</v>
      </c>
      <c r="E588" s="1">
        <v>2016</v>
      </c>
      <c r="F588" s="2">
        <v>1</v>
      </c>
      <c r="G588" s="21">
        <v>1156</v>
      </c>
      <c r="H588" s="1" t="s">
        <v>23</v>
      </c>
      <c r="I588" s="1">
        <v>33</v>
      </c>
      <c r="J588" s="1">
        <v>4</v>
      </c>
      <c r="O588" s="1">
        <v>334</v>
      </c>
      <c r="P588" s="1">
        <v>252</v>
      </c>
      <c r="Q588" s="1">
        <v>4.4603000000000002</v>
      </c>
      <c r="R588" s="1">
        <v>2.7963</v>
      </c>
      <c r="S588" s="1">
        <f t="shared" si="6"/>
        <v>1.6640000000000001</v>
      </c>
      <c r="T588" s="1">
        <v>3.0377999999999998</v>
      </c>
      <c r="U588" s="1">
        <v>0.22459999999999999</v>
      </c>
      <c r="V588" s="1" t="s">
        <v>24</v>
      </c>
      <c r="W588" s="1">
        <v>0.1123</v>
      </c>
      <c r="X588" s="1">
        <v>0.1142</v>
      </c>
      <c r="Y588" s="1"/>
      <c r="Z588" s="1"/>
      <c r="AA588" s="1"/>
      <c r="AB588" s="1"/>
      <c r="AC588" s="1"/>
      <c r="AD588" s="1"/>
    </row>
    <row r="589" spans="1:30" ht="15.6" x14ac:dyDescent="0.3">
      <c r="A589" s="3" t="s">
        <v>529</v>
      </c>
      <c r="B589" s="1" t="s">
        <v>138</v>
      </c>
      <c r="C589" s="4">
        <v>42543</v>
      </c>
      <c r="D589" s="1">
        <v>6</v>
      </c>
      <c r="E589" s="1">
        <v>2016</v>
      </c>
      <c r="F589" s="2">
        <v>1</v>
      </c>
      <c r="G589" s="21">
        <v>1222</v>
      </c>
      <c r="H589" s="1" t="s">
        <v>23</v>
      </c>
      <c r="I589" s="1">
        <v>26</v>
      </c>
      <c r="J589" s="1">
        <v>5</v>
      </c>
      <c r="O589" s="1">
        <v>234</v>
      </c>
      <c r="P589" s="1">
        <v>116</v>
      </c>
      <c r="Q589" s="1">
        <v>5.1660000000000004</v>
      </c>
      <c r="R589" s="1">
        <v>1.5509999999999999</v>
      </c>
      <c r="S589" s="1">
        <f t="shared" si="6"/>
        <v>3.6150000000000002</v>
      </c>
      <c r="T589" s="1">
        <v>14.817</v>
      </c>
      <c r="U589" s="1">
        <v>5.2999999999999999E-2</v>
      </c>
      <c r="V589" s="1" t="s">
        <v>58</v>
      </c>
      <c r="W589" s="1">
        <v>5.9299999999999999E-2</v>
      </c>
      <c r="X589" s="1">
        <v>5.8599999999999999E-2</v>
      </c>
      <c r="Y589" s="1"/>
      <c r="Z589" s="1"/>
      <c r="AA589" s="1"/>
      <c r="AB589" s="1"/>
      <c r="AC589" s="1"/>
      <c r="AD589" s="1"/>
    </row>
    <row r="590" spans="1:30" ht="15.6" x14ac:dyDescent="0.3">
      <c r="A590" s="3" t="s">
        <v>530</v>
      </c>
      <c r="B590" s="1" t="s">
        <v>138</v>
      </c>
      <c r="C590" s="4">
        <v>42543</v>
      </c>
      <c r="D590" s="1">
        <v>6</v>
      </c>
      <c r="E590" s="1">
        <v>2016</v>
      </c>
      <c r="F590" s="2">
        <v>1</v>
      </c>
      <c r="G590" s="21">
        <v>1242</v>
      </c>
      <c r="H590" s="1" t="s">
        <v>37</v>
      </c>
      <c r="I590" s="1">
        <v>40</v>
      </c>
      <c r="J590" s="1">
        <v>1</v>
      </c>
      <c r="O590" s="1">
        <v>388</v>
      </c>
      <c r="P590" s="1">
        <v>961</v>
      </c>
      <c r="Q590" s="1"/>
      <c r="R590" s="1"/>
      <c r="S590" s="1">
        <f t="shared" si="6"/>
        <v>0</v>
      </c>
      <c r="T590" s="1">
        <v>14.173</v>
      </c>
      <c r="U590" s="1">
        <v>10.1297</v>
      </c>
      <c r="V590" s="1" t="s">
        <v>58</v>
      </c>
      <c r="W590" s="1">
        <v>1.26E-2</v>
      </c>
      <c r="X590" s="1">
        <v>1.2800000000000001E-2</v>
      </c>
      <c r="Y590" s="1"/>
      <c r="Z590" s="1"/>
      <c r="AA590" s="1"/>
      <c r="AB590" s="1"/>
      <c r="AC590" s="1"/>
      <c r="AD590" s="1"/>
    </row>
    <row r="591" spans="1:30" ht="15.6" x14ac:dyDescent="0.3">
      <c r="A591" s="3" t="s">
        <v>743</v>
      </c>
      <c r="B591" s="1" t="s">
        <v>233</v>
      </c>
      <c r="C591" s="4">
        <v>42557</v>
      </c>
      <c r="D591" s="1">
        <v>7</v>
      </c>
      <c r="E591" s="1">
        <v>2016</v>
      </c>
      <c r="F591" s="2">
        <v>2</v>
      </c>
      <c r="G591" s="21">
        <v>528</v>
      </c>
      <c r="H591" s="1" t="s">
        <v>152</v>
      </c>
      <c r="I591" s="1">
        <v>19.100000000000001</v>
      </c>
      <c r="J591" s="1">
        <v>1</v>
      </c>
      <c r="O591" s="1">
        <v>192</v>
      </c>
      <c r="P591" s="1">
        <v>49</v>
      </c>
      <c r="Q591" s="1">
        <v>0.93620000000000003</v>
      </c>
      <c r="R591" s="1">
        <v>0.48270000000000002</v>
      </c>
      <c r="S591" s="1">
        <f t="shared" si="6"/>
        <v>0.45350000000000001</v>
      </c>
      <c r="T591" s="1">
        <v>0.79990000000000006</v>
      </c>
      <c r="U591" s="1">
        <v>4.0099999999999997E-2</v>
      </c>
      <c r="V591" s="1"/>
      <c r="W591" s="23">
        <v>8.9999999999999998E-4</v>
      </c>
      <c r="X591" s="23">
        <v>1.2999999999999999E-3</v>
      </c>
      <c r="Y591" s="23"/>
      <c r="Z591" s="1"/>
      <c r="AA591" s="1"/>
      <c r="AB591" s="1"/>
      <c r="AC591" s="1"/>
      <c r="AD591" s="1"/>
    </row>
    <row r="592" spans="1:30" ht="15.6" x14ac:dyDescent="0.3">
      <c r="A592" s="3" t="s">
        <v>748</v>
      </c>
      <c r="B592" s="1" t="s">
        <v>233</v>
      </c>
      <c r="C592" s="4">
        <v>42557</v>
      </c>
      <c r="D592" s="1">
        <v>7</v>
      </c>
      <c r="E592" s="1">
        <v>2016</v>
      </c>
      <c r="F592" s="2">
        <v>2</v>
      </c>
      <c r="G592" s="21">
        <v>549</v>
      </c>
      <c r="H592" s="1" t="s">
        <v>521</v>
      </c>
      <c r="I592" s="1">
        <v>16</v>
      </c>
      <c r="J592" s="1">
        <v>1</v>
      </c>
      <c r="O592" s="1">
        <v>158</v>
      </c>
      <c r="P592" s="1">
        <v>20</v>
      </c>
      <c r="Q592" s="1">
        <v>0.65080000000000005</v>
      </c>
      <c r="R592" s="1">
        <v>0.18229999999999999</v>
      </c>
      <c r="S592" s="1">
        <f t="shared" si="6"/>
        <v>0.46850000000000003</v>
      </c>
      <c r="T592" s="1">
        <v>0.28760000000000002</v>
      </c>
      <c r="U592" s="1">
        <v>0.627</v>
      </c>
      <c r="V592" s="1" t="s">
        <v>24</v>
      </c>
      <c r="W592" s="23">
        <v>2.1100000000000001E-2</v>
      </c>
      <c r="X592" s="23">
        <v>2.0199999999999999E-2</v>
      </c>
      <c r="Y592" s="23"/>
      <c r="Z592" s="1"/>
      <c r="AA592" s="1"/>
      <c r="AB592" s="1"/>
      <c r="AC592" s="1"/>
      <c r="AD592" s="1"/>
    </row>
    <row r="593" spans="1:30" ht="15.6" x14ac:dyDescent="0.3">
      <c r="A593" s="3" t="s">
        <v>744</v>
      </c>
      <c r="B593" s="1" t="s">
        <v>126</v>
      </c>
      <c r="C593" s="4">
        <v>42557</v>
      </c>
      <c r="D593" s="1">
        <v>7</v>
      </c>
      <c r="E593" s="1">
        <v>2016</v>
      </c>
      <c r="F593" s="2">
        <v>2</v>
      </c>
      <c r="G593" s="21">
        <v>559</v>
      </c>
      <c r="H593" s="1" t="s">
        <v>518</v>
      </c>
      <c r="I593" s="1">
        <v>24.5</v>
      </c>
      <c r="J593" s="1">
        <v>1</v>
      </c>
      <c r="O593" s="1">
        <v>246</v>
      </c>
      <c r="P593" s="1">
        <v>132</v>
      </c>
      <c r="Q593" s="1">
        <v>5.4774000000000003</v>
      </c>
      <c r="R593" s="1">
        <v>2.0507</v>
      </c>
      <c r="S593" s="1">
        <f t="shared" si="6"/>
        <v>3.4267000000000003</v>
      </c>
      <c r="T593" s="1">
        <v>2.5968</v>
      </c>
      <c r="U593" s="1">
        <v>0.1221</v>
      </c>
      <c r="V593" s="1" t="s">
        <v>24</v>
      </c>
      <c r="W593" s="23">
        <v>7.17E-2</v>
      </c>
      <c r="X593" s="23">
        <v>7.3099999999999998E-2</v>
      </c>
      <c r="Y593" s="23"/>
      <c r="Z593" s="1"/>
      <c r="AA593" s="1">
        <v>1.2487999999999999</v>
      </c>
      <c r="AB593" s="1" t="s">
        <v>855</v>
      </c>
      <c r="AC593" s="1"/>
      <c r="AD593" s="1"/>
    </row>
    <row r="594" spans="1:30" ht="15.6" x14ac:dyDescent="0.3">
      <c r="A594" s="3" t="s">
        <v>745</v>
      </c>
      <c r="B594" s="1" t="s">
        <v>126</v>
      </c>
      <c r="C594" s="4">
        <v>42557</v>
      </c>
      <c r="D594" s="1">
        <v>7</v>
      </c>
      <c r="E594" s="1">
        <v>2016</v>
      </c>
      <c r="F594" s="2">
        <v>2</v>
      </c>
      <c r="G594" s="21">
        <v>608</v>
      </c>
      <c r="H594" s="1" t="s">
        <v>518</v>
      </c>
      <c r="I594" s="1">
        <v>21.5</v>
      </c>
      <c r="J594" s="1">
        <v>2</v>
      </c>
      <c r="O594" s="1">
        <v>220</v>
      </c>
      <c r="P594" s="1">
        <v>87</v>
      </c>
      <c r="Q594" s="1">
        <v>2.0055999999999998</v>
      </c>
      <c r="R594" s="1">
        <v>1.2362</v>
      </c>
      <c r="S594" s="1">
        <f t="shared" si="6"/>
        <v>0.76939999999999986</v>
      </c>
      <c r="T594" s="1">
        <v>1.212</v>
      </c>
      <c r="U594" s="1">
        <v>0.12889999999999999</v>
      </c>
      <c r="V594" s="1" t="s">
        <v>24</v>
      </c>
      <c r="W594" s="23">
        <v>6.4500000000000002E-2</v>
      </c>
      <c r="X594" s="23">
        <v>6.5299999999999997E-2</v>
      </c>
      <c r="Y594" s="23"/>
      <c r="Z594" s="1"/>
      <c r="AA594" s="1">
        <v>1.1857</v>
      </c>
      <c r="AB594" s="1" t="s">
        <v>736</v>
      </c>
      <c r="AC594" s="1"/>
      <c r="AD594" s="1"/>
    </row>
    <row r="595" spans="1:30" ht="15.6" x14ac:dyDescent="0.3">
      <c r="A595" s="3" t="s">
        <v>746</v>
      </c>
      <c r="B595" s="1" t="s">
        <v>126</v>
      </c>
      <c r="C595" s="4">
        <v>42557</v>
      </c>
      <c r="D595" s="1">
        <v>7</v>
      </c>
      <c r="E595" s="1">
        <v>2016</v>
      </c>
      <c r="F595" s="2">
        <v>2</v>
      </c>
      <c r="G595" s="21">
        <v>609</v>
      </c>
      <c r="H595" s="1" t="s">
        <v>518</v>
      </c>
      <c r="I595" s="1">
        <v>43.5</v>
      </c>
      <c r="J595" s="1">
        <v>3</v>
      </c>
      <c r="O595" s="1">
        <v>435</v>
      </c>
      <c r="P595" s="1">
        <v>792</v>
      </c>
      <c r="Q595" s="1">
        <v>21.125499999999999</v>
      </c>
      <c r="R595" s="1">
        <v>12.595800000000001</v>
      </c>
      <c r="S595" s="1">
        <f t="shared" si="6"/>
        <v>8.5296999999999983</v>
      </c>
      <c r="T595" s="1">
        <v>12.782</v>
      </c>
      <c r="U595" s="1">
        <v>0.97399999999999998</v>
      </c>
      <c r="V595" s="1" t="s">
        <v>58</v>
      </c>
      <c r="W595" s="23">
        <v>0.22140000000000001</v>
      </c>
      <c r="X595" s="23">
        <v>0.2155</v>
      </c>
      <c r="Y595" s="23"/>
      <c r="Z595" s="1"/>
      <c r="AA595" s="1">
        <v>1.2413000000000001</v>
      </c>
      <c r="AB595" s="1" t="s">
        <v>855</v>
      </c>
      <c r="AC595" s="1"/>
      <c r="AD595" s="1"/>
    </row>
    <row r="596" spans="1:30" ht="15.6" x14ac:dyDescent="0.3">
      <c r="A596" s="3" t="s">
        <v>749</v>
      </c>
      <c r="B596" s="1" t="s">
        <v>126</v>
      </c>
      <c r="C596" s="4">
        <v>42557</v>
      </c>
      <c r="D596" s="1">
        <v>7</v>
      </c>
      <c r="E596" s="1">
        <v>2016</v>
      </c>
      <c r="F596" s="2">
        <v>2</v>
      </c>
      <c r="G596" s="21">
        <v>610</v>
      </c>
      <c r="H596" s="1" t="s">
        <v>518</v>
      </c>
      <c r="I596" s="1">
        <v>49</v>
      </c>
      <c r="J596" s="1">
        <v>4</v>
      </c>
      <c r="O596" s="1">
        <v>485</v>
      </c>
      <c r="P596" s="1">
        <v>1140</v>
      </c>
      <c r="Q596" s="1">
        <v>23.2865</v>
      </c>
      <c r="R596" s="1">
        <v>13.8574</v>
      </c>
      <c r="S596" s="1">
        <f t="shared" si="6"/>
        <v>9.4291</v>
      </c>
      <c r="T596" s="1">
        <v>15.327400000000001</v>
      </c>
      <c r="U596" s="1">
        <v>1.9619</v>
      </c>
      <c r="V596" s="1" t="s">
        <v>58</v>
      </c>
      <c r="W596" s="23">
        <v>0.34</v>
      </c>
      <c r="X596" s="23">
        <v>0.35120000000000001</v>
      </c>
      <c r="Y596" s="23"/>
      <c r="Z596" s="1"/>
      <c r="AA596" s="1">
        <v>1.1216999999999999</v>
      </c>
      <c r="AB596" s="1" t="s">
        <v>736</v>
      </c>
      <c r="AC596" s="1"/>
      <c r="AD596" s="1"/>
    </row>
    <row r="597" spans="1:30" ht="15.6" x14ac:dyDescent="0.3">
      <c r="A597" s="3" t="s">
        <v>750</v>
      </c>
      <c r="B597" s="1" t="s">
        <v>126</v>
      </c>
      <c r="C597" s="4">
        <v>42557</v>
      </c>
      <c r="D597" s="1">
        <v>7</v>
      </c>
      <c r="E597" s="1">
        <v>2016</v>
      </c>
      <c r="F597" s="2">
        <v>2</v>
      </c>
      <c r="G597" s="21">
        <v>610</v>
      </c>
      <c r="H597" s="1" t="s">
        <v>518</v>
      </c>
      <c r="I597" s="1">
        <v>29.25</v>
      </c>
      <c r="J597" s="1">
        <v>5</v>
      </c>
      <c r="O597" s="1">
        <v>290</v>
      </c>
      <c r="P597" s="1">
        <v>249</v>
      </c>
      <c r="Q597" s="1">
        <v>9.1568000000000005</v>
      </c>
      <c r="R597" s="1">
        <v>4.6348000000000003</v>
      </c>
      <c r="S597" s="1">
        <f t="shared" si="6"/>
        <v>4.5220000000000002</v>
      </c>
      <c r="T597" s="1">
        <v>3.0933000000000002</v>
      </c>
      <c r="U597" s="1">
        <v>0.1046</v>
      </c>
      <c r="V597" s="1" t="s">
        <v>58</v>
      </c>
      <c r="W597" s="23">
        <v>0.13100000000000001</v>
      </c>
      <c r="X597" s="23">
        <v>0.13</v>
      </c>
      <c r="Y597" s="23"/>
      <c r="Z597" s="1"/>
      <c r="AA597" s="1">
        <v>1.1866000000000001</v>
      </c>
      <c r="AB597" s="1" t="s">
        <v>736</v>
      </c>
      <c r="AC597" s="1"/>
      <c r="AD597" s="1"/>
    </row>
    <row r="598" spans="1:30" ht="15.6" x14ac:dyDescent="0.3">
      <c r="A598" s="3" t="s">
        <v>751</v>
      </c>
      <c r="B598" s="1" t="s">
        <v>122</v>
      </c>
      <c r="C598" s="4">
        <v>42557</v>
      </c>
      <c r="D598" s="1">
        <v>7</v>
      </c>
      <c r="E598" s="1">
        <v>2016</v>
      </c>
      <c r="F598" s="2">
        <v>2</v>
      </c>
      <c r="G598" s="21">
        <v>631</v>
      </c>
      <c r="H598" s="1" t="s">
        <v>518</v>
      </c>
      <c r="I598" s="1">
        <v>16.5</v>
      </c>
      <c r="J598" s="1">
        <v>6</v>
      </c>
      <c r="O598" s="1">
        <v>410</v>
      </c>
      <c r="P598" s="1">
        <v>634</v>
      </c>
      <c r="Q598" s="1">
        <v>20.062200000000001</v>
      </c>
      <c r="R598" s="1">
        <v>11.542999999999999</v>
      </c>
      <c r="S598" s="1">
        <f t="shared" si="6"/>
        <v>8.5192000000000014</v>
      </c>
      <c r="T598" s="1">
        <v>6.9953000000000003</v>
      </c>
      <c r="U598" s="1">
        <v>1.569</v>
      </c>
      <c r="V598" s="1" t="s">
        <v>24</v>
      </c>
      <c r="W598" s="23">
        <v>0.21049999999999999</v>
      </c>
      <c r="X598" s="23">
        <v>0.21210000000000001</v>
      </c>
      <c r="Y598" s="23"/>
      <c r="Z598" s="1"/>
      <c r="AA598" s="1">
        <v>1.1133999999999999</v>
      </c>
      <c r="AB598" s="1" t="s">
        <v>736</v>
      </c>
      <c r="AC598" s="1"/>
      <c r="AD598" s="1"/>
    </row>
    <row r="599" spans="1:30" ht="15.6" x14ac:dyDescent="0.3">
      <c r="A599" s="3" t="s">
        <v>752</v>
      </c>
      <c r="B599" s="1" t="s">
        <v>122</v>
      </c>
      <c r="C599" s="4">
        <v>42557</v>
      </c>
      <c r="D599" s="1">
        <v>7</v>
      </c>
      <c r="E599" s="1">
        <v>2016</v>
      </c>
      <c r="F599" s="2">
        <v>2</v>
      </c>
      <c r="G599" s="21">
        <v>633</v>
      </c>
      <c r="H599" s="1" t="s">
        <v>34</v>
      </c>
      <c r="I599" s="1">
        <v>17.5</v>
      </c>
      <c r="J599" s="1">
        <v>1</v>
      </c>
      <c r="O599" s="1">
        <v>181</v>
      </c>
      <c r="P599" s="1">
        <v>83</v>
      </c>
      <c r="Q599" s="1">
        <v>0.78859999999999997</v>
      </c>
      <c r="R599" s="1">
        <v>0.66620000000000001</v>
      </c>
      <c r="S599" s="1">
        <f t="shared" si="6"/>
        <v>0.12239999999999995</v>
      </c>
      <c r="T599" s="1">
        <v>1.0953999999999999</v>
      </c>
      <c r="U599" s="1">
        <v>0.34410000000000002</v>
      </c>
      <c r="V599" s="1" t="s">
        <v>24</v>
      </c>
      <c r="W599" s="23">
        <v>9.5299999999999996E-2</v>
      </c>
      <c r="X599" s="23">
        <v>9.8100000000000007E-2</v>
      </c>
      <c r="Y599" s="23"/>
      <c r="Z599" s="1"/>
      <c r="AA599" s="1"/>
      <c r="AB599" s="1"/>
      <c r="AC599" s="1"/>
      <c r="AD599" s="1"/>
    </row>
    <row r="600" spans="1:30" ht="15.6" x14ac:dyDescent="0.3">
      <c r="A600" s="3" t="s">
        <v>753</v>
      </c>
      <c r="B600" s="1" t="s">
        <v>117</v>
      </c>
      <c r="C600" s="4">
        <v>42557</v>
      </c>
      <c r="D600" s="1">
        <v>7</v>
      </c>
      <c r="E600" s="1">
        <v>2016</v>
      </c>
      <c r="F600" s="2">
        <v>2</v>
      </c>
      <c r="G600" s="1">
        <v>647</v>
      </c>
      <c r="H600" s="1" t="s">
        <v>518</v>
      </c>
      <c r="I600" s="1">
        <v>60</v>
      </c>
      <c r="J600" s="1">
        <v>7</v>
      </c>
      <c r="O600" s="1">
        <v>590</v>
      </c>
      <c r="P600" s="1">
        <v>1884</v>
      </c>
      <c r="Q600" s="1">
        <v>44.945999999999998</v>
      </c>
      <c r="R600" s="1">
        <v>26.058700000000002</v>
      </c>
      <c r="S600" s="1">
        <f t="shared" si="6"/>
        <v>18.887299999999996</v>
      </c>
      <c r="T600" s="1">
        <v>32.908200000000001</v>
      </c>
      <c r="U600" s="1">
        <v>2.7930999999999999</v>
      </c>
      <c r="V600" s="1" t="s">
        <v>58</v>
      </c>
      <c r="W600" s="23">
        <v>0.4007</v>
      </c>
      <c r="X600" s="23">
        <v>0.40050000000000002</v>
      </c>
      <c r="Y600" s="23"/>
      <c r="Z600" s="1"/>
      <c r="AA600" s="1">
        <v>1.55</v>
      </c>
      <c r="AB600" s="1" t="s">
        <v>734</v>
      </c>
      <c r="AC600" s="1"/>
      <c r="AD600" s="1"/>
    </row>
    <row r="601" spans="1:30" ht="15.6" x14ac:dyDescent="0.3">
      <c r="A601" s="3" t="s">
        <v>754</v>
      </c>
      <c r="B601" s="1" t="s">
        <v>117</v>
      </c>
      <c r="C601" s="4">
        <v>42557</v>
      </c>
      <c r="D601" s="1">
        <v>7</v>
      </c>
      <c r="E601" s="1">
        <v>2016</v>
      </c>
      <c r="F601" s="2">
        <v>2</v>
      </c>
      <c r="G601" s="1">
        <v>650</v>
      </c>
      <c r="H601" s="1" t="s">
        <v>518</v>
      </c>
      <c r="I601" s="1">
        <v>32.5</v>
      </c>
      <c r="J601" s="1">
        <v>8</v>
      </c>
      <c r="O601" s="1">
        <v>322</v>
      </c>
      <c r="P601" s="1">
        <v>338</v>
      </c>
      <c r="Q601" s="1">
        <v>10.7173</v>
      </c>
      <c r="R601" s="1">
        <v>4.9377000000000004</v>
      </c>
      <c r="S601" s="1">
        <f t="shared" si="6"/>
        <v>5.7795999999999994</v>
      </c>
      <c r="T601" s="1">
        <v>7.2622</v>
      </c>
      <c r="U601" s="1">
        <v>0.1724</v>
      </c>
      <c r="V601" s="1" t="s">
        <v>58</v>
      </c>
      <c r="W601" s="23">
        <v>0.13919999999999999</v>
      </c>
      <c r="X601" s="23">
        <v>0.13739999999999999</v>
      </c>
      <c r="Y601" s="23"/>
      <c r="Z601" s="1"/>
      <c r="AA601" s="1">
        <v>1.3654999999999999</v>
      </c>
      <c r="AB601" s="1" t="s">
        <v>734</v>
      </c>
      <c r="AC601" s="1"/>
      <c r="AD601" s="1"/>
    </row>
    <row r="602" spans="1:30" ht="15.6" x14ac:dyDescent="0.3">
      <c r="A602" s="3" t="s">
        <v>755</v>
      </c>
      <c r="B602" s="1" t="s">
        <v>117</v>
      </c>
      <c r="C602" s="4">
        <v>42557</v>
      </c>
      <c r="D602" s="1">
        <v>7</v>
      </c>
      <c r="E602" s="1">
        <v>2016</v>
      </c>
      <c r="F602" s="2">
        <v>2</v>
      </c>
      <c r="G602" s="1">
        <v>655</v>
      </c>
      <c r="H602" s="1" t="s">
        <v>518</v>
      </c>
      <c r="I602" s="1">
        <v>37</v>
      </c>
      <c r="J602" s="1">
        <v>9</v>
      </c>
      <c r="O602" s="1">
        <v>367</v>
      </c>
      <c r="P602" s="1">
        <v>462</v>
      </c>
      <c r="Q602" s="1">
        <v>14.7461</v>
      </c>
      <c r="R602" s="1">
        <v>8.9193999999999996</v>
      </c>
      <c r="S602" s="1">
        <f t="shared" si="6"/>
        <v>5.8267000000000007</v>
      </c>
      <c r="T602" s="1">
        <v>9.3240999999999996</v>
      </c>
      <c r="U602" s="1">
        <v>1.3462000000000001</v>
      </c>
      <c r="V602" s="1" t="s">
        <v>24</v>
      </c>
      <c r="W602" s="23">
        <v>0.16689999999999999</v>
      </c>
      <c r="X602" s="23">
        <v>0.1671</v>
      </c>
      <c r="Y602" s="23"/>
      <c r="Z602" s="1"/>
      <c r="AA602" s="1">
        <v>1.4031</v>
      </c>
      <c r="AB602" s="1" t="s">
        <v>734</v>
      </c>
      <c r="AC602" s="1"/>
      <c r="AD602" s="1"/>
    </row>
    <row r="603" spans="1:30" ht="15.6" x14ac:dyDescent="0.3">
      <c r="A603" s="3" t="s">
        <v>756</v>
      </c>
      <c r="B603" s="1" t="s">
        <v>112</v>
      </c>
      <c r="C603" s="4">
        <v>42557</v>
      </c>
      <c r="D603" s="1">
        <v>7</v>
      </c>
      <c r="E603" s="1">
        <v>2016</v>
      </c>
      <c r="F603" s="2">
        <v>2</v>
      </c>
      <c r="G603" s="1">
        <v>715</v>
      </c>
      <c r="H603" s="1" t="s">
        <v>37</v>
      </c>
      <c r="I603" s="1">
        <v>20</v>
      </c>
      <c r="J603" s="1">
        <v>1</v>
      </c>
      <c r="O603" s="1">
        <v>190</v>
      </c>
      <c r="P603" s="1">
        <v>92</v>
      </c>
      <c r="Q603" s="1"/>
      <c r="R603" s="1"/>
      <c r="S603" s="1">
        <f t="shared" si="6"/>
        <v>0</v>
      </c>
      <c r="T603" s="1">
        <v>0.99509999999999998</v>
      </c>
      <c r="U603" s="1">
        <v>1.026</v>
      </c>
      <c r="V603" s="1" t="s">
        <v>58</v>
      </c>
      <c r="W603" s="23">
        <v>3.5000000000000001E-3</v>
      </c>
      <c r="X603" s="23">
        <v>4.4000000000000003E-3</v>
      </c>
      <c r="Y603" s="23"/>
      <c r="Z603" s="1"/>
      <c r="AA603" s="1" t="s">
        <v>31</v>
      </c>
      <c r="AB603" s="1"/>
      <c r="AC603" s="1"/>
      <c r="AD603" s="1"/>
    </row>
    <row r="604" spans="1:30" ht="15.6" x14ac:dyDescent="0.3">
      <c r="A604" s="3" t="s">
        <v>757</v>
      </c>
      <c r="B604" s="1" t="s">
        <v>103</v>
      </c>
      <c r="C604" s="4">
        <v>42557</v>
      </c>
      <c r="D604" s="1">
        <v>7</v>
      </c>
      <c r="E604" s="1">
        <v>2016</v>
      </c>
      <c r="F604" s="2">
        <v>2</v>
      </c>
      <c r="G604" s="1">
        <v>748</v>
      </c>
      <c r="H604" s="1" t="s">
        <v>518</v>
      </c>
      <c r="I604" s="1">
        <v>53</v>
      </c>
      <c r="J604" s="1">
        <v>10</v>
      </c>
      <c r="O604" s="1">
        <v>520</v>
      </c>
      <c r="P604" s="1">
        <v>1463</v>
      </c>
      <c r="Q604" s="1">
        <v>48.580800000000004</v>
      </c>
      <c r="R604" s="1">
        <v>24.036899999999999</v>
      </c>
      <c r="S604" s="1">
        <f t="shared" si="6"/>
        <v>24.543900000000004</v>
      </c>
      <c r="T604" s="1">
        <v>36.386600000000001</v>
      </c>
      <c r="U604" s="1">
        <v>4.9419000000000004</v>
      </c>
      <c r="V604" s="1" t="s">
        <v>24</v>
      </c>
      <c r="W604" s="23">
        <v>0.30740000000000001</v>
      </c>
      <c r="X604" s="23">
        <v>0.31259999999999999</v>
      </c>
      <c r="Y604" s="23"/>
      <c r="Z604" s="1"/>
      <c r="AA604" s="1">
        <v>1.8184</v>
      </c>
      <c r="AB604" s="1" t="s">
        <v>734</v>
      </c>
      <c r="AC604" s="1"/>
      <c r="AD604" s="1"/>
    </row>
    <row r="605" spans="1:30" ht="15.6" x14ac:dyDescent="0.3">
      <c r="A605" s="3" t="s">
        <v>758</v>
      </c>
      <c r="B605" s="1" t="s">
        <v>103</v>
      </c>
      <c r="C605" s="4">
        <v>42557</v>
      </c>
      <c r="D605" s="1">
        <v>7</v>
      </c>
      <c r="E605" s="1">
        <v>2016</v>
      </c>
      <c r="F605" s="2">
        <v>2</v>
      </c>
      <c r="G605" s="1">
        <v>800</v>
      </c>
      <c r="H605" s="1" t="s">
        <v>518</v>
      </c>
      <c r="I605" s="1">
        <v>56</v>
      </c>
      <c r="J605" s="1">
        <v>11</v>
      </c>
      <c r="O605" s="1">
        <v>555</v>
      </c>
      <c r="P605" s="1">
        <v>1521</v>
      </c>
      <c r="Q605" s="1">
        <v>36.4148</v>
      </c>
      <c r="R605" s="1">
        <v>27.361699999999999</v>
      </c>
      <c r="S605" s="1">
        <f t="shared" si="6"/>
        <v>9.0531000000000006</v>
      </c>
      <c r="T605" s="1">
        <v>23.618300000000001</v>
      </c>
      <c r="U605" s="1">
        <v>10.1127</v>
      </c>
      <c r="V605" s="1" t="s">
        <v>24</v>
      </c>
      <c r="W605" s="23">
        <v>0.34889999999999999</v>
      </c>
      <c r="X605" s="23">
        <v>0.34449999999999997</v>
      </c>
      <c r="Y605" s="23"/>
      <c r="Z605" s="1"/>
      <c r="AA605" s="1">
        <v>1.9263999999999999</v>
      </c>
      <c r="AB605" s="1" t="s">
        <v>734</v>
      </c>
      <c r="AC605" s="1"/>
      <c r="AD605" s="1"/>
    </row>
    <row r="606" spans="1:30" ht="15.6" x14ac:dyDescent="0.3">
      <c r="A606" s="3" t="s">
        <v>759</v>
      </c>
      <c r="B606" s="1" t="s">
        <v>89</v>
      </c>
      <c r="C606" s="4">
        <v>42557</v>
      </c>
      <c r="D606" s="1">
        <v>7</v>
      </c>
      <c r="E606" s="1">
        <v>2016</v>
      </c>
      <c r="F606" s="2">
        <v>2</v>
      </c>
      <c r="G606" s="1">
        <v>807</v>
      </c>
      <c r="H606" s="1" t="s">
        <v>518</v>
      </c>
      <c r="I606" s="1">
        <v>39</v>
      </c>
      <c r="J606" s="1">
        <v>12</v>
      </c>
      <c r="O606" s="1">
        <v>390</v>
      </c>
      <c r="P606" s="1">
        <v>618</v>
      </c>
      <c r="Q606" s="1">
        <v>30.882300000000001</v>
      </c>
      <c r="R606" s="1">
        <v>9.3664000000000005</v>
      </c>
      <c r="S606" s="1">
        <f t="shared" si="6"/>
        <v>21.515900000000002</v>
      </c>
      <c r="T606" s="1">
        <v>13.044</v>
      </c>
      <c r="U606" s="1">
        <v>0.96289999999999998</v>
      </c>
      <c r="V606" s="1" t="s">
        <v>24</v>
      </c>
      <c r="W606" s="23">
        <v>0.19020000000000001</v>
      </c>
      <c r="X606" s="23">
        <v>0.19420000000000001</v>
      </c>
      <c r="Y606" s="23"/>
      <c r="Z606" s="1"/>
      <c r="AA606" s="1">
        <v>2.4668000000000001</v>
      </c>
      <c r="AB606" s="1" t="s">
        <v>734</v>
      </c>
      <c r="AC606" s="1"/>
      <c r="AD606" s="1"/>
    </row>
    <row r="607" spans="1:30" ht="15.6" x14ac:dyDescent="0.3">
      <c r="A607" s="3" t="s">
        <v>760</v>
      </c>
      <c r="B607" s="1" t="s">
        <v>89</v>
      </c>
      <c r="C607" s="4">
        <v>42557</v>
      </c>
      <c r="D607" s="1">
        <v>7</v>
      </c>
      <c r="E607" s="1">
        <v>2016</v>
      </c>
      <c r="F607" s="2">
        <v>2</v>
      </c>
      <c r="G607" s="1">
        <v>818</v>
      </c>
      <c r="H607" s="1" t="s">
        <v>37</v>
      </c>
      <c r="I607" s="1">
        <v>27</v>
      </c>
      <c r="J607" s="1">
        <v>2</v>
      </c>
      <c r="O607" s="1">
        <v>255</v>
      </c>
      <c r="P607" s="1">
        <v>304</v>
      </c>
      <c r="Q607" s="1"/>
      <c r="R607" s="1"/>
      <c r="S607" s="1">
        <f t="shared" si="6"/>
        <v>0</v>
      </c>
      <c r="T607" s="1">
        <v>4.4804000000000004</v>
      </c>
      <c r="U607" s="1">
        <v>16.314900000000002</v>
      </c>
      <c r="V607" s="1" t="s">
        <v>58</v>
      </c>
      <c r="W607" s="23">
        <v>5.4999999999999997E-3</v>
      </c>
      <c r="X607" s="23">
        <v>5.5999999999999999E-3</v>
      </c>
      <c r="Y607" s="23"/>
      <c r="Z607" s="1"/>
      <c r="AA607" s="1"/>
      <c r="AB607" s="1"/>
      <c r="AC607" s="1"/>
      <c r="AD607" s="1"/>
    </row>
    <row r="608" spans="1:30" ht="15.6" x14ac:dyDescent="0.3">
      <c r="A608" s="3" t="s">
        <v>761</v>
      </c>
      <c r="B608" s="1" t="s">
        <v>84</v>
      </c>
      <c r="C608" s="4">
        <v>42557</v>
      </c>
      <c r="D608" s="1">
        <v>7</v>
      </c>
      <c r="E608" s="1">
        <v>2016</v>
      </c>
      <c r="F608" s="2">
        <v>2</v>
      </c>
      <c r="G608" s="1">
        <v>824</v>
      </c>
      <c r="H608" s="1" t="s">
        <v>152</v>
      </c>
      <c r="I608" s="1">
        <v>30.5</v>
      </c>
      <c r="J608" s="1">
        <v>2</v>
      </c>
      <c r="O608" s="1">
        <v>305</v>
      </c>
      <c r="P608" s="1">
        <v>230</v>
      </c>
      <c r="Q608" s="1">
        <v>4.9863</v>
      </c>
      <c r="R608" s="1">
        <v>2.1048</v>
      </c>
      <c r="S608" s="1">
        <f t="shared" si="6"/>
        <v>2.8815</v>
      </c>
      <c r="T608" s="1">
        <v>3.2665000000000002</v>
      </c>
      <c r="U608" s="1">
        <v>0.31069999999999998</v>
      </c>
      <c r="V608" s="1" t="s">
        <v>58</v>
      </c>
      <c r="W608" s="23">
        <v>2.3E-3</v>
      </c>
      <c r="X608" s="23">
        <v>2.0999999999999999E-3</v>
      </c>
      <c r="Y608" s="23"/>
      <c r="Z608" s="1"/>
      <c r="AA608" s="1"/>
      <c r="AB608" s="1"/>
      <c r="AC608" s="1"/>
      <c r="AD608" s="1"/>
    </row>
    <row r="609" spans="1:30" ht="15.6" x14ac:dyDescent="0.3">
      <c r="A609" s="3" t="s">
        <v>747</v>
      </c>
      <c r="B609" s="1" t="s">
        <v>74</v>
      </c>
      <c r="C609" s="4">
        <v>42557</v>
      </c>
      <c r="D609" s="1">
        <v>7</v>
      </c>
      <c r="E609" s="1">
        <v>2016</v>
      </c>
      <c r="F609" s="2">
        <v>2</v>
      </c>
      <c r="G609" s="1">
        <v>864</v>
      </c>
      <c r="H609" s="1"/>
      <c r="I609" s="1"/>
      <c r="J609" s="1"/>
      <c r="O609" s="1"/>
      <c r="P609" s="1"/>
      <c r="Q609" s="1"/>
      <c r="R609" s="1"/>
      <c r="S609" s="1"/>
      <c r="T609" s="1"/>
      <c r="U609" s="1"/>
      <c r="V609" s="1"/>
      <c r="W609" s="23"/>
      <c r="X609" s="23"/>
      <c r="Y609" s="23"/>
      <c r="Z609" s="1"/>
      <c r="AA609" s="1"/>
      <c r="AB609" s="1"/>
      <c r="AC609" s="1"/>
      <c r="AD609" s="1"/>
    </row>
    <row r="610" spans="1:30" ht="15.6" x14ac:dyDescent="0.3">
      <c r="A610" s="3" t="s">
        <v>747</v>
      </c>
      <c r="B610" s="1" t="s">
        <v>69</v>
      </c>
      <c r="C610" s="4">
        <v>42557</v>
      </c>
      <c r="D610" s="1">
        <v>7</v>
      </c>
      <c r="E610" s="1">
        <v>2016</v>
      </c>
      <c r="F610" s="2">
        <v>2</v>
      </c>
      <c r="G610" s="1">
        <v>908</v>
      </c>
      <c r="H610" s="1"/>
      <c r="I610" s="1"/>
      <c r="J610" s="1"/>
      <c r="O610" s="1"/>
      <c r="P610" s="1"/>
      <c r="Q610" s="1"/>
      <c r="R610" s="1"/>
      <c r="S610" s="1"/>
      <c r="T610" s="1"/>
      <c r="U610" s="1"/>
      <c r="V610" s="1"/>
      <c r="W610" s="23"/>
      <c r="X610" s="23"/>
      <c r="Y610" s="23"/>
      <c r="Z610" s="1"/>
      <c r="AA610" s="1"/>
      <c r="AB610" s="1"/>
      <c r="AC610" s="1"/>
      <c r="AD610" s="1"/>
    </row>
    <row r="611" spans="1:30" ht="15.6" x14ac:dyDescent="0.3">
      <c r="A611" s="3" t="s">
        <v>762</v>
      </c>
      <c r="B611" s="1" t="s">
        <v>61</v>
      </c>
      <c r="C611" s="4">
        <v>42557</v>
      </c>
      <c r="D611" s="1">
        <v>7</v>
      </c>
      <c r="E611" s="1">
        <v>2016</v>
      </c>
      <c r="F611" s="2">
        <v>2</v>
      </c>
      <c r="G611" s="1">
        <v>935</v>
      </c>
      <c r="H611" s="1" t="s">
        <v>518</v>
      </c>
      <c r="I611" s="1">
        <v>37</v>
      </c>
      <c r="J611" s="1">
        <v>12</v>
      </c>
      <c r="O611" s="1">
        <v>370</v>
      </c>
      <c r="P611" s="1">
        <v>509</v>
      </c>
      <c r="Q611" s="1">
        <v>18.463699999999999</v>
      </c>
      <c r="R611" s="1">
        <v>7.7945000000000002</v>
      </c>
      <c r="S611" s="1">
        <f t="shared" ref="S611:S674" si="7">SUM(Q611-R611)</f>
        <v>10.6692</v>
      </c>
      <c r="T611" s="1">
        <v>7.4999000000000002</v>
      </c>
      <c r="U611" s="1">
        <v>6.8000000000000005E-2</v>
      </c>
      <c r="V611" s="1" t="s">
        <v>58</v>
      </c>
      <c r="W611" s="23">
        <v>0.14430000000000001</v>
      </c>
      <c r="X611" s="23">
        <v>0.14249999999999999</v>
      </c>
      <c r="Y611" s="23"/>
      <c r="Z611" s="1"/>
      <c r="AA611" s="1">
        <v>1.4233</v>
      </c>
      <c r="AB611" s="1" t="s">
        <v>734</v>
      </c>
      <c r="AC611" s="1"/>
      <c r="AD611" s="1"/>
    </row>
    <row r="612" spans="1:30" ht="15.6" x14ac:dyDescent="0.3">
      <c r="A612" s="3" t="s">
        <v>763</v>
      </c>
      <c r="B612" s="1" t="s">
        <v>61</v>
      </c>
      <c r="C612" s="4">
        <v>42557</v>
      </c>
      <c r="D612" s="1">
        <v>7</v>
      </c>
      <c r="E612" s="1">
        <v>2016</v>
      </c>
      <c r="F612" s="2">
        <v>2</v>
      </c>
      <c r="G612" s="1">
        <v>936</v>
      </c>
      <c r="H612" s="1" t="s">
        <v>518</v>
      </c>
      <c r="I612" s="1">
        <v>42</v>
      </c>
      <c r="J612" s="1">
        <v>13</v>
      </c>
      <c r="O612" s="1">
        <v>418</v>
      </c>
      <c r="P612" s="1">
        <v>789</v>
      </c>
      <c r="Q612" s="1">
        <v>27.706199999999999</v>
      </c>
      <c r="R612" s="1">
        <v>12.5726</v>
      </c>
      <c r="S612" s="1">
        <f t="shared" si="7"/>
        <v>15.133599999999999</v>
      </c>
      <c r="T612" s="1">
        <v>30.8673</v>
      </c>
      <c r="U612" s="1">
        <v>0.47970000000000002</v>
      </c>
      <c r="V612" s="1" t="s">
        <v>58</v>
      </c>
      <c r="W612" s="23">
        <v>0.20519999999999999</v>
      </c>
      <c r="X612" s="23">
        <v>0.20799999999999999</v>
      </c>
      <c r="Y612" s="23"/>
      <c r="Z612" s="1"/>
      <c r="AA612" s="1">
        <v>1.5569</v>
      </c>
      <c r="AB612" s="1" t="s">
        <v>734</v>
      </c>
      <c r="AC612" s="1"/>
      <c r="AD612" s="1"/>
    </row>
    <row r="613" spans="1:30" ht="15.6" x14ac:dyDescent="0.3">
      <c r="A613" s="3" t="s">
        <v>764</v>
      </c>
      <c r="B613" s="1" t="s">
        <v>61</v>
      </c>
      <c r="C613" s="4">
        <v>42557</v>
      </c>
      <c r="D613" s="1">
        <v>7</v>
      </c>
      <c r="E613" s="1">
        <v>2016</v>
      </c>
      <c r="F613" s="2">
        <v>2</v>
      </c>
      <c r="G613" s="1">
        <v>942</v>
      </c>
      <c r="H613" s="1" t="s">
        <v>518</v>
      </c>
      <c r="I613" s="1">
        <v>52</v>
      </c>
      <c r="J613" s="1">
        <v>14</v>
      </c>
      <c r="O613" s="1">
        <v>528</v>
      </c>
      <c r="P613" s="1">
        <v>1376</v>
      </c>
      <c r="Q613" s="1">
        <v>46.199100000000001</v>
      </c>
      <c r="R613" s="1">
        <v>27.395900000000001</v>
      </c>
      <c r="S613" s="1">
        <f t="shared" si="7"/>
        <v>18.8032</v>
      </c>
      <c r="T613" s="1">
        <v>17.449100000000001</v>
      </c>
      <c r="U613" s="1">
        <v>0.90559999999999996</v>
      </c>
      <c r="V613" s="1" t="s">
        <v>58</v>
      </c>
      <c r="W613" s="23">
        <v>0.42120000000000002</v>
      </c>
      <c r="X613" s="23">
        <v>0.40039999999999998</v>
      </c>
      <c r="Y613" s="23"/>
      <c r="Z613" s="1"/>
      <c r="AA613" s="1">
        <v>1.4987999999999999</v>
      </c>
      <c r="AB613" s="1" t="s">
        <v>734</v>
      </c>
      <c r="AC613" s="1"/>
      <c r="AD613" s="1"/>
    </row>
    <row r="614" spans="1:30" ht="15.6" x14ac:dyDescent="0.3">
      <c r="A614" s="3" t="s">
        <v>765</v>
      </c>
      <c r="B614" s="1" t="s">
        <v>61</v>
      </c>
      <c r="C614" s="4">
        <v>42557</v>
      </c>
      <c r="D614" s="1">
        <v>7</v>
      </c>
      <c r="E614" s="1">
        <v>2016</v>
      </c>
      <c r="F614" s="2">
        <v>2</v>
      </c>
      <c r="G614" s="1">
        <v>944</v>
      </c>
      <c r="H614" s="1" t="s">
        <v>518</v>
      </c>
      <c r="I614" s="1">
        <v>39</v>
      </c>
      <c r="J614" s="1">
        <v>15</v>
      </c>
      <c r="O614" s="1">
        <v>387</v>
      </c>
      <c r="P614" s="1">
        <v>628</v>
      </c>
      <c r="Q614" s="1">
        <v>25.561</v>
      </c>
      <c r="R614" s="1">
        <v>10.69</v>
      </c>
      <c r="S614" s="1">
        <f t="shared" si="7"/>
        <v>14.871</v>
      </c>
      <c r="T614" s="1">
        <v>16.841699999999999</v>
      </c>
      <c r="U614" s="1">
        <v>1.0510999999999999</v>
      </c>
      <c r="V614" s="1" t="s">
        <v>24</v>
      </c>
      <c r="W614" s="23">
        <v>0.17530000000000001</v>
      </c>
      <c r="X614" s="23">
        <v>0.1777</v>
      </c>
      <c r="Y614" s="23"/>
      <c r="Z614" s="1"/>
      <c r="AA614" s="1">
        <v>2.3754</v>
      </c>
      <c r="AB614" s="1" t="s">
        <v>734</v>
      </c>
      <c r="AC614" s="1"/>
      <c r="AD614" s="1"/>
    </row>
    <row r="615" spans="1:30" ht="15.6" x14ac:dyDescent="0.3">
      <c r="A615" s="3" t="s">
        <v>766</v>
      </c>
      <c r="B615" s="1" t="s">
        <v>61</v>
      </c>
      <c r="C615" s="4">
        <v>42557</v>
      </c>
      <c r="D615" s="1">
        <v>7</v>
      </c>
      <c r="E615" s="1">
        <v>2016</v>
      </c>
      <c r="F615" s="2">
        <v>2</v>
      </c>
      <c r="G615" s="1">
        <v>946</v>
      </c>
      <c r="H615" s="1" t="s">
        <v>518</v>
      </c>
      <c r="I615" s="1">
        <v>36</v>
      </c>
      <c r="J615" s="1">
        <v>16</v>
      </c>
      <c r="O615" s="1">
        <v>366</v>
      </c>
      <c r="P615" s="1">
        <v>426</v>
      </c>
      <c r="Q615" s="1">
        <v>14.625400000000001</v>
      </c>
      <c r="R615" s="1">
        <v>6.7742000000000004</v>
      </c>
      <c r="S615" s="1">
        <f t="shared" si="7"/>
        <v>7.8512000000000004</v>
      </c>
      <c r="T615" s="1">
        <v>4.4055999999999997</v>
      </c>
      <c r="U615" s="1">
        <v>0.26790000000000003</v>
      </c>
      <c r="V615" s="1" t="s">
        <v>58</v>
      </c>
      <c r="W615" s="23">
        <v>0.16139999999999999</v>
      </c>
      <c r="X615" s="23">
        <v>0.1618</v>
      </c>
      <c r="Y615" s="23"/>
      <c r="Z615" s="1"/>
      <c r="AA615" s="1">
        <v>1.8245</v>
      </c>
      <c r="AB615" s="1" t="s">
        <v>734</v>
      </c>
      <c r="AC615" s="1"/>
      <c r="AD615" s="1"/>
    </row>
    <row r="616" spans="1:30" ht="15.6" x14ac:dyDescent="0.3">
      <c r="A616" s="3" t="s">
        <v>767</v>
      </c>
      <c r="B616" s="1" t="s">
        <v>61</v>
      </c>
      <c r="C616" s="4">
        <v>42557</v>
      </c>
      <c r="D616" s="1">
        <v>7</v>
      </c>
      <c r="E616" s="1">
        <v>2016</v>
      </c>
      <c r="F616" s="2">
        <v>2</v>
      </c>
      <c r="G616" s="1">
        <v>953</v>
      </c>
      <c r="H616" s="1" t="s">
        <v>518</v>
      </c>
      <c r="I616" s="1">
        <v>24</v>
      </c>
      <c r="J616" s="1">
        <v>17</v>
      </c>
      <c r="O616" s="1">
        <v>242</v>
      </c>
      <c r="P616" s="1">
        <v>121</v>
      </c>
      <c r="Q616" s="1">
        <v>3.9912000000000001</v>
      </c>
      <c r="R616" s="1">
        <v>1.5851</v>
      </c>
      <c r="S616" s="1">
        <f t="shared" si="7"/>
        <v>2.4061000000000003</v>
      </c>
      <c r="T616" s="1">
        <v>1.1852</v>
      </c>
      <c r="U616" s="1"/>
      <c r="V616" s="1"/>
      <c r="W616" s="23">
        <v>6.0900000000000003E-2</v>
      </c>
      <c r="X616" s="23">
        <v>6.1699999999999998E-2</v>
      </c>
      <c r="Y616" s="23"/>
      <c r="Z616" s="1"/>
      <c r="AA616" s="1">
        <v>1.4615</v>
      </c>
      <c r="AB616" s="1" t="s">
        <v>734</v>
      </c>
      <c r="AC616" s="1"/>
      <c r="AD616" s="1"/>
    </row>
    <row r="617" spans="1:30" ht="15.6" x14ac:dyDescent="0.3">
      <c r="A617" s="3" t="s">
        <v>768</v>
      </c>
      <c r="B617" s="1" t="s">
        <v>50</v>
      </c>
      <c r="C617" s="4">
        <v>42557</v>
      </c>
      <c r="D617" s="1">
        <v>7</v>
      </c>
      <c r="E617" s="1">
        <v>2016</v>
      </c>
      <c r="F617" s="2">
        <v>2</v>
      </c>
      <c r="G617" s="1">
        <v>1000</v>
      </c>
      <c r="H617" s="1" t="s">
        <v>518</v>
      </c>
      <c r="I617" s="1">
        <v>42</v>
      </c>
      <c r="J617" s="1">
        <v>18</v>
      </c>
      <c r="O617" s="1">
        <v>410</v>
      </c>
      <c r="P617" s="1">
        <v>765</v>
      </c>
      <c r="Q617" s="1">
        <v>23.648499999999999</v>
      </c>
      <c r="R617" s="1">
        <v>11.7623</v>
      </c>
      <c r="S617" s="1">
        <f t="shared" si="7"/>
        <v>11.886199999999999</v>
      </c>
      <c r="T617" s="1">
        <v>17.816500000000001</v>
      </c>
      <c r="U617" s="1">
        <v>0.4501</v>
      </c>
      <c r="V617" s="1" t="s">
        <v>58</v>
      </c>
      <c r="W617" s="23">
        <v>0.18240000000000001</v>
      </c>
      <c r="X617" s="23">
        <v>0.18099999999999999</v>
      </c>
      <c r="Y617" s="23"/>
      <c r="Z617" s="1"/>
      <c r="AA617" s="1">
        <v>1.8938999999999999</v>
      </c>
      <c r="AB617" s="1" t="s">
        <v>734</v>
      </c>
      <c r="AC617" s="1"/>
      <c r="AD617" s="1"/>
    </row>
    <row r="618" spans="1:30" ht="15.6" x14ac:dyDescent="0.3">
      <c r="A618" s="3" t="s">
        <v>769</v>
      </c>
      <c r="B618" s="1" t="s">
        <v>39</v>
      </c>
      <c r="C618" s="4">
        <v>42557</v>
      </c>
      <c r="D618" s="1">
        <v>7</v>
      </c>
      <c r="E618" s="1">
        <v>2016</v>
      </c>
      <c r="F618" s="2">
        <v>2</v>
      </c>
      <c r="G618" s="1">
        <v>1030</v>
      </c>
      <c r="H618" s="1" t="s">
        <v>518</v>
      </c>
      <c r="I618" s="1">
        <v>53</v>
      </c>
      <c r="J618" s="1">
        <v>19</v>
      </c>
      <c r="O618" s="1">
        <v>525</v>
      </c>
      <c r="P618" s="1">
        <v>1546</v>
      </c>
      <c r="Q618" s="1">
        <v>39.419899999999998</v>
      </c>
      <c r="R618" s="1">
        <v>31.6128</v>
      </c>
      <c r="S618" s="1">
        <f t="shared" si="7"/>
        <v>7.8070999999999984</v>
      </c>
      <c r="T618" s="1">
        <v>37.385100000000001</v>
      </c>
      <c r="U618" s="1">
        <v>1.3528</v>
      </c>
      <c r="V618" s="1" t="s">
        <v>58</v>
      </c>
      <c r="W618" s="23">
        <v>0.36559999999999998</v>
      </c>
      <c r="X618" s="23">
        <v>0.37269999999999998</v>
      </c>
      <c r="Y618" s="23"/>
      <c r="Z618" s="1"/>
      <c r="AA618" s="1">
        <v>2.0445000000000002</v>
      </c>
      <c r="AB618" s="1" t="s">
        <v>734</v>
      </c>
      <c r="AC618" s="1"/>
      <c r="AD618" s="1"/>
    </row>
    <row r="619" spans="1:30" ht="15.6" x14ac:dyDescent="0.3">
      <c r="A619" s="3" t="s">
        <v>747</v>
      </c>
      <c r="B619" s="1" t="s">
        <v>22</v>
      </c>
      <c r="C619" s="4">
        <v>42557</v>
      </c>
      <c r="D619" s="1">
        <v>7</v>
      </c>
      <c r="E619" s="1">
        <v>2016</v>
      </c>
      <c r="F619" s="2">
        <v>2</v>
      </c>
      <c r="G619" s="1">
        <v>1051</v>
      </c>
      <c r="H619" s="1"/>
      <c r="I619" s="1"/>
      <c r="J619" s="1"/>
      <c r="O619" s="1"/>
      <c r="P619" s="1"/>
      <c r="Q619" s="1"/>
      <c r="R619" s="1"/>
      <c r="S619" s="1">
        <f t="shared" si="7"/>
        <v>0</v>
      </c>
      <c r="T619" s="1"/>
      <c r="U619" s="1"/>
      <c r="V619" s="1"/>
      <c r="W619" s="23"/>
      <c r="X619" s="23"/>
      <c r="Y619" s="23"/>
      <c r="Z619" s="1"/>
      <c r="AA619" s="1"/>
      <c r="AB619" s="1"/>
      <c r="AC619" s="1"/>
      <c r="AD619" s="1"/>
    </row>
    <row r="620" spans="1:30" ht="15.6" x14ac:dyDescent="0.3">
      <c r="A620" s="3" t="s">
        <v>747</v>
      </c>
      <c r="B620" s="1" t="s">
        <v>138</v>
      </c>
      <c r="C620" s="4">
        <v>42557</v>
      </c>
      <c r="D620" s="1">
        <v>7</v>
      </c>
      <c r="E620" s="1">
        <v>2016</v>
      </c>
      <c r="F620" s="2">
        <v>2</v>
      </c>
      <c r="G620" s="1">
        <v>1118</v>
      </c>
      <c r="H620" s="1"/>
      <c r="I620" s="1"/>
      <c r="J620" s="1"/>
      <c r="O620" s="1"/>
      <c r="P620" s="1"/>
      <c r="Q620" s="1"/>
      <c r="R620" s="1"/>
      <c r="S620" s="1">
        <f t="shared" si="7"/>
        <v>0</v>
      </c>
      <c r="T620" s="1"/>
      <c r="U620" s="1"/>
      <c r="V620" s="1"/>
      <c r="W620" s="23"/>
      <c r="X620" s="23"/>
      <c r="Y620" s="23"/>
      <c r="Z620" s="1"/>
      <c r="AA620" s="1"/>
      <c r="AB620" s="1"/>
      <c r="AC620" s="1"/>
      <c r="AD620" s="1"/>
    </row>
    <row r="621" spans="1:30" ht="15.6" x14ac:dyDescent="0.3">
      <c r="A621" s="3" t="s">
        <v>747</v>
      </c>
      <c r="B621" s="1" t="s">
        <v>140</v>
      </c>
      <c r="C621" s="4">
        <v>42557</v>
      </c>
      <c r="D621" s="1">
        <v>7</v>
      </c>
      <c r="E621" s="1">
        <v>2016</v>
      </c>
      <c r="F621" s="2">
        <v>2</v>
      </c>
      <c r="G621" s="1">
        <v>1141</v>
      </c>
      <c r="H621" s="1"/>
      <c r="I621" s="1"/>
      <c r="J621" s="1"/>
      <c r="O621" s="1"/>
      <c r="P621" s="1"/>
      <c r="Q621" s="1"/>
      <c r="R621" s="1"/>
      <c r="S621" s="1">
        <f t="shared" si="7"/>
        <v>0</v>
      </c>
      <c r="T621" s="1"/>
      <c r="U621" s="1"/>
      <c r="V621" s="1"/>
      <c r="W621" s="23"/>
      <c r="X621" s="23"/>
      <c r="Y621" s="23"/>
      <c r="Z621" s="1"/>
      <c r="AA621" s="1"/>
      <c r="AB621" s="1"/>
      <c r="AC621" s="1"/>
      <c r="AD621" s="1"/>
    </row>
    <row r="622" spans="1:30" ht="15.6" x14ac:dyDescent="0.3">
      <c r="A622" s="3" t="s">
        <v>770</v>
      </c>
      <c r="B622" s="1" t="s">
        <v>147</v>
      </c>
      <c r="C622" s="4">
        <v>42557</v>
      </c>
      <c r="D622" s="1">
        <v>7</v>
      </c>
      <c r="E622" s="1">
        <v>2016</v>
      </c>
      <c r="F622" s="2">
        <v>2</v>
      </c>
      <c r="G622" s="1">
        <v>1219</v>
      </c>
      <c r="H622" s="1" t="s">
        <v>518</v>
      </c>
      <c r="I622" s="1">
        <v>23.5</v>
      </c>
      <c r="J622" s="1">
        <v>20</v>
      </c>
      <c r="O622" s="1">
        <v>235</v>
      </c>
      <c r="P622" s="1">
        <v>125</v>
      </c>
      <c r="Q622" s="1">
        <v>4.1074999999999999</v>
      </c>
      <c r="R622" s="1">
        <v>2.2877000000000001</v>
      </c>
      <c r="S622" s="1">
        <f t="shared" si="7"/>
        <v>1.8197999999999999</v>
      </c>
      <c r="T622" s="1">
        <v>1.7434000000000001</v>
      </c>
      <c r="U622" s="1">
        <v>0.17050000000000001</v>
      </c>
      <c r="V622" s="1" t="s">
        <v>24</v>
      </c>
      <c r="W622" s="23">
        <v>6.6799999999999998E-2</v>
      </c>
      <c r="X622" s="23">
        <v>6.6100000000000006E-2</v>
      </c>
      <c r="Y622" s="23"/>
      <c r="Z622" s="1"/>
      <c r="AA622" s="1">
        <v>1.2951999999999999</v>
      </c>
      <c r="AB622" s="1" t="s">
        <v>855</v>
      </c>
      <c r="AC622" s="1"/>
      <c r="AD622" s="1"/>
    </row>
    <row r="623" spans="1:30" ht="15.6" x14ac:dyDescent="0.3">
      <c r="A623" s="3" t="s">
        <v>747</v>
      </c>
      <c r="B623" s="1" t="s">
        <v>144</v>
      </c>
      <c r="C623" s="4">
        <v>42557</v>
      </c>
      <c r="D623" s="1">
        <v>7</v>
      </c>
      <c r="E623" s="1">
        <v>2016</v>
      </c>
      <c r="F623" s="2">
        <v>2</v>
      </c>
      <c r="G623" s="1">
        <v>1228</v>
      </c>
      <c r="H623" s="1"/>
      <c r="I623" s="1"/>
      <c r="J623" s="1"/>
      <c r="O623" s="1"/>
      <c r="P623" s="1"/>
      <c r="Q623" s="1"/>
      <c r="R623" s="1"/>
      <c r="S623" s="1">
        <f t="shared" si="7"/>
        <v>0</v>
      </c>
      <c r="T623" s="1"/>
      <c r="U623" s="1"/>
      <c r="V623" s="1"/>
      <c r="W623" s="23"/>
      <c r="X623" s="23"/>
      <c r="Y623" s="23"/>
      <c r="Z623" s="1"/>
      <c r="AA623" s="1"/>
      <c r="AB623" s="1"/>
      <c r="AC623" s="1"/>
      <c r="AD623" s="1"/>
    </row>
    <row r="624" spans="1:30" ht="15.6" x14ac:dyDescent="0.3">
      <c r="A624" s="3" t="s">
        <v>771</v>
      </c>
      <c r="B624" s="1" t="s">
        <v>132</v>
      </c>
      <c r="C624" s="4">
        <v>42557</v>
      </c>
      <c r="D624" s="1">
        <v>7</v>
      </c>
      <c r="E624" s="1">
        <v>2016</v>
      </c>
      <c r="F624" s="2">
        <v>2</v>
      </c>
      <c r="G624" s="1">
        <v>1255</v>
      </c>
      <c r="H624" s="1" t="s">
        <v>23</v>
      </c>
      <c r="I624" s="1">
        <v>22.5</v>
      </c>
      <c r="J624" s="1">
        <v>1</v>
      </c>
      <c r="O624" s="1">
        <v>227</v>
      </c>
      <c r="P624" s="1">
        <v>107</v>
      </c>
      <c r="Q624" s="1">
        <v>4.6456999999999997</v>
      </c>
      <c r="R624" s="1">
        <v>1.4241999999999999</v>
      </c>
      <c r="S624" s="1">
        <f t="shared" si="7"/>
        <v>3.2214999999999998</v>
      </c>
      <c r="T624" s="1">
        <v>1.5483</v>
      </c>
      <c r="U624" s="1">
        <v>9.6000000000000002E-2</v>
      </c>
      <c r="V624" s="1" t="s">
        <v>31</v>
      </c>
      <c r="W624" s="23">
        <v>5.6099999999999997E-2</v>
      </c>
      <c r="X624" s="23">
        <v>5.4899999999999997E-2</v>
      </c>
      <c r="Y624" s="23"/>
      <c r="Z624" s="1"/>
      <c r="AA624" s="1"/>
      <c r="AB624" s="1"/>
      <c r="AC624" s="1"/>
      <c r="AD624" s="1"/>
    </row>
    <row r="625" spans="1:30" ht="15.6" x14ac:dyDescent="0.3">
      <c r="A625" s="3" t="s">
        <v>772</v>
      </c>
      <c r="B625" s="1" t="s">
        <v>132</v>
      </c>
      <c r="C625" s="4">
        <v>42557</v>
      </c>
      <c r="D625" s="1">
        <v>7</v>
      </c>
      <c r="E625" s="1">
        <v>2016</v>
      </c>
      <c r="F625" s="2">
        <v>2</v>
      </c>
      <c r="G625" s="1"/>
      <c r="H625" s="1" t="s">
        <v>23</v>
      </c>
      <c r="I625" s="1">
        <v>24.5</v>
      </c>
      <c r="J625" s="1">
        <v>2</v>
      </c>
      <c r="O625" s="1">
        <v>245</v>
      </c>
      <c r="P625" s="1">
        <v>135</v>
      </c>
      <c r="Q625" s="1">
        <v>2.3719000000000001</v>
      </c>
      <c r="R625" s="1">
        <v>1.1950000000000001</v>
      </c>
      <c r="S625" s="1">
        <f t="shared" si="7"/>
        <v>1.1769000000000001</v>
      </c>
      <c r="T625" s="1">
        <v>3.7059000000000002</v>
      </c>
      <c r="U625" s="1">
        <v>0.14660000000000001</v>
      </c>
      <c r="V625" s="1" t="s">
        <v>31</v>
      </c>
      <c r="W625" s="23">
        <v>5.8299999999999998E-2</v>
      </c>
      <c r="X625" s="23">
        <v>5.6899999999999999E-2</v>
      </c>
      <c r="Y625" s="23"/>
      <c r="Z625" s="1"/>
      <c r="AA625" s="1"/>
      <c r="AB625" s="1"/>
      <c r="AC625" s="1"/>
      <c r="AD625" s="1"/>
    </row>
    <row r="626" spans="1:30" ht="15.6" x14ac:dyDescent="0.3">
      <c r="A626" s="3" t="str">
        <f>IF(ISBLANK(H626),"",CONCATENATE(#REF!,"_",B626,"_",H626,"_",J626))</f>
        <v/>
      </c>
      <c r="B626" s="1" t="s">
        <v>135</v>
      </c>
      <c r="C626" s="4">
        <v>42557</v>
      </c>
      <c r="D626" s="1">
        <v>7</v>
      </c>
      <c r="E626" s="1">
        <v>2016</v>
      </c>
      <c r="F626" s="2">
        <v>2</v>
      </c>
      <c r="G626" s="1">
        <v>1319</v>
      </c>
      <c r="H626" s="1"/>
      <c r="I626" s="1"/>
      <c r="J626" s="1"/>
      <c r="O626" s="1"/>
      <c r="P626" s="1"/>
      <c r="Q626" s="1"/>
      <c r="R626" s="1"/>
      <c r="S626" s="1">
        <f t="shared" si="7"/>
        <v>0</v>
      </c>
      <c r="T626" s="1"/>
      <c r="U626" s="1"/>
      <c r="V626" s="1"/>
      <c r="W626" s="23"/>
      <c r="X626" s="23"/>
      <c r="Y626" s="23"/>
      <c r="Z626" s="1"/>
      <c r="AA626" s="1"/>
      <c r="AB626" s="1"/>
      <c r="AC626" s="1"/>
      <c r="AD626" s="1"/>
    </row>
    <row r="627" spans="1:30" ht="15.6" x14ac:dyDescent="0.3">
      <c r="A627" s="3"/>
      <c r="B627" s="1" t="s">
        <v>233</v>
      </c>
      <c r="C627" s="4">
        <v>42571</v>
      </c>
      <c r="D627" s="1">
        <v>7</v>
      </c>
      <c r="E627" s="1">
        <v>2016</v>
      </c>
      <c r="F627" s="2">
        <v>3</v>
      </c>
      <c r="G627" s="1">
        <v>545</v>
      </c>
      <c r="H627" s="1"/>
      <c r="I627" s="1"/>
      <c r="J627" s="1"/>
      <c r="O627" s="1"/>
      <c r="P627" s="1"/>
      <c r="Q627" s="1"/>
      <c r="R627" s="1"/>
      <c r="S627" s="1">
        <f t="shared" si="7"/>
        <v>0</v>
      </c>
      <c r="T627" s="1"/>
      <c r="U627" s="1"/>
      <c r="V627" s="1"/>
      <c r="W627" s="23"/>
      <c r="X627" s="23"/>
      <c r="Y627" s="23"/>
      <c r="Z627" s="1"/>
      <c r="AA627" s="1"/>
      <c r="AB627" s="1"/>
      <c r="AC627" s="1"/>
      <c r="AD627" s="1" t="s">
        <v>85</v>
      </c>
    </row>
    <row r="628" spans="1:30" ht="15.6" x14ac:dyDescent="0.3">
      <c r="A628" s="3"/>
      <c r="B628" s="1" t="s">
        <v>126</v>
      </c>
      <c r="C628" s="4">
        <v>42571</v>
      </c>
      <c r="D628" s="1">
        <v>7</v>
      </c>
      <c r="E628" s="1">
        <v>2016</v>
      </c>
      <c r="F628" s="2">
        <v>3</v>
      </c>
      <c r="G628" s="1">
        <v>615</v>
      </c>
      <c r="H628" s="1"/>
      <c r="I628" s="1"/>
      <c r="J628" s="1"/>
      <c r="O628" s="1"/>
      <c r="P628" s="1"/>
      <c r="Q628" s="1"/>
      <c r="R628" s="1"/>
      <c r="S628" s="1">
        <f t="shared" si="7"/>
        <v>0</v>
      </c>
      <c r="T628" s="1"/>
      <c r="U628" s="1"/>
      <c r="V628" s="1"/>
      <c r="W628" s="23"/>
      <c r="X628" s="23"/>
      <c r="Y628" s="23"/>
      <c r="Z628" s="1"/>
      <c r="AA628" s="1"/>
      <c r="AB628" s="1"/>
      <c r="AC628" s="1"/>
      <c r="AD628" s="1" t="s">
        <v>85</v>
      </c>
    </row>
    <row r="629" spans="1:30" ht="15.6" x14ac:dyDescent="0.3">
      <c r="A629" s="3"/>
      <c r="B629" s="1" t="s">
        <v>122</v>
      </c>
      <c r="C629" s="4">
        <v>42571</v>
      </c>
      <c r="D629" s="1">
        <v>7</v>
      </c>
      <c r="E629" s="1">
        <v>2016</v>
      </c>
      <c r="F629" s="2">
        <v>3</v>
      </c>
      <c r="G629" s="1">
        <v>645</v>
      </c>
      <c r="H629" s="1"/>
      <c r="I629" s="1"/>
      <c r="J629" s="1"/>
      <c r="O629" s="1"/>
      <c r="P629" s="1"/>
      <c r="Q629" s="1"/>
      <c r="R629" s="1"/>
      <c r="S629" s="1">
        <f t="shared" si="7"/>
        <v>0</v>
      </c>
      <c r="T629" s="1"/>
      <c r="U629" s="1"/>
      <c r="V629" s="1"/>
      <c r="W629" s="23"/>
      <c r="X629" s="23"/>
      <c r="Y629" s="23"/>
      <c r="Z629" s="1"/>
      <c r="AA629" s="1"/>
      <c r="AB629" s="1"/>
      <c r="AC629" s="1"/>
      <c r="AD629" s="1" t="s">
        <v>85</v>
      </c>
    </row>
    <row r="630" spans="1:30" ht="15.6" x14ac:dyDescent="0.3">
      <c r="A630" s="3" t="s">
        <v>773</v>
      </c>
      <c r="B630" s="1" t="s">
        <v>117</v>
      </c>
      <c r="C630" s="4">
        <v>42571</v>
      </c>
      <c r="D630" s="1">
        <v>7</v>
      </c>
      <c r="E630" s="1">
        <v>2016</v>
      </c>
      <c r="F630" s="2">
        <v>3</v>
      </c>
      <c r="G630" s="1">
        <v>710</v>
      </c>
      <c r="H630" s="1" t="s">
        <v>518</v>
      </c>
      <c r="I630" s="1">
        <v>58.5</v>
      </c>
      <c r="J630" s="1">
        <v>1</v>
      </c>
      <c r="O630" s="1">
        <v>580</v>
      </c>
      <c r="P630" s="1">
        <v>2094</v>
      </c>
      <c r="Q630" s="1">
        <v>94</v>
      </c>
      <c r="R630" s="1">
        <v>31</v>
      </c>
      <c r="S630" s="1">
        <f t="shared" si="7"/>
        <v>63</v>
      </c>
      <c r="T630" s="1">
        <v>53</v>
      </c>
      <c r="U630" s="1">
        <v>15.485300000000001</v>
      </c>
      <c r="V630" s="1" t="s">
        <v>24</v>
      </c>
      <c r="W630" s="23">
        <v>0.37490000000000001</v>
      </c>
      <c r="X630" s="23">
        <v>0.37880000000000003</v>
      </c>
      <c r="Y630" s="23"/>
      <c r="Z630" s="1"/>
      <c r="AA630" s="1">
        <v>1.3137000000000001</v>
      </c>
      <c r="AB630" s="1" t="s">
        <v>734</v>
      </c>
      <c r="AC630" s="1"/>
      <c r="AD630" s="1"/>
    </row>
    <row r="631" spans="1:30" ht="15.6" x14ac:dyDescent="0.3">
      <c r="A631" s="3" t="s">
        <v>774</v>
      </c>
      <c r="B631" s="1" t="s">
        <v>117</v>
      </c>
      <c r="C631" s="4">
        <v>42571</v>
      </c>
      <c r="D631" s="1">
        <v>7</v>
      </c>
      <c r="E631" s="1">
        <v>2016</v>
      </c>
      <c r="F631" s="2">
        <v>3</v>
      </c>
      <c r="G631" s="1">
        <v>720</v>
      </c>
      <c r="H631" s="1" t="s">
        <v>537</v>
      </c>
      <c r="I631" s="1">
        <v>32.5</v>
      </c>
      <c r="J631" s="1">
        <v>2</v>
      </c>
      <c r="O631" s="1">
        <v>318</v>
      </c>
      <c r="P631" s="1">
        <v>381</v>
      </c>
      <c r="Q631" s="1">
        <v>26.3856</v>
      </c>
      <c r="R631" s="1">
        <v>10.3028</v>
      </c>
      <c r="S631" s="1">
        <f t="shared" si="7"/>
        <v>16.082799999999999</v>
      </c>
      <c r="T631" s="1">
        <v>13.7713</v>
      </c>
      <c r="U631" s="1">
        <v>2.8206000000000002</v>
      </c>
      <c r="V631" s="1" t="s">
        <v>24</v>
      </c>
      <c r="W631" s="23">
        <v>5.5300000000000002E-2</v>
      </c>
      <c r="X631" s="23">
        <v>5.7200000000000001E-2</v>
      </c>
      <c r="Y631" s="23"/>
      <c r="Z631" s="1"/>
      <c r="AA631" s="1"/>
      <c r="AB631" s="1"/>
      <c r="AC631" s="1"/>
      <c r="AD631" s="1"/>
    </row>
    <row r="632" spans="1:30" ht="15.6" x14ac:dyDescent="0.3">
      <c r="A632" s="3" t="s">
        <v>775</v>
      </c>
      <c r="B632" s="1" t="s">
        <v>117</v>
      </c>
      <c r="C632" s="4">
        <v>42571</v>
      </c>
      <c r="D632" s="1">
        <v>7</v>
      </c>
      <c r="E632" s="1">
        <v>2016</v>
      </c>
      <c r="F632" s="2">
        <v>3</v>
      </c>
      <c r="G632" s="1">
        <v>727</v>
      </c>
      <c r="H632" s="1" t="s">
        <v>37</v>
      </c>
      <c r="I632" s="1">
        <v>22.5</v>
      </c>
      <c r="J632" s="1">
        <v>3</v>
      </c>
      <c r="O632" s="1">
        <v>220</v>
      </c>
      <c r="P632" s="1">
        <v>172</v>
      </c>
      <c r="Q632" s="1"/>
      <c r="R632" s="1"/>
      <c r="S632" s="1">
        <f t="shared" si="7"/>
        <v>0</v>
      </c>
      <c r="T632" s="1">
        <v>2.6777000000000002</v>
      </c>
      <c r="U632" s="1">
        <v>1.3119000000000001</v>
      </c>
      <c r="V632" s="1" t="s">
        <v>58</v>
      </c>
      <c r="W632" s="23"/>
      <c r="X632" s="23">
        <v>3.7000000000000002E-3</v>
      </c>
      <c r="Y632" s="23"/>
      <c r="Z632" s="1"/>
      <c r="AA632" s="1"/>
      <c r="AB632" s="1"/>
      <c r="AC632" s="1"/>
      <c r="AD632" s="1"/>
    </row>
    <row r="633" spans="1:30" ht="15.6" x14ac:dyDescent="0.3">
      <c r="A633" s="3" t="s">
        <v>776</v>
      </c>
      <c r="B633" s="1" t="s">
        <v>112</v>
      </c>
      <c r="C633" s="4">
        <v>42571</v>
      </c>
      <c r="D633" s="1">
        <v>7</v>
      </c>
      <c r="E633" s="1">
        <v>2016</v>
      </c>
      <c r="F633" s="2">
        <v>3</v>
      </c>
      <c r="G633" s="1">
        <v>737</v>
      </c>
      <c r="H633" s="1" t="s">
        <v>518</v>
      </c>
      <c r="I633" s="1">
        <v>37</v>
      </c>
      <c r="J633" s="1">
        <v>2</v>
      </c>
      <c r="O633" s="1">
        <v>385</v>
      </c>
      <c r="P633" s="1">
        <v>532</v>
      </c>
      <c r="Q633" s="1">
        <v>18.295200000000001</v>
      </c>
      <c r="R633" s="1">
        <v>11.896699999999999</v>
      </c>
      <c r="S633" s="1">
        <f t="shared" si="7"/>
        <v>6.3985000000000021</v>
      </c>
      <c r="T633" s="1">
        <v>5.0739999999999998</v>
      </c>
      <c r="U633" s="1">
        <v>1.6507000000000001</v>
      </c>
      <c r="V633" s="1" t="s">
        <v>24</v>
      </c>
      <c r="W633" s="23">
        <v>0.23150000000000001</v>
      </c>
      <c r="X633" s="23">
        <v>0.23719999999999999</v>
      </c>
      <c r="Y633" s="23"/>
      <c r="Z633" s="1"/>
      <c r="AA633" s="1">
        <v>1.5105999999999999</v>
      </c>
      <c r="AB633" s="1" t="s">
        <v>734</v>
      </c>
      <c r="AC633" s="1"/>
      <c r="AD633" s="1"/>
    </row>
    <row r="634" spans="1:30" ht="15.6" x14ac:dyDescent="0.3">
      <c r="A634" s="3" t="s">
        <v>777</v>
      </c>
      <c r="B634" s="1" t="s">
        <v>103</v>
      </c>
      <c r="C634" s="4">
        <v>42571</v>
      </c>
      <c r="D634" s="1">
        <v>7</v>
      </c>
      <c r="E634" s="1">
        <v>2016</v>
      </c>
      <c r="F634" s="2">
        <v>3</v>
      </c>
      <c r="G634" s="1">
        <v>804</v>
      </c>
      <c r="H634" s="1" t="s">
        <v>23</v>
      </c>
      <c r="I634" s="1">
        <v>23.5</v>
      </c>
      <c r="J634" s="1">
        <v>1</v>
      </c>
      <c r="O634" s="1">
        <v>238</v>
      </c>
      <c r="P634" s="1">
        <v>123</v>
      </c>
      <c r="Q634" s="1">
        <v>4.1475999999999997</v>
      </c>
      <c r="R634" s="1">
        <v>1.4314</v>
      </c>
      <c r="S634" s="1">
        <f t="shared" si="7"/>
        <v>2.7161999999999997</v>
      </c>
      <c r="T634" s="1">
        <v>1.9149</v>
      </c>
      <c r="U634" s="1">
        <v>5.0200000000000002E-2</v>
      </c>
      <c r="V634" s="1" t="s">
        <v>58</v>
      </c>
      <c r="W634" s="23">
        <v>6.0400000000000002E-2</v>
      </c>
      <c r="X634" s="23">
        <v>5.9900000000000002E-2</v>
      </c>
      <c r="Y634" s="23"/>
      <c r="Z634" s="1"/>
      <c r="AA634" s="1"/>
      <c r="AB634" s="1"/>
      <c r="AC634" s="1"/>
      <c r="AD634" s="1"/>
    </row>
    <row r="635" spans="1:30" ht="15.6" x14ac:dyDescent="0.3">
      <c r="A635" s="3" t="s">
        <v>778</v>
      </c>
      <c r="B635" s="1" t="s">
        <v>103</v>
      </c>
      <c r="C635" s="4">
        <v>42571</v>
      </c>
      <c r="D635" s="1">
        <v>7</v>
      </c>
      <c r="E635" s="1">
        <v>2016</v>
      </c>
      <c r="F635" s="2">
        <v>3</v>
      </c>
      <c r="G635" s="1">
        <v>820</v>
      </c>
      <c r="H635" s="1" t="s">
        <v>23</v>
      </c>
      <c r="I635" s="1">
        <v>21.5</v>
      </c>
      <c r="J635" s="1">
        <v>2</v>
      </c>
      <c r="O635" s="1">
        <v>226</v>
      </c>
      <c r="P635" s="1">
        <v>93</v>
      </c>
      <c r="Q635" s="1">
        <v>3.1720999999999999</v>
      </c>
      <c r="R635" s="1">
        <v>1.1653</v>
      </c>
      <c r="S635" s="1">
        <f t="shared" si="7"/>
        <v>2.0068000000000001</v>
      </c>
      <c r="T635" s="1">
        <v>1.1437999999999999</v>
      </c>
      <c r="U635" s="1">
        <v>5.62E-2</v>
      </c>
      <c r="V635" s="1" t="s">
        <v>24</v>
      </c>
      <c r="W635" s="23">
        <v>5.6899999999999999E-2</v>
      </c>
      <c r="X635" s="23">
        <v>5.62E-2</v>
      </c>
      <c r="Y635" s="23"/>
      <c r="Z635" s="1"/>
      <c r="AA635" s="1"/>
      <c r="AB635" s="1"/>
      <c r="AC635" s="1"/>
      <c r="AD635" s="1"/>
    </row>
    <row r="636" spans="1:30" ht="15.6" x14ac:dyDescent="0.3">
      <c r="A636" s="3" t="s">
        <v>779</v>
      </c>
      <c r="B636" s="1" t="s">
        <v>103</v>
      </c>
      <c r="C636" s="4">
        <v>42571</v>
      </c>
      <c r="D636" s="1">
        <v>7</v>
      </c>
      <c r="E636" s="1">
        <v>2016</v>
      </c>
      <c r="F636" s="2">
        <v>3</v>
      </c>
      <c r="G636" s="1">
        <v>825</v>
      </c>
      <c r="H636" s="1" t="s">
        <v>518</v>
      </c>
      <c r="I636" s="1">
        <v>62</v>
      </c>
      <c r="J636" s="1">
        <v>3</v>
      </c>
      <c r="O636" s="1">
        <v>625</v>
      </c>
      <c r="P636" s="1">
        <v>2590</v>
      </c>
      <c r="Q636" s="1">
        <v>94</v>
      </c>
      <c r="R636" s="1">
        <v>52</v>
      </c>
      <c r="S636" s="1">
        <f t="shared" si="7"/>
        <v>42</v>
      </c>
      <c r="T636" s="1">
        <v>94</v>
      </c>
      <c r="U636" s="1">
        <v>18.746300000000002</v>
      </c>
      <c r="V636" s="1" t="s">
        <v>24</v>
      </c>
      <c r="W636" s="23">
        <v>0.41160000000000002</v>
      </c>
      <c r="X636" s="23">
        <v>0.39479999999999998</v>
      </c>
      <c r="Y636" s="23"/>
      <c r="Z636" s="1"/>
      <c r="AA636" s="1">
        <v>1.3168</v>
      </c>
      <c r="AB636" s="1" t="s">
        <v>734</v>
      </c>
      <c r="AC636" s="1"/>
      <c r="AD636" s="1"/>
    </row>
    <row r="637" spans="1:30" ht="15.6" x14ac:dyDescent="0.3">
      <c r="A637" s="3" t="s">
        <v>780</v>
      </c>
      <c r="B637" s="1" t="s">
        <v>89</v>
      </c>
      <c r="C637" s="4">
        <v>42571</v>
      </c>
      <c r="D637" s="1">
        <v>7</v>
      </c>
      <c r="E637" s="1">
        <v>2016</v>
      </c>
      <c r="F637" s="2">
        <v>3</v>
      </c>
      <c r="G637" s="1">
        <v>835</v>
      </c>
      <c r="H637" s="1" t="s">
        <v>518</v>
      </c>
      <c r="I637" s="1">
        <v>50</v>
      </c>
      <c r="J637" s="1">
        <v>4</v>
      </c>
      <c r="O637" s="1">
        <v>512</v>
      </c>
      <c r="P637" s="1">
        <v>1223</v>
      </c>
      <c r="Q637" s="1">
        <v>44</v>
      </c>
      <c r="R637" s="1">
        <v>23</v>
      </c>
      <c r="S637" s="1">
        <f t="shared" si="7"/>
        <v>21</v>
      </c>
      <c r="T637" s="1">
        <v>16.293399999999998</v>
      </c>
      <c r="U637" s="1">
        <v>7.2480000000000002</v>
      </c>
      <c r="V637" s="1" t="s">
        <v>24</v>
      </c>
      <c r="W637" s="23">
        <v>0.31879999999999997</v>
      </c>
      <c r="X637" s="23">
        <v>0.31950000000000001</v>
      </c>
      <c r="Y637" s="23"/>
      <c r="Z637" s="1"/>
      <c r="AA637" s="1">
        <v>1.8261000000000001</v>
      </c>
      <c r="AB637" s="1" t="s">
        <v>734</v>
      </c>
      <c r="AC637" s="1"/>
      <c r="AD637" s="1"/>
    </row>
    <row r="638" spans="1:30" ht="15.6" x14ac:dyDescent="0.3">
      <c r="A638" s="3" t="s">
        <v>781</v>
      </c>
      <c r="B638" s="1" t="s">
        <v>89</v>
      </c>
      <c r="C638" s="4">
        <v>42571</v>
      </c>
      <c r="D638" s="1">
        <v>7</v>
      </c>
      <c r="E638" s="1">
        <v>2016</v>
      </c>
      <c r="F638" s="2">
        <v>3</v>
      </c>
      <c r="G638" s="1">
        <v>840</v>
      </c>
      <c r="H638" s="1" t="s">
        <v>518</v>
      </c>
      <c r="I638" s="1">
        <v>37.5</v>
      </c>
      <c r="J638" s="1">
        <v>5</v>
      </c>
      <c r="O638" s="1">
        <v>404</v>
      </c>
      <c r="P638" s="1">
        <v>644</v>
      </c>
      <c r="Q638" s="1">
        <v>20.9009</v>
      </c>
      <c r="R638" s="1">
        <v>11.9306</v>
      </c>
      <c r="S638" s="1">
        <f t="shared" si="7"/>
        <v>8.9702999999999999</v>
      </c>
      <c r="T638" s="1">
        <v>9.4638000000000009</v>
      </c>
      <c r="U638" s="1">
        <v>0.27600000000000002</v>
      </c>
      <c r="V638" s="1" t="s">
        <v>58</v>
      </c>
      <c r="W638" s="1">
        <v>0.18509999999999999</v>
      </c>
      <c r="X638" s="1">
        <v>0.19070000000000001</v>
      </c>
      <c r="Y638" s="1"/>
      <c r="Z638" s="1"/>
      <c r="AA638" s="1">
        <v>2.7018</v>
      </c>
      <c r="AB638" s="1" t="s">
        <v>734</v>
      </c>
      <c r="AC638" s="1"/>
      <c r="AD638" s="1"/>
    </row>
    <row r="639" spans="1:30" ht="15.6" x14ac:dyDescent="0.3">
      <c r="A639" s="3" t="s">
        <v>782</v>
      </c>
      <c r="B639" s="1" t="s">
        <v>89</v>
      </c>
      <c r="C639" s="4">
        <v>42571</v>
      </c>
      <c r="D639" s="1">
        <v>7</v>
      </c>
      <c r="E639" s="1">
        <v>2016</v>
      </c>
      <c r="F639" s="2">
        <v>3</v>
      </c>
      <c r="G639" s="1">
        <v>848</v>
      </c>
      <c r="H639" s="1" t="s">
        <v>518</v>
      </c>
      <c r="I639" s="1">
        <v>55.5</v>
      </c>
      <c r="J639" s="1">
        <v>6</v>
      </c>
      <c r="O639" s="1">
        <v>532</v>
      </c>
      <c r="P639" s="1">
        <v>1606</v>
      </c>
      <c r="Q639" s="1">
        <v>82</v>
      </c>
      <c r="R639" s="1">
        <v>25</v>
      </c>
      <c r="S639" s="1">
        <f t="shared" si="7"/>
        <v>57</v>
      </c>
      <c r="T639" s="1">
        <v>66</v>
      </c>
      <c r="U639" s="1">
        <v>1.6460999999999999</v>
      </c>
      <c r="V639" s="1" t="s">
        <v>58</v>
      </c>
      <c r="W639" s="1">
        <v>0.36720000000000003</v>
      </c>
      <c r="X639" s="1">
        <v>0.35949999999999999</v>
      </c>
      <c r="Y639" s="1"/>
      <c r="Z639" s="1"/>
      <c r="AA639" s="1">
        <v>2.6646999999999998</v>
      </c>
      <c r="AB639" s="1" t="s">
        <v>734</v>
      </c>
      <c r="AC639" s="1"/>
      <c r="AD639" s="1"/>
    </row>
    <row r="640" spans="1:30" ht="15.6" x14ac:dyDescent="0.3">
      <c r="A640" s="3" t="s">
        <v>783</v>
      </c>
      <c r="B640" s="1" t="s">
        <v>89</v>
      </c>
      <c r="C640" s="4">
        <v>42571</v>
      </c>
      <c r="D640" s="1">
        <v>7</v>
      </c>
      <c r="E640" s="1">
        <v>2016</v>
      </c>
      <c r="F640" s="2">
        <v>3</v>
      </c>
      <c r="G640" s="1">
        <v>850</v>
      </c>
      <c r="H640" s="1" t="s">
        <v>518</v>
      </c>
      <c r="I640" s="1">
        <v>53</v>
      </c>
      <c r="J640" s="1">
        <v>7</v>
      </c>
      <c r="O640" s="1">
        <v>553</v>
      </c>
      <c r="P640" s="1">
        <v>1735</v>
      </c>
      <c r="Q640" s="1">
        <v>124</v>
      </c>
      <c r="R640" s="1">
        <v>31</v>
      </c>
      <c r="S640" s="1">
        <f t="shared" si="7"/>
        <v>93</v>
      </c>
      <c r="T640" s="1">
        <v>30</v>
      </c>
      <c r="U640" s="1">
        <v>5.9547999999999996</v>
      </c>
      <c r="V640" s="1" t="s">
        <v>24</v>
      </c>
      <c r="W640" s="1">
        <v>0.36209999999999998</v>
      </c>
      <c r="X640" s="1">
        <v>0.36130000000000001</v>
      </c>
      <c r="Y640" s="1"/>
      <c r="Z640" s="1"/>
      <c r="AA640" s="1">
        <v>5.0891999999999999</v>
      </c>
      <c r="AB640" s="1" t="s">
        <v>734</v>
      </c>
      <c r="AC640" s="1"/>
      <c r="AD640" s="1"/>
    </row>
    <row r="641" spans="1:30" ht="15.6" x14ac:dyDescent="0.3">
      <c r="A641" s="3" t="s">
        <v>784</v>
      </c>
      <c r="B641" s="1" t="s">
        <v>89</v>
      </c>
      <c r="C641" s="4">
        <v>42571</v>
      </c>
      <c r="D641" s="1">
        <v>7</v>
      </c>
      <c r="E641" s="1">
        <v>2016</v>
      </c>
      <c r="F641" s="2">
        <v>3</v>
      </c>
      <c r="G641" s="1">
        <v>855</v>
      </c>
      <c r="H641" s="1" t="s">
        <v>518</v>
      </c>
      <c r="I641" s="1">
        <v>45</v>
      </c>
      <c r="J641" s="1">
        <v>8</v>
      </c>
      <c r="O641" s="1">
        <v>455</v>
      </c>
      <c r="P641" s="1">
        <v>844</v>
      </c>
      <c r="Q641" s="1">
        <v>24.944600000000001</v>
      </c>
      <c r="R641" s="1">
        <v>14.614699999999999</v>
      </c>
      <c r="S641" s="1">
        <f t="shared" si="7"/>
        <v>10.329900000000002</v>
      </c>
      <c r="T641" s="1">
        <v>13.827199999999999</v>
      </c>
      <c r="U641" s="1">
        <v>0.68540000000000001</v>
      </c>
      <c r="V641" s="1" t="s">
        <v>58</v>
      </c>
      <c r="W641" s="1">
        <v>0.28899999999999998</v>
      </c>
      <c r="X641" s="1">
        <v>0.29120000000000001</v>
      </c>
      <c r="Y641" s="1"/>
      <c r="Z641" s="1"/>
      <c r="AA641" s="1">
        <v>4.7732000000000001</v>
      </c>
      <c r="AB641" s="1" t="s">
        <v>734</v>
      </c>
      <c r="AC641" s="1"/>
      <c r="AD641" s="1"/>
    </row>
    <row r="642" spans="1:30" ht="15.6" x14ac:dyDescent="0.3">
      <c r="A642" s="3" t="s">
        <v>785</v>
      </c>
      <c r="B642" s="1" t="s">
        <v>84</v>
      </c>
      <c r="C642" s="4">
        <v>42571</v>
      </c>
      <c r="D642" s="1">
        <v>7</v>
      </c>
      <c r="E642" s="1">
        <v>2016</v>
      </c>
      <c r="F642" s="2">
        <v>3</v>
      </c>
      <c r="G642" s="1">
        <v>901</v>
      </c>
      <c r="H642" s="1" t="s">
        <v>518</v>
      </c>
      <c r="I642" s="1">
        <v>33</v>
      </c>
      <c r="J642" s="1">
        <v>9</v>
      </c>
      <c r="O642" s="1">
        <v>330</v>
      </c>
      <c r="P642" s="1">
        <v>309</v>
      </c>
      <c r="Q642" s="1">
        <v>12.632300000000001</v>
      </c>
      <c r="R642" s="1">
        <v>5.5929000000000002</v>
      </c>
      <c r="S642" s="1">
        <f t="shared" si="7"/>
        <v>7.0394000000000005</v>
      </c>
      <c r="T642" s="1">
        <v>4.3056999999999999</v>
      </c>
      <c r="U642" s="1">
        <v>0.23419999999999999</v>
      </c>
      <c r="V642" s="1" t="s">
        <v>58</v>
      </c>
      <c r="W642" s="1">
        <v>0.1366</v>
      </c>
      <c r="X642" s="1">
        <v>0.14000000000000001</v>
      </c>
      <c r="Y642" s="1"/>
      <c r="Z642" s="1"/>
      <c r="AA642" s="1">
        <v>1.3013999999999999</v>
      </c>
      <c r="AB642" s="1" t="s">
        <v>734</v>
      </c>
      <c r="AC642" s="1"/>
      <c r="AD642" s="1"/>
    </row>
    <row r="643" spans="1:30" ht="15.6" x14ac:dyDescent="0.3">
      <c r="A643" s="3" t="s">
        <v>786</v>
      </c>
      <c r="B643" s="1" t="s">
        <v>84</v>
      </c>
      <c r="C643" s="4">
        <v>42571</v>
      </c>
      <c r="D643" s="1">
        <v>7</v>
      </c>
      <c r="E643" s="1">
        <v>2016</v>
      </c>
      <c r="F643" s="2">
        <v>3</v>
      </c>
      <c r="G643" s="1">
        <v>910</v>
      </c>
      <c r="H643" s="1" t="s">
        <v>518</v>
      </c>
      <c r="I643" s="1">
        <v>38</v>
      </c>
      <c r="J643" s="1">
        <v>10</v>
      </c>
      <c r="O643" s="1">
        <v>380</v>
      </c>
      <c r="P643" s="1">
        <v>465</v>
      </c>
      <c r="Q643" s="1">
        <v>11.8651</v>
      </c>
      <c r="R643" s="1">
        <v>8.6957000000000004</v>
      </c>
      <c r="S643" s="1">
        <f t="shared" si="7"/>
        <v>3.1693999999999996</v>
      </c>
      <c r="T643" s="1">
        <v>3.6953999999999998</v>
      </c>
      <c r="U643" s="1">
        <v>1.3745000000000001</v>
      </c>
      <c r="V643" s="1" t="s">
        <v>24</v>
      </c>
      <c r="W643" s="1">
        <v>0.16089999999999999</v>
      </c>
      <c r="X643" s="1">
        <v>0.1603</v>
      </c>
      <c r="Y643" s="1"/>
      <c r="Z643" s="1"/>
      <c r="AA643" s="1">
        <v>1.4166000000000001</v>
      </c>
      <c r="AB643" s="1" t="s">
        <v>734</v>
      </c>
      <c r="AC643" s="1"/>
      <c r="AD643" s="1"/>
    </row>
    <row r="644" spans="1:30" ht="15.6" x14ac:dyDescent="0.3">
      <c r="A644" s="3" t="s">
        <v>31</v>
      </c>
      <c r="B644" s="1" t="s">
        <v>74</v>
      </c>
      <c r="C644" s="4">
        <v>42571</v>
      </c>
      <c r="D644" s="1">
        <v>7</v>
      </c>
      <c r="E644" s="1">
        <v>2016</v>
      </c>
      <c r="F644" s="2">
        <v>3</v>
      </c>
      <c r="G644" s="1">
        <v>924</v>
      </c>
      <c r="H644" s="1"/>
      <c r="I644" s="1"/>
      <c r="J644" s="1"/>
      <c r="O644" s="1"/>
      <c r="P644" s="1"/>
      <c r="Q644" s="1"/>
      <c r="R644" s="1"/>
      <c r="S644" s="1">
        <f t="shared" si="7"/>
        <v>0</v>
      </c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 t="s">
        <v>85</v>
      </c>
    </row>
    <row r="645" spans="1:30" ht="15.6" x14ac:dyDescent="0.3">
      <c r="A645" s="3" t="s">
        <v>31</v>
      </c>
      <c r="B645" s="1" t="s">
        <v>69</v>
      </c>
      <c r="C645" s="4">
        <v>42571</v>
      </c>
      <c r="D645" s="1">
        <v>7</v>
      </c>
      <c r="E645" s="1">
        <v>2016</v>
      </c>
      <c r="F645" s="2">
        <v>3</v>
      </c>
      <c r="G645" s="1">
        <v>948</v>
      </c>
      <c r="H645" s="1"/>
      <c r="I645" s="1"/>
      <c r="J645" s="1"/>
      <c r="O645" s="1"/>
      <c r="P645" s="1"/>
      <c r="Q645" s="1"/>
      <c r="R645" s="1"/>
      <c r="S645" s="1">
        <f t="shared" si="7"/>
        <v>0</v>
      </c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 t="s">
        <v>85</v>
      </c>
    </row>
    <row r="646" spans="1:30" ht="15.6" x14ac:dyDescent="0.3">
      <c r="A646" s="3" t="s">
        <v>787</v>
      </c>
      <c r="B646" s="1" t="s">
        <v>61</v>
      </c>
      <c r="C646" s="4">
        <v>42571</v>
      </c>
      <c r="D646" s="1">
        <v>7</v>
      </c>
      <c r="E646" s="1">
        <v>2016</v>
      </c>
      <c r="F646" s="2">
        <v>3</v>
      </c>
      <c r="G646" s="1">
        <v>1013</v>
      </c>
      <c r="H646" s="1" t="s">
        <v>518</v>
      </c>
      <c r="I646" s="1">
        <v>23</v>
      </c>
      <c r="J646" s="1">
        <v>11</v>
      </c>
      <c r="O646" s="1">
        <v>246</v>
      </c>
      <c r="P646" s="1">
        <v>123</v>
      </c>
      <c r="Q646" s="1">
        <v>4.5099</v>
      </c>
      <c r="R646" s="1">
        <v>2.0495000000000001</v>
      </c>
      <c r="S646" s="1">
        <f t="shared" si="7"/>
        <v>2.4603999999999999</v>
      </c>
      <c r="T646" s="1">
        <v>1.1758</v>
      </c>
      <c r="U646" s="1"/>
      <c r="V646" s="1"/>
      <c r="W646" s="1">
        <v>7.8399999999999997E-2</v>
      </c>
      <c r="X646" s="1">
        <v>7.85E-2</v>
      </c>
      <c r="Y646" s="1"/>
      <c r="Z646" s="1"/>
      <c r="AA646" s="1">
        <v>1.6594</v>
      </c>
      <c r="AB646" s="1" t="s">
        <v>734</v>
      </c>
      <c r="AC646" s="1"/>
      <c r="AD646" s="1"/>
    </row>
    <row r="647" spans="1:30" ht="15.6" x14ac:dyDescent="0.3">
      <c r="A647" s="3" t="s">
        <v>788</v>
      </c>
      <c r="B647" s="1" t="s">
        <v>61</v>
      </c>
      <c r="C647" s="4">
        <v>42571</v>
      </c>
      <c r="D647" s="1">
        <v>7</v>
      </c>
      <c r="E647" s="1">
        <v>2016</v>
      </c>
      <c r="F647" s="2">
        <v>3</v>
      </c>
      <c r="G647" s="1">
        <v>1029</v>
      </c>
      <c r="H647" s="1" t="s">
        <v>387</v>
      </c>
      <c r="I647" s="1">
        <v>34</v>
      </c>
      <c r="J647" s="1">
        <v>1</v>
      </c>
      <c r="O647" s="1">
        <v>345</v>
      </c>
      <c r="P647" s="1">
        <v>648</v>
      </c>
      <c r="Q647" s="1">
        <v>23.266300000000001</v>
      </c>
      <c r="R647" s="1">
        <v>23.266300000000001</v>
      </c>
      <c r="S647" s="1">
        <f t="shared" si="7"/>
        <v>0</v>
      </c>
      <c r="T647" s="1">
        <v>12.6424</v>
      </c>
      <c r="U647" s="1">
        <v>18.517099999999999</v>
      </c>
      <c r="V647" s="1" t="s">
        <v>24</v>
      </c>
      <c r="W647" s="1">
        <v>1.6500000000000001E-2</v>
      </c>
      <c r="X647" s="1">
        <v>1.5800000000000002E-2</v>
      </c>
      <c r="Y647" s="1"/>
      <c r="Z647" s="1"/>
      <c r="AA647" s="1"/>
      <c r="AB647" s="1"/>
      <c r="AC647" s="1"/>
      <c r="AD647" s="1"/>
    </row>
    <row r="648" spans="1:30" ht="15.6" x14ac:dyDescent="0.3">
      <c r="A648" s="3" t="s">
        <v>789</v>
      </c>
      <c r="B648" s="1" t="s">
        <v>50</v>
      </c>
      <c r="C648" s="4">
        <v>42571</v>
      </c>
      <c r="D648" s="1">
        <v>7</v>
      </c>
      <c r="E648" s="1">
        <v>2016</v>
      </c>
      <c r="F648" s="2">
        <v>3</v>
      </c>
      <c r="G648" s="1">
        <v>1046</v>
      </c>
      <c r="H648" s="1" t="s">
        <v>518</v>
      </c>
      <c r="I648" s="1">
        <v>32</v>
      </c>
      <c r="J648" s="1">
        <v>12</v>
      </c>
      <c r="O648" s="1">
        <v>325</v>
      </c>
      <c r="P648" s="1">
        <v>333</v>
      </c>
      <c r="Q648" s="1">
        <v>7.7131999999999996</v>
      </c>
      <c r="R648" s="1">
        <v>4.6997999999999998</v>
      </c>
      <c r="S648" s="1">
        <f t="shared" si="7"/>
        <v>3.0133999999999999</v>
      </c>
      <c r="T648" s="1">
        <v>3.6194999999999999</v>
      </c>
      <c r="U648" s="1">
        <v>0.50190000000000001</v>
      </c>
      <c r="V648" s="1" t="s">
        <v>24</v>
      </c>
      <c r="W648" s="1">
        <v>0.1234</v>
      </c>
      <c r="X648" s="1">
        <v>0.1226</v>
      </c>
      <c r="Y648" s="1"/>
      <c r="Z648" s="1"/>
      <c r="AA648" s="1">
        <v>2.1242000000000001</v>
      </c>
      <c r="AB648" s="1" t="s">
        <v>734</v>
      </c>
      <c r="AC648" s="1"/>
      <c r="AD648" s="1"/>
    </row>
    <row r="649" spans="1:30" ht="15.6" x14ac:dyDescent="0.3">
      <c r="A649" s="3" t="s">
        <v>790</v>
      </c>
      <c r="B649" s="1" t="s">
        <v>50</v>
      </c>
      <c r="C649" s="4">
        <v>42571</v>
      </c>
      <c r="D649" s="1">
        <v>7</v>
      </c>
      <c r="E649" s="1">
        <v>2016</v>
      </c>
      <c r="F649" s="2">
        <v>3</v>
      </c>
      <c r="G649" s="1">
        <v>1051</v>
      </c>
      <c r="H649" s="1" t="s">
        <v>518</v>
      </c>
      <c r="I649" s="1">
        <v>28.5</v>
      </c>
      <c r="J649" s="1">
        <v>13</v>
      </c>
      <c r="O649" s="1">
        <v>286</v>
      </c>
      <c r="P649" s="1">
        <v>220</v>
      </c>
      <c r="Q649" s="1">
        <v>5.6547999999999998</v>
      </c>
      <c r="R649" s="1">
        <v>2.3801000000000001</v>
      </c>
      <c r="S649" s="1">
        <f t="shared" si="7"/>
        <v>3.2746999999999997</v>
      </c>
      <c r="T649" s="1">
        <v>2.806</v>
      </c>
      <c r="U649" s="1">
        <v>0.1507</v>
      </c>
      <c r="V649" s="1" t="s">
        <v>24</v>
      </c>
      <c r="W649" s="1">
        <v>8.9200000000000002E-2</v>
      </c>
      <c r="X649" s="1">
        <v>8.6900000000000005E-2</v>
      </c>
      <c r="Y649" s="1"/>
      <c r="Z649" s="1"/>
      <c r="AA649" s="1">
        <v>2.0878000000000001</v>
      </c>
      <c r="AB649" s="1" t="s">
        <v>734</v>
      </c>
      <c r="AC649" s="1"/>
      <c r="AD649" s="1"/>
    </row>
    <row r="650" spans="1:30" ht="15.6" x14ac:dyDescent="0.3">
      <c r="A650" s="3" t="s">
        <v>791</v>
      </c>
      <c r="B650" s="1" t="s">
        <v>50</v>
      </c>
      <c r="C650" s="4">
        <v>42571</v>
      </c>
      <c r="D650" s="1">
        <v>7</v>
      </c>
      <c r="E650" s="1">
        <v>2016</v>
      </c>
      <c r="F650" s="2">
        <v>3</v>
      </c>
      <c r="G650" s="1">
        <v>1053</v>
      </c>
      <c r="H650" s="1" t="s">
        <v>518</v>
      </c>
      <c r="I650" s="1">
        <v>28.5</v>
      </c>
      <c r="J650" s="1">
        <v>14</v>
      </c>
      <c r="O650" s="1">
        <v>285</v>
      </c>
      <c r="P650" s="1">
        <v>215</v>
      </c>
      <c r="Q650" s="1">
        <v>4.992</v>
      </c>
      <c r="R650" s="1">
        <v>3.0152000000000001</v>
      </c>
      <c r="S650" s="1">
        <f t="shared" si="7"/>
        <v>1.9767999999999999</v>
      </c>
      <c r="T650" s="1">
        <v>2.3308</v>
      </c>
      <c r="U650" s="1">
        <v>0.3145</v>
      </c>
      <c r="V650" s="1" t="s">
        <v>24</v>
      </c>
      <c r="W650" s="1">
        <v>9.1300000000000006E-2</v>
      </c>
      <c r="X650" s="1">
        <v>9.1899999999999996E-2</v>
      </c>
      <c r="Y650" s="1"/>
      <c r="Z650" s="1"/>
      <c r="AA650" s="1">
        <v>1.766</v>
      </c>
      <c r="AB650" s="1" t="s">
        <v>734</v>
      </c>
      <c r="AC650" s="1"/>
      <c r="AD650" s="1"/>
    </row>
    <row r="651" spans="1:30" ht="15.6" x14ac:dyDescent="0.3">
      <c r="A651" s="3" t="s">
        <v>792</v>
      </c>
      <c r="B651" s="1" t="s">
        <v>50</v>
      </c>
      <c r="C651" s="4">
        <v>42571</v>
      </c>
      <c r="D651" s="1">
        <v>7</v>
      </c>
      <c r="E651" s="1">
        <v>2016</v>
      </c>
      <c r="F651" s="2">
        <v>3</v>
      </c>
      <c r="G651" s="1">
        <v>1053</v>
      </c>
      <c r="H651" s="1" t="s">
        <v>518</v>
      </c>
      <c r="I651" s="1">
        <v>41.5</v>
      </c>
      <c r="J651" s="1">
        <v>15</v>
      </c>
      <c r="O651" s="1">
        <v>411</v>
      </c>
      <c r="P651" s="1">
        <v>700</v>
      </c>
      <c r="Q651" s="1">
        <v>18.684200000000001</v>
      </c>
      <c r="R651" s="1">
        <v>9.7372999999999994</v>
      </c>
      <c r="S651" s="1">
        <f t="shared" si="7"/>
        <v>8.9469000000000012</v>
      </c>
      <c r="T651" s="1">
        <v>16.6233</v>
      </c>
      <c r="U651" s="1">
        <v>0.4103</v>
      </c>
      <c r="V651" s="1" t="s">
        <v>58</v>
      </c>
      <c r="W651" s="1">
        <v>0.2034</v>
      </c>
      <c r="X651" s="1">
        <v>0.20519999999999999</v>
      </c>
      <c r="Y651" s="1"/>
      <c r="Z651" s="1"/>
      <c r="AA651" s="1">
        <v>1.8078000000000001</v>
      </c>
      <c r="AB651" s="1" t="s">
        <v>734</v>
      </c>
      <c r="AC651" s="1"/>
      <c r="AD651" s="1"/>
    </row>
    <row r="652" spans="1:30" ht="15.6" x14ac:dyDescent="0.3">
      <c r="A652" s="3" t="s">
        <v>793</v>
      </c>
      <c r="B652" s="1" t="s">
        <v>50</v>
      </c>
      <c r="C652" s="4">
        <v>42571</v>
      </c>
      <c r="D652" s="1">
        <v>7</v>
      </c>
      <c r="E652" s="1">
        <v>2016</v>
      </c>
      <c r="F652" s="2">
        <v>3</v>
      </c>
      <c r="G652" s="1">
        <v>1054</v>
      </c>
      <c r="H652" s="1" t="s">
        <v>518</v>
      </c>
      <c r="I652" s="1">
        <v>43.5</v>
      </c>
      <c r="J652" s="1">
        <v>16</v>
      </c>
      <c r="O652" s="1">
        <v>425</v>
      </c>
      <c r="P652" s="1">
        <v>807</v>
      </c>
      <c r="Q652" s="1">
        <v>24.117000000000001</v>
      </c>
      <c r="R652" s="1">
        <v>11.9655</v>
      </c>
      <c r="S652" s="1">
        <f t="shared" si="7"/>
        <v>12.1515</v>
      </c>
      <c r="T652" s="1">
        <v>13.0238</v>
      </c>
      <c r="U652" s="1">
        <v>1.6913</v>
      </c>
      <c r="V652" s="1" t="s">
        <v>24</v>
      </c>
      <c r="W652" s="1">
        <v>0.21440000000000001</v>
      </c>
      <c r="X652" s="1">
        <v>0.2051</v>
      </c>
      <c r="Y652" s="1"/>
      <c r="Z652" s="1"/>
      <c r="AA652" s="1">
        <v>1.9187000000000001</v>
      </c>
      <c r="AB652" s="1" t="s">
        <v>734</v>
      </c>
      <c r="AC652" s="1"/>
      <c r="AD652" s="1"/>
    </row>
    <row r="653" spans="1:30" ht="15.6" x14ac:dyDescent="0.3">
      <c r="A653" s="3" t="s">
        <v>794</v>
      </c>
      <c r="B653" s="1" t="s">
        <v>50</v>
      </c>
      <c r="C653" s="4">
        <v>42571</v>
      </c>
      <c r="D653" s="1">
        <v>7</v>
      </c>
      <c r="E653" s="1">
        <v>2016</v>
      </c>
      <c r="F653" s="2">
        <v>3</v>
      </c>
      <c r="G653" s="1">
        <v>1055</v>
      </c>
      <c r="H653" s="1" t="s">
        <v>518</v>
      </c>
      <c r="I653" s="1">
        <v>45</v>
      </c>
      <c r="J653" s="1">
        <v>17</v>
      </c>
      <c r="O653" s="1">
        <v>425</v>
      </c>
      <c r="P653" s="1">
        <v>764</v>
      </c>
      <c r="Q653" s="1">
        <v>23.331600000000002</v>
      </c>
      <c r="R653" s="1">
        <v>13.357900000000001</v>
      </c>
      <c r="S653" s="1">
        <f t="shared" si="7"/>
        <v>9.9737000000000009</v>
      </c>
      <c r="T653" s="1">
        <v>10.7012</v>
      </c>
      <c r="U653" s="1">
        <v>15.88</v>
      </c>
      <c r="V653" s="1" t="s">
        <v>24</v>
      </c>
      <c r="W653" s="1">
        <v>0.1883</v>
      </c>
      <c r="X653" s="1">
        <v>0.18629999999999999</v>
      </c>
      <c r="Y653" s="1"/>
      <c r="Z653" s="1"/>
      <c r="AA653" s="1">
        <v>1.3203</v>
      </c>
      <c r="AB653" s="1" t="s">
        <v>734</v>
      </c>
      <c r="AC653" s="1"/>
      <c r="AD653" s="1"/>
    </row>
    <row r="654" spans="1:30" ht="15.6" x14ac:dyDescent="0.3">
      <c r="A654" s="3" t="s">
        <v>795</v>
      </c>
      <c r="B654" s="1" t="s">
        <v>39</v>
      </c>
      <c r="C654" s="4">
        <v>42571</v>
      </c>
      <c r="D654" s="1">
        <v>7</v>
      </c>
      <c r="E654" s="1">
        <v>2016</v>
      </c>
      <c r="F654" s="2">
        <v>3</v>
      </c>
      <c r="G654" s="1">
        <v>1111</v>
      </c>
      <c r="H654" s="1" t="s">
        <v>23</v>
      </c>
      <c r="I654" s="1">
        <v>23.5</v>
      </c>
      <c r="J654" s="1">
        <v>3</v>
      </c>
      <c r="O654" s="1">
        <v>239</v>
      </c>
      <c r="P654" s="1">
        <v>107</v>
      </c>
      <c r="Q654" s="1">
        <v>1.5915999999999999</v>
      </c>
      <c r="R654" s="1">
        <v>1.0134000000000001</v>
      </c>
      <c r="S654" s="1">
        <f t="shared" si="7"/>
        <v>0.57819999999999983</v>
      </c>
      <c r="T654" s="1">
        <v>1.4901</v>
      </c>
      <c r="U654" s="1">
        <v>6.0400000000000002E-2</v>
      </c>
      <c r="V654" s="1" t="s">
        <v>24</v>
      </c>
      <c r="W654" s="1">
        <v>5.9299999999999999E-2</v>
      </c>
      <c r="X654" s="1">
        <v>6.0299999999999999E-2</v>
      </c>
      <c r="Y654" s="1"/>
      <c r="Z654" s="1"/>
      <c r="AA654" s="1"/>
      <c r="AB654" s="1"/>
      <c r="AC654" s="1"/>
      <c r="AD654" s="1"/>
    </row>
    <row r="655" spans="1:30" ht="15.6" x14ac:dyDescent="0.3">
      <c r="A655" s="3" t="s">
        <v>796</v>
      </c>
      <c r="B655" s="1" t="s">
        <v>39</v>
      </c>
      <c r="C655" s="4">
        <v>42571</v>
      </c>
      <c r="D655" s="1">
        <v>7</v>
      </c>
      <c r="E655" s="1">
        <v>2016</v>
      </c>
      <c r="F655" s="2">
        <v>3</v>
      </c>
      <c r="G655" s="1">
        <v>1119</v>
      </c>
      <c r="H655" s="1" t="s">
        <v>152</v>
      </c>
      <c r="I655" s="1">
        <v>32.5</v>
      </c>
      <c r="J655" s="1">
        <v>1</v>
      </c>
      <c r="O655" s="1">
        <v>328</v>
      </c>
      <c r="P655" s="1">
        <v>252</v>
      </c>
      <c r="Q655" s="1">
        <v>3.8479999999999999</v>
      </c>
      <c r="R655" s="1">
        <v>3.1878000000000002</v>
      </c>
      <c r="S655" s="1">
        <f t="shared" si="7"/>
        <v>0.66019999999999968</v>
      </c>
      <c r="T655" s="1">
        <v>2.9765999999999999</v>
      </c>
      <c r="U655" s="1">
        <v>1.738</v>
      </c>
      <c r="V655" s="1" t="s">
        <v>24</v>
      </c>
      <c r="W655" s="1">
        <v>2.3999999999999998E-3</v>
      </c>
      <c r="X655" s="1">
        <v>2.2000000000000001E-3</v>
      </c>
      <c r="Y655" s="1"/>
      <c r="Z655" s="1"/>
      <c r="AA655" s="1"/>
      <c r="AB655" s="1"/>
      <c r="AC655" s="1"/>
      <c r="AD655" s="1"/>
    </row>
    <row r="656" spans="1:30" ht="15.6" x14ac:dyDescent="0.3">
      <c r="A656" s="3" t="s">
        <v>797</v>
      </c>
      <c r="B656" s="1" t="s">
        <v>39</v>
      </c>
      <c r="C656" s="4">
        <v>42571</v>
      </c>
      <c r="D656" s="1">
        <v>7</v>
      </c>
      <c r="E656" s="1">
        <v>2016</v>
      </c>
      <c r="F656" s="2">
        <v>3</v>
      </c>
      <c r="G656" s="1">
        <v>1125</v>
      </c>
      <c r="H656" s="1" t="s">
        <v>23</v>
      </c>
      <c r="I656" s="1">
        <v>23.5</v>
      </c>
      <c r="J656" s="1">
        <v>4</v>
      </c>
      <c r="O656" s="1">
        <v>238</v>
      </c>
      <c r="P656" s="1">
        <v>120</v>
      </c>
      <c r="Q656" s="1">
        <v>4.2624000000000004</v>
      </c>
      <c r="R656" s="1">
        <v>1.3358000000000001</v>
      </c>
      <c r="S656" s="1">
        <f t="shared" si="7"/>
        <v>2.9266000000000005</v>
      </c>
      <c r="T656" s="1">
        <v>1.7213000000000001</v>
      </c>
      <c r="U656" s="1">
        <v>5.9900000000000002E-2</v>
      </c>
      <c r="V656" s="1" t="s">
        <v>58</v>
      </c>
      <c r="W656" s="1">
        <v>6.2600000000000003E-2</v>
      </c>
      <c r="X656" s="1">
        <v>6.08E-2</v>
      </c>
      <c r="Y656" s="1"/>
      <c r="Z656" s="1"/>
      <c r="AA656" s="1"/>
      <c r="AB656" s="1"/>
      <c r="AC656" s="1"/>
      <c r="AD656" s="1"/>
    </row>
    <row r="657" spans="1:30" ht="15.6" x14ac:dyDescent="0.3">
      <c r="A657" s="3" t="s">
        <v>798</v>
      </c>
      <c r="B657" s="1" t="s">
        <v>39</v>
      </c>
      <c r="C657" s="4">
        <v>42571</v>
      </c>
      <c r="D657" s="1">
        <v>7</v>
      </c>
      <c r="E657" s="1">
        <v>2016</v>
      </c>
      <c r="F657" s="2">
        <v>3</v>
      </c>
      <c r="G657" s="1">
        <v>1128</v>
      </c>
      <c r="H657" s="1" t="s">
        <v>23</v>
      </c>
      <c r="I657" s="1">
        <v>24</v>
      </c>
      <c r="J657" s="1">
        <v>5</v>
      </c>
      <c r="O657" s="1">
        <v>244</v>
      </c>
      <c r="P657" s="1">
        <v>131</v>
      </c>
      <c r="Q657" s="1">
        <v>6.5351999999999997</v>
      </c>
      <c r="R657" s="1">
        <v>1.8727</v>
      </c>
      <c r="S657" s="1">
        <f t="shared" si="7"/>
        <v>4.6624999999999996</v>
      </c>
      <c r="T657" s="1">
        <v>1.6828000000000001</v>
      </c>
      <c r="U657" s="1">
        <v>5.7200000000000001E-2</v>
      </c>
      <c r="V657" s="1" t="s">
        <v>58</v>
      </c>
      <c r="W657" s="1">
        <v>5.7700000000000001E-2</v>
      </c>
      <c r="X657" s="1">
        <v>5.7200000000000001E-2</v>
      </c>
      <c r="Y657" s="1"/>
      <c r="Z657" s="1"/>
      <c r="AA657" s="1"/>
      <c r="AB657" s="1"/>
      <c r="AC657" s="1"/>
      <c r="AD657" s="1"/>
    </row>
    <row r="658" spans="1:30" ht="15.6" x14ac:dyDescent="0.3">
      <c r="A658" s="3" t="s">
        <v>31</v>
      </c>
      <c r="B658" s="1" t="s">
        <v>39</v>
      </c>
      <c r="C658" s="4">
        <v>42571</v>
      </c>
      <c r="D658" s="1">
        <v>7</v>
      </c>
      <c r="E658" s="1">
        <v>2016</v>
      </c>
      <c r="F658" s="2">
        <v>3</v>
      </c>
      <c r="G658" s="1">
        <v>1129</v>
      </c>
      <c r="H658" s="1" t="s">
        <v>23</v>
      </c>
      <c r="I658" s="1">
        <v>31.5</v>
      </c>
      <c r="J658" s="1">
        <v>6</v>
      </c>
      <c r="O658" s="1"/>
      <c r="P658" s="1"/>
      <c r="Q658" s="1"/>
      <c r="R658" s="1"/>
      <c r="S658" s="1">
        <f t="shared" si="7"/>
        <v>0</v>
      </c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6" x14ac:dyDescent="0.3">
      <c r="A659" s="3" t="s">
        <v>799</v>
      </c>
      <c r="B659" s="1" t="s">
        <v>39</v>
      </c>
      <c r="C659" s="4">
        <v>42571</v>
      </c>
      <c r="D659" s="1">
        <v>7</v>
      </c>
      <c r="E659" s="1">
        <v>2016</v>
      </c>
      <c r="F659" s="2">
        <v>3</v>
      </c>
      <c r="G659" s="1">
        <v>1130</v>
      </c>
      <c r="H659" s="1" t="s">
        <v>518</v>
      </c>
      <c r="I659" s="1">
        <v>59.5</v>
      </c>
      <c r="J659" s="1">
        <v>18</v>
      </c>
      <c r="O659" s="1">
        <v>590</v>
      </c>
      <c r="P659" s="1">
        <v>2008</v>
      </c>
      <c r="Q659" s="1">
        <v>56</v>
      </c>
      <c r="R659" s="1">
        <v>36</v>
      </c>
      <c r="S659" s="1">
        <f t="shared" si="7"/>
        <v>20</v>
      </c>
      <c r="T659" s="1">
        <v>47</v>
      </c>
      <c r="U659" s="1">
        <v>8.6326999999999998</v>
      </c>
      <c r="V659" s="1" t="s">
        <v>24</v>
      </c>
      <c r="W659" s="1">
        <v>0.4294</v>
      </c>
      <c r="X659" s="1">
        <v>0.42820000000000003</v>
      </c>
      <c r="Y659" s="1"/>
      <c r="Z659" s="1"/>
      <c r="AA659" s="1">
        <v>1.36</v>
      </c>
      <c r="AB659" s="1" t="s">
        <v>734</v>
      </c>
      <c r="AC659" s="1"/>
      <c r="AD659" s="1"/>
    </row>
    <row r="660" spans="1:30" ht="15.6" x14ac:dyDescent="0.3">
      <c r="A660" s="3" t="s">
        <v>31</v>
      </c>
      <c r="B660" s="1" t="s">
        <v>22</v>
      </c>
      <c r="C660" s="4">
        <v>42571</v>
      </c>
      <c r="D660" s="1">
        <v>7</v>
      </c>
      <c r="E660" s="1">
        <v>2016</v>
      </c>
      <c r="F660" s="2">
        <v>3</v>
      </c>
      <c r="G660" s="1">
        <v>1141</v>
      </c>
      <c r="H660" s="1"/>
      <c r="I660" s="1"/>
      <c r="J660" s="1"/>
      <c r="O660" s="1"/>
      <c r="P660" s="1"/>
      <c r="Q660" s="1"/>
      <c r="R660" s="1"/>
      <c r="S660" s="1">
        <f t="shared" si="7"/>
        <v>0</v>
      </c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 t="s">
        <v>85</v>
      </c>
    </row>
    <row r="661" spans="1:30" ht="15.6" x14ac:dyDescent="0.3">
      <c r="A661" s="3" t="s">
        <v>31</v>
      </c>
      <c r="B661" s="1" t="s">
        <v>138</v>
      </c>
      <c r="C661" s="4">
        <v>42571</v>
      </c>
      <c r="D661" s="1">
        <v>7</v>
      </c>
      <c r="E661" s="1">
        <v>2016</v>
      </c>
      <c r="F661" s="2">
        <v>3</v>
      </c>
      <c r="G661" s="1">
        <v>1206</v>
      </c>
      <c r="H661" s="1" t="s">
        <v>23</v>
      </c>
      <c r="I661" s="1">
        <v>26.5</v>
      </c>
      <c r="J661" s="1">
        <v>7</v>
      </c>
      <c r="O661" s="1"/>
      <c r="P661" s="1"/>
      <c r="Q661" s="1"/>
      <c r="R661" s="1"/>
      <c r="S661" s="1">
        <f t="shared" si="7"/>
        <v>0</v>
      </c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6" x14ac:dyDescent="0.3">
      <c r="A662" s="3" t="s">
        <v>31</v>
      </c>
      <c r="B662" s="1" t="s">
        <v>138</v>
      </c>
      <c r="C662" s="4">
        <v>42571</v>
      </c>
      <c r="D662" s="1">
        <v>7</v>
      </c>
      <c r="E662" s="1">
        <v>2016</v>
      </c>
      <c r="F662" s="2">
        <v>3</v>
      </c>
      <c r="G662" s="1">
        <v>1213</v>
      </c>
      <c r="H662" s="1" t="s">
        <v>23</v>
      </c>
      <c r="I662" s="1">
        <v>25.5</v>
      </c>
      <c r="J662" s="1">
        <v>8</v>
      </c>
      <c r="O662" s="1"/>
      <c r="P662" s="1"/>
      <c r="Q662" s="1"/>
      <c r="R662" s="1"/>
      <c r="S662" s="1">
        <f t="shared" si="7"/>
        <v>0</v>
      </c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6" x14ac:dyDescent="0.3">
      <c r="A663" s="3" t="s">
        <v>31</v>
      </c>
      <c r="B663" s="1" t="s">
        <v>138</v>
      </c>
      <c r="C663" s="4">
        <v>42571</v>
      </c>
      <c r="D663" s="1">
        <v>7</v>
      </c>
      <c r="E663" s="1">
        <v>2016</v>
      </c>
      <c r="F663" s="2">
        <v>3</v>
      </c>
      <c r="G663" s="1">
        <v>1218</v>
      </c>
      <c r="H663" s="1" t="s">
        <v>23</v>
      </c>
      <c r="I663" s="1">
        <v>33.5</v>
      </c>
      <c r="J663" s="1">
        <v>9</v>
      </c>
      <c r="O663" s="1"/>
      <c r="P663" s="1"/>
      <c r="Q663" s="1"/>
      <c r="R663" s="1"/>
      <c r="S663" s="1">
        <f t="shared" si="7"/>
        <v>0</v>
      </c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6" x14ac:dyDescent="0.3">
      <c r="A664" s="3" t="s">
        <v>31</v>
      </c>
      <c r="B664" s="1" t="s">
        <v>140</v>
      </c>
      <c r="C664" s="4">
        <v>42571</v>
      </c>
      <c r="D664" s="1">
        <v>7</v>
      </c>
      <c r="E664" s="1">
        <v>2016</v>
      </c>
      <c r="F664" s="2">
        <v>3</v>
      </c>
      <c r="G664" s="1">
        <v>1235</v>
      </c>
      <c r="H664" s="1" t="s">
        <v>23</v>
      </c>
      <c r="I664" s="1">
        <v>26.5</v>
      </c>
      <c r="J664" s="1">
        <v>10</v>
      </c>
      <c r="O664" s="1"/>
      <c r="P664" s="1"/>
      <c r="Q664" s="1"/>
      <c r="R664" s="1"/>
      <c r="S664" s="1">
        <f t="shared" si="7"/>
        <v>0</v>
      </c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6" x14ac:dyDescent="0.3">
      <c r="A665" s="3" t="s">
        <v>800</v>
      </c>
      <c r="B665" s="1" t="s">
        <v>140</v>
      </c>
      <c r="C665" s="4">
        <v>42571</v>
      </c>
      <c r="D665" s="1">
        <v>7</v>
      </c>
      <c r="E665" s="1">
        <v>2016</v>
      </c>
      <c r="F665" s="2">
        <v>3</v>
      </c>
      <c r="G665" s="1">
        <v>1245</v>
      </c>
      <c r="H665" s="1" t="s">
        <v>518</v>
      </c>
      <c r="I665" s="1">
        <v>45.5</v>
      </c>
      <c r="J665" s="1">
        <v>19</v>
      </c>
      <c r="O665" s="1">
        <v>440</v>
      </c>
      <c r="P665" s="1">
        <v>935</v>
      </c>
      <c r="Q665" s="1">
        <v>32.502499999999998</v>
      </c>
      <c r="R665" s="1">
        <v>15.789400000000001</v>
      </c>
      <c r="S665" s="1">
        <f t="shared" si="7"/>
        <v>16.713099999999997</v>
      </c>
      <c r="T665" s="1">
        <v>24.640499999999999</v>
      </c>
      <c r="U665" s="1">
        <v>2.5118</v>
      </c>
      <c r="V665" s="1" t="s">
        <v>24</v>
      </c>
      <c r="W665" s="1">
        <v>0.2089</v>
      </c>
      <c r="X665" s="1">
        <v>0.21279999999999999</v>
      </c>
      <c r="Y665" s="1"/>
      <c r="Z665" s="1"/>
      <c r="AA665" s="1">
        <v>1.3432999999999999</v>
      </c>
      <c r="AB665" s="1" t="s">
        <v>734</v>
      </c>
      <c r="AC665" s="1"/>
      <c r="AD665" s="1"/>
    </row>
    <row r="666" spans="1:30" ht="15.6" x14ac:dyDescent="0.3">
      <c r="A666" s="3" t="s">
        <v>31</v>
      </c>
      <c r="B666" s="1" t="s">
        <v>147</v>
      </c>
      <c r="C666" s="4">
        <v>42571</v>
      </c>
      <c r="D666" s="1">
        <v>7</v>
      </c>
      <c r="E666" s="1">
        <v>2016</v>
      </c>
      <c r="F666" s="2">
        <v>3</v>
      </c>
      <c r="G666" s="1">
        <v>1301</v>
      </c>
      <c r="H666" s="1" t="s">
        <v>23</v>
      </c>
      <c r="I666" s="1">
        <v>24.5</v>
      </c>
      <c r="J666" s="1">
        <v>10</v>
      </c>
      <c r="O666" s="1"/>
      <c r="P666" s="1"/>
      <c r="Q666" s="1"/>
      <c r="R666" s="1"/>
      <c r="S666" s="1">
        <f t="shared" si="7"/>
        <v>0</v>
      </c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6" x14ac:dyDescent="0.3">
      <c r="A667" s="3" t="s">
        <v>31</v>
      </c>
      <c r="B667" s="1" t="s">
        <v>147</v>
      </c>
      <c r="C667" s="4">
        <v>42571</v>
      </c>
      <c r="D667" s="1">
        <v>7</v>
      </c>
      <c r="E667" s="1">
        <v>2016</v>
      </c>
      <c r="F667" s="2">
        <v>3</v>
      </c>
      <c r="G667" s="1">
        <v>1304</v>
      </c>
      <c r="H667" s="1" t="s">
        <v>23</v>
      </c>
      <c r="I667" s="1">
        <v>24.5</v>
      </c>
      <c r="J667" s="1">
        <v>11</v>
      </c>
      <c r="O667" s="1"/>
      <c r="P667" s="1"/>
      <c r="Q667" s="1"/>
      <c r="R667" s="1"/>
      <c r="S667" s="1">
        <f t="shared" si="7"/>
        <v>0</v>
      </c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6" x14ac:dyDescent="0.3">
      <c r="A668" s="3" t="s">
        <v>801</v>
      </c>
      <c r="B668" s="1" t="s">
        <v>147</v>
      </c>
      <c r="C668" s="4">
        <v>42571</v>
      </c>
      <c r="D668" s="1">
        <v>7</v>
      </c>
      <c r="E668" s="1">
        <v>2016</v>
      </c>
      <c r="F668" s="2">
        <v>3</v>
      </c>
      <c r="G668" s="1">
        <v>1306</v>
      </c>
      <c r="H668" s="1" t="s">
        <v>518</v>
      </c>
      <c r="I668" s="1">
        <v>32</v>
      </c>
      <c r="J668" s="1">
        <v>20</v>
      </c>
      <c r="O668" s="1">
        <v>315</v>
      </c>
      <c r="P668" s="1">
        <v>228</v>
      </c>
      <c r="Q668" s="1">
        <v>9.7385000000000002</v>
      </c>
      <c r="R668" s="1">
        <v>2.8719000000000001</v>
      </c>
      <c r="S668" s="1">
        <f t="shared" si="7"/>
        <v>6.8666</v>
      </c>
      <c r="T668" s="1">
        <v>1.2706</v>
      </c>
      <c r="U668" s="1">
        <v>0.13739999999999999</v>
      </c>
      <c r="V668" s="1" t="s">
        <v>58</v>
      </c>
      <c r="W668" s="1">
        <v>0.14230000000000001</v>
      </c>
      <c r="X668" s="1">
        <v>0.14399999999999999</v>
      </c>
      <c r="Y668" s="1"/>
      <c r="Z668" s="1"/>
      <c r="AA668" s="1">
        <v>1.1791</v>
      </c>
      <c r="AB668" s="1" t="s">
        <v>736</v>
      </c>
      <c r="AC668" s="1"/>
      <c r="AD668" s="1"/>
    </row>
    <row r="669" spans="1:30" ht="15.6" x14ac:dyDescent="0.3">
      <c r="A669" s="3" t="s">
        <v>31</v>
      </c>
      <c r="B669" s="1" t="s">
        <v>144</v>
      </c>
      <c r="C669" s="4">
        <v>42571</v>
      </c>
      <c r="D669" s="1">
        <v>7</v>
      </c>
      <c r="E669" s="1">
        <v>2016</v>
      </c>
      <c r="F669" s="2">
        <v>3</v>
      </c>
      <c r="G669" s="1">
        <v>1325</v>
      </c>
      <c r="H669" s="1"/>
      <c r="I669" s="1"/>
      <c r="J669" s="1"/>
      <c r="O669" s="1"/>
      <c r="P669" s="1"/>
      <c r="Q669" s="1"/>
      <c r="R669" s="1"/>
      <c r="S669" s="1">
        <f t="shared" si="7"/>
        <v>0</v>
      </c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 t="s">
        <v>85</v>
      </c>
    </row>
    <row r="670" spans="1:30" ht="15.6" x14ac:dyDescent="0.3">
      <c r="A670" s="3" t="s">
        <v>802</v>
      </c>
      <c r="B670" s="1" t="s">
        <v>132</v>
      </c>
      <c r="C670" s="4">
        <v>42571</v>
      </c>
      <c r="D670" s="1">
        <v>7</v>
      </c>
      <c r="E670" s="1">
        <v>2016</v>
      </c>
      <c r="F670" s="2">
        <v>3</v>
      </c>
      <c r="G670" s="1">
        <v>1400</v>
      </c>
      <c r="H670" s="1" t="s">
        <v>518</v>
      </c>
      <c r="I670" s="1">
        <v>64</v>
      </c>
      <c r="J670" s="1">
        <v>21</v>
      </c>
      <c r="O670" s="1">
        <v>625</v>
      </c>
      <c r="P670" s="1">
        <v>2678</v>
      </c>
      <c r="Q670" s="1">
        <v>113</v>
      </c>
      <c r="R670" s="1">
        <v>52</v>
      </c>
      <c r="S670" s="1">
        <f t="shared" si="7"/>
        <v>61</v>
      </c>
      <c r="T670" s="1">
        <v>82</v>
      </c>
      <c r="U670" s="1">
        <v>23.6343</v>
      </c>
      <c r="V670" s="1" t="s">
        <v>58</v>
      </c>
      <c r="W670" s="1">
        <v>0.5464</v>
      </c>
      <c r="X670" s="1">
        <v>0.53410000000000002</v>
      </c>
      <c r="Y670" s="1"/>
      <c r="Z670" s="1"/>
      <c r="AA670" s="1">
        <v>1.3159000000000001</v>
      </c>
      <c r="AB670" s="1" t="s">
        <v>736</v>
      </c>
      <c r="AC670" s="1"/>
      <c r="AD670" s="1"/>
    </row>
    <row r="671" spans="1:30" ht="15.6" x14ac:dyDescent="0.3">
      <c r="A671" s="3" t="s">
        <v>31</v>
      </c>
      <c r="B671" s="1" t="s">
        <v>135</v>
      </c>
      <c r="C671" s="4">
        <v>42571</v>
      </c>
      <c r="D671" s="1">
        <v>7</v>
      </c>
      <c r="E671" s="1">
        <v>2016</v>
      </c>
      <c r="F671" s="2">
        <v>3</v>
      </c>
      <c r="G671" s="1">
        <v>1427</v>
      </c>
      <c r="H671" s="1"/>
      <c r="I671" s="1"/>
      <c r="J671" s="1"/>
      <c r="O671" s="1"/>
      <c r="P671" s="1"/>
      <c r="Q671" s="1"/>
      <c r="R671" s="1"/>
      <c r="S671" s="1">
        <f t="shared" si="7"/>
        <v>0</v>
      </c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 t="s">
        <v>85</v>
      </c>
    </row>
    <row r="672" spans="1:30" ht="15.6" x14ac:dyDescent="0.3">
      <c r="A672" s="3" t="s">
        <v>803</v>
      </c>
      <c r="B672" s="1" t="s">
        <v>22</v>
      </c>
      <c r="C672" s="4">
        <v>42585</v>
      </c>
      <c r="D672" s="1">
        <v>8</v>
      </c>
      <c r="E672" s="1">
        <v>2016</v>
      </c>
      <c r="F672" s="1"/>
      <c r="G672" s="1">
        <v>602</v>
      </c>
      <c r="H672" s="1" t="s">
        <v>518</v>
      </c>
      <c r="I672" s="1">
        <v>40</v>
      </c>
      <c r="J672" s="1">
        <v>1</v>
      </c>
      <c r="O672" s="1">
        <v>402</v>
      </c>
      <c r="P672" s="1">
        <v>677</v>
      </c>
      <c r="Q672" s="1">
        <v>26.306899999999999</v>
      </c>
      <c r="R672" s="1">
        <v>12.290699999999999</v>
      </c>
      <c r="S672" s="1">
        <f t="shared" si="7"/>
        <v>14.0162</v>
      </c>
      <c r="T672" s="1">
        <v>15.2408</v>
      </c>
      <c r="U672" s="1">
        <v>1.8602000000000001</v>
      </c>
      <c r="V672" s="1" t="s">
        <v>24</v>
      </c>
      <c r="W672" s="1">
        <v>0.17879999999999999</v>
      </c>
      <c r="X672" s="1">
        <v>0.18390000000000001</v>
      </c>
      <c r="Y672" s="1"/>
      <c r="Z672" s="1"/>
      <c r="AA672" s="1">
        <v>1.4258999999999999</v>
      </c>
      <c r="AB672" s="1" t="s">
        <v>734</v>
      </c>
      <c r="AC672" s="1"/>
      <c r="AD672" s="1"/>
    </row>
    <row r="673" spans="1:30" ht="15.6" x14ac:dyDescent="0.3">
      <c r="A673" s="3" t="s">
        <v>805</v>
      </c>
      <c r="B673" s="1" t="s">
        <v>22</v>
      </c>
      <c r="C673" s="4">
        <v>42585</v>
      </c>
      <c r="D673" s="1">
        <v>8</v>
      </c>
      <c r="E673" s="1">
        <v>2016</v>
      </c>
      <c r="F673" s="1"/>
      <c r="G673" s="1">
        <v>604</v>
      </c>
      <c r="H673" s="1" t="s">
        <v>23</v>
      </c>
      <c r="I673" s="1">
        <v>25</v>
      </c>
      <c r="J673" s="1">
        <v>1</v>
      </c>
      <c r="O673" s="1">
        <v>245</v>
      </c>
      <c r="P673" s="1">
        <v>141</v>
      </c>
      <c r="Q673" s="1">
        <v>2.0451000000000001</v>
      </c>
      <c r="R673" s="1">
        <v>1.3123</v>
      </c>
      <c r="S673" s="1">
        <f t="shared" si="7"/>
        <v>0.73280000000000012</v>
      </c>
      <c r="T673" s="1">
        <v>4.0137</v>
      </c>
      <c r="U673" s="1">
        <v>9.1300000000000006E-2</v>
      </c>
      <c r="V673" s="1"/>
      <c r="W673" s="1">
        <v>6.2300000000000001E-2</v>
      </c>
      <c r="X673" s="1">
        <v>6.2E-2</v>
      </c>
      <c r="Y673" s="1"/>
      <c r="Z673" s="1"/>
      <c r="AA673" s="1"/>
      <c r="AB673" s="1"/>
      <c r="AC673" s="1"/>
      <c r="AD673" s="1"/>
    </row>
    <row r="674" spans="1:30" ht="15.6" x14ac:dyDescent="0.3">
      <c r="A674" s="3" t="s">
        <v>806</v>
      </c>
      <c r="B674" s="1" t="s">
        <v>22</v>
      </c>
      <c r="C674" s="4">
        <v>42585</v>
      </c>
      <c r="D674" s="1">
        <v>8</v>
      </c>
      <c r="E674" s="1">
        <v>2016</v>
      </c>
      <c r="F674" s="1"/>
      <c r="G674" s="1">
        <v>610</v>
      </c>
      <c r="H674" s="1" t="s">
        <v>23</v>
      </c>
      <c r="I674" s="1">
        <v>27</v>
      </c>
      <c r="J674" s="1">
        <v>2</v>
      </c>
      <c r="O674" s="1">
        <v>265</v>
      </c>
      <c r="P674" s="1">
        <v>196</v>
      </c>
      <c r="Q674" s="1">
        <v>5.4292999999999996</v>
      </c>
      <c r="R674" s="1">
        <v>2.3687999999999998</v>
      </c>
      <c r="S674" s="1">
        <f t="shared" si="7"/>
        <v>3.0604999999999998</v>
      </c>
      <c r="T674" s="1">
        <v>4.6764999999999999</v>
      </c>
      <c r="U674" s="1">
        <v>0.1479</v>
      </c>
      <c r="V674" s="1" t="s">
        <v>24</v>
      </c>
      <c r="W674" s="1">
        <v>7.0300000000000001E-2</v>
      </c>
      <c r="X674" s="1">
        <v>7.2499999999999995E-2</v>
      </c>
      <c r="Y674" s="1"/>
      <c r="Z674" s="1"/>
      <c r="AA674" s="1"/>
      <c r="AB674" s="1"/>
      <c r="AC674" s="1"/>
      <c r="AD674" s="1"/>
    </row>
    <row r="675" spans="1:30" ht="15.6" x14ac:dyDescent="0.3">
      <c r="A675" s="3" t="s">
        <v>804</v>
      </c>
      <c r="B675" s="1" t="s">
        <v>22</v>
      </c>
      <c r="C675" s="4">
        <v>42585</v>
      </c>
      <c r="D675" s="1">
        <v>8</v>
      </c>
      <c r="E675" s="1">
        <v>2016</v>
      </c>
      <c r="F675" s="1"/>
      <c r="G675" s="1">
        <v>617</v>
      </c>
      <c r="H675" s="1" t="s">
        <v>518</v>
      </c>
      <c r="I675" s="1">
        <v>23</v>
      </c>
      <c r="J675" s="1">
        <v>2</v>
      </c>
      <c r="O675" s="1">
        <v>236</v>
      </c>
      <c r="P675" s="1">
        <v>120</v>
      </c>
      <c r="Q675" s="1">
        <v>3.9666999999999999</v>
      </c>
      <c r="R675" s="1">
        <v>1.5116000000000001</v>
      </c>
      <c r="S675" s="1">
        <f t="shared" ref="S675:S696" si="8">SUM(Q675-R675)</f>
        <v>2.4550999999999998</v>
      </c>
      <c r="T675" s="1">
        <v>1.5660000000000001</v>
      </c>
      <c r="U675" s="1">
        <v>0.15629999999999999</v>
      </c>
      <c r="V675" s="1" t="s">
        <v>24</v>
      </c>
      <c r="W675" s="1">
        <v>7.1400000000000005E-2</v>
      </c>
      <c r="X675" s="1">
        <v>5.4300000000000001E-2</v>
      </c>
      <c r="Y675" s="1"/>
      <c r="Z675" s="1"/>
      <c r="AA675" s="1">
        <v>1.393</v>
      </c>
      <c r="AB675" s="1" t="s">
        <v>734</v>
      </c>
      <c r="AC675" s="1"/>
      <c r="AD675" s="1" t="s">
        <v>835</v>
      </c>
    </row>
    <row r="676" spans="1:30" ht="15.6" x14ac:dyDescent="0.3">
      <c r="A676" s="3" t="s">
        <v>807</v>
      </c>
      <c r="B676" s="1" t="s">
        <v>22</v>
      </c>
      <c r="C676" s="4">
        <v>42585</v>
      </c>
      <c r="D676" s="1">
        <v>8</v>
      </c>
      <c r="E676" s="1">
        <v>2016</v>
      </c>
      <c r="F676" s="1"/>
      <c r="G676" s="1">
        <v>621</v>
      </c>
      <c r="H676" s="1" t="s">
        <v>23</v>
      </c>
      <c r="I676" s="1">
        <v>21</v>
      </c>
      <c r="J676" s="1">
        <v>3</v>
      </c>
      <c r="O676" s="1">
        <v>227</v>
      </c>
      <c r="P676" s="1">
        <v>101</v>
      </c>
      <c r="Q676" s="1">
        <v>2.6772</v>
      </c>
      <c r="R676" s="1">
        <v>1.4804999999999999</v>
      </c>
      <c r="S676" s="1">
        <f t="shared" si="8"/>
        <v>1.1967000000000001</v>
      </c>
      <c r="T676" s="1">
        <v>1.9651000000000001</v>
      </c>
      <c r="U676" s="1">
        <v>6.8599999999999994E-2</v>
      </c>
      <c r="V676" s="1" t="s">
        <v>58</v>
      </c>
      <c r="W676" s="1">
        <v>5.57E-2</v>
      </c>
      <c r="X676" s="1">
        <v>5.4199999999999998E-2</v>
      </c>
      <c r="Y676" s="1"/>
      <c r="Z676" s="1"/>
      <c r="AA676" s="1"/>
      <c r="AB676" s="1"/>
      <c r="AC676" s="1"/>
      <c r="AD676" s="1"/>
    </row>
    <row r="677" spans="1:30" x14ac:dyDescent="0.3">
      <c r="A677" s="1"/>
      <c r="B677" s="1" t="s">
        <v>39</v>
      </c>
      <c r="C677" s="4">
        <v>42585</v>
      </c>
      <c r="D677" s="1">
        <v>8</v>
      </c>
      <c r="E677" s="1">
        <v>2016</v>
      </c>
      <c r="F677" s="1"/>
      <c r="G677" s="1">
        <v>630</v>
      </c>
      <c r="H677" s="1"/>
      <c r="I677" s="1"/>
      <c r="J677" s="1"/>
      <c r="O677" s="1"/>
      <c r="P677" s="1"/>
      <c r="Q677" s="1"/>
      <c r="R677" s="1"/>
      <c r="S677" s="1">
        <f t="shared" si="8"/>
        <v>0</v>
      </c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6" x14ac:dyDescent="0.3">
      <c r="A678" s="3" t="s">
        <v>808</v>
      </c>
      <c r="B678" s="1" t="s">
        <v>39</v>
      </c>
      <c r="C678" s="4">
        <v>42585</v>
      </c>
      <c r="D678" s="1">
        <v>8</v>
      </c>
      <c r="E678" s="1">
        <v>2016</v>
      </c>
      <c r="F678" s="1"/>
      <c r="G678" s="1">
        <v>646</v>
      </c>
      <c r="H678" s="1" t="s">
        <v>23</v>
      </c>
      <c r="I678" s="1">
        <v>26</v>
      </c>
      <c r="J678" s="1">
        <v>4</v>
      </c>
      <c r="O678" s="1">
        <v>259</v>
      </c>
      <c r="P678" s="1">
        <v>172</v>
      </c>
      <c r="Q678" s="1">
        <v>9.3952000000000009</v>
      </c>
      <c r="R678" s="1">
        <v>1.8488</v>
      </c>
      <c r="S678" s="1">
        <f t="shared" si="8"/>
        <v>7.5464000000000011</v>
      </c>
      <c r="T678" s="1">
        <v>7.6142000000000003</v>
      </c>
      <c r="U678" s="1">
        <v>0.12529999999999999</v>
      </c>
      <c r="V678" s="1"/>
      <c r="W678" s="1">
        <v>6.4899999999999999E-2</v>
      </c>
      <c r="X678" s="1">
        <v>6.4699999999999994E-2</v>
      </c>
      <c r="Y678" s="1"/>
      <c r="Z678" s="1"/>
      <c r="AA678" s="1"/>
      <c r="AB678" s="1"/>
      <c r="AC678" s="1"/>
      <c r="AD678" s="1"/>
    </row>
    <row r="679" spans="1:30" ht="15.6" x14ac:dyDescent="0.3">
      <c r="A679" s="3" t="s">
        <v>809</v>
      </c>
      <c r="B679" s="1" t="s">
        <v>50</v>
      </c>
      <c r="C679" s="4">
        <v>42585</v>
      </c>
      <c r="D679" s="1">
        <v>8</v>
      </c>
      <c r="E679" s="1">
        <v>2016</v>
      </c>
      <c r="F679" s="1"/>
      <c r="G679" s="1">
        <v>707</v>
      </c>
      <c r="H679" s="1" t="s">
        <v>535</v>
      </c>
      <c r="I679" s="1">
        <v>21</v>
      </c>
      <c r="J679" s="1">
        <v>1</v>
      </c>
      <c r="O679" s="1">
        <v>215</v>
      </c>
      <c r="P679" s="1">
        <v>104</v>
      </c>
      <c r="Q679" s="1">
        <v>5.6672000000000002</v>
      </c>
      <c r="R679" s="1">
        <v>2.1392000000000002</v>
      </c>
      <c r="S679" s="1">
        <f t="shared" si="8"/>
        <v>3.528</v>
      </c>
      <c r="T679" s="1">
        <v>1.6113</v>
      </c>
      <c r="U679" s="1">
        <v>5.33E-2</v>
      </c>
      <c r="V679" s="1" t="s">
        <v>58</v>
      </c>
      <c r="W679" s="1">
        <v>2.7799999999999998E-2</v>
      </c>
      <c r="X679" s="1">
        <v>2.9700000000000001E-2</v>
      </c>
      <c r="Y679" s="1"/>
      <c r="Z679" s="1"/>
      <c r="AA679" s="1"/>
      <c r="AB679" s="1"/>
      <c r="AC679" s="1"/>
      <c r="AD679" s="1"/>
    </row>
    <row r="680" spans="1:30" ht="15.6" x14ac:dyDescent="0.3">
      <c r="A680" s="3" t="s">
        <v>810</v>
      </c>
      <c r="B680" s="1" t="s">
        <v>50</v>
      </c>
      <c r="C680" s="4">
        <v>42585</v>
      </c>
      <c r="D680" s="1">
        <v>8</v>
      </c>
      <c r="E680" s="1">
        <v>2016</v>
      </c>
      <c r="F680" s="1"/>
      <c r="G680" s="1">
        <v>721</v>
      </c>
      <c r="H680" s="1" t="s">
        <v>518</v>
      </c>
      <c r="I680" s="1">
        <v>38</v>
      </c>
      <c r="J680" s="1">
        <v>3</v>
      </c>
      <c r="O680" s="1">
        <v>400</v>
      </c>
      <c r="P680" s="1">
        <v>604</v>
      </c>
      <c r="Q680" s="1">
        <v>20.5442</v>
      </c>
      <c r="R680" s="1">
        <v>8.0690000000000008</v>
      </c>
      <c r="S680" s="1">
        <f t="shared" si="8"/>
        <v>12.475199999999999</v>
      </c>
      <c r="T680" s="1">
        <v>6.3010000000000002</v>
      </c>
      <c r="U680" s="1"/>
      <c r="V680" s="1"/>
      <c r="W680" s="1">
        <v>0.17680000000000001</v>
      </c>
      <c r="X680" s="1">
        <v>0.1777</v>
      </c>
      <c r="Y680" s="1"/>
      <c r="Z680" s="1"/>
      <c r="AA680" s="1">
        <v>1.9091</v>
      </c>
      <c r="AB680" s="1" t="s">
        <v>734</v>
      </c>
      <c r="AC680" s="1"/>
      <c r="AD680" s="1" t="s">
        <v>834</v>
      </c>
    </row>
    <row r="681" spans="1:30" ht="15.6" x14ac:dyDescent="0.3">
      <c r="A681" s="3" t="s">
        <v>811</v>
      </c>
      <c r="B681" s="1" t="s">
        <v>50</v>
      </c>
      <c r="C681" s="4">
        <v>42585</v>
      </c>
      <c r="D681" s="1">
        <v>8</v>
      </c>
      <c r="E681" s="1">
        <v>2016</v>
      </c>
      <c r="F681" s="1"/>
      <c r="G681" s="1">
        <v>723</v>
      </c>
      <c r="H681" s="1" t="s">
        <v>518</v>
      </c>
      <c r="I681" s="1">
        <v>42</v>
      </c>
      <c r="J681" s="1">
        <v>4</v>
      </c>
      <c r="O681" s="1">
        <v>435</v>
      </c>
      <c r="P681" s="1">
        <v>801</v>
      </c>
      <c r="Q681" s="1">
        <v>35.0749</v>
      </c>
      <c r="R681" s="1">
        <v>14.6195</v>
      </c>
      <c r="S681" s="1">
        <f t="shared" si="8"/>
        <v>20.455399999999997</v>
      </c>
      <c r="T681" s="1">
        <v>5.1550000000000002</v>
      </c>
      <c r="U681" s="1">
        <v>0.25419999999999998</v>
      </c>
      <c r="V681" s="1" t="s">
        <v>58</v>
      </c>
      <c r="W681" s="1">
        <v>0.21970000000000001</v>
      </c>
      <c r="X681" s="1">
        <v>0.21890000000000001</v>
      </c>
      <c r="Y681" s="1"/>
      <c r="Z681" s="1"/>
      <c r="AA681" s="1">
        <v>1.2897000000000001</v>
      </c>
      <c r="AB681" s="1" t="s">
        <v>855</v>
      </c>
      <c r="AC681" s="1"/>
      <c r="AD681" s="1"/>
    </row>
    <row r="682" spans="1:30" ht="15.6" x14ac:dyDescent="0.3">
      <c r="A682" s="3" t="s">
        <v>812</v>
      </c>
      <c r="B682" s="1" t="s">
        <v>50</v>
      </c>
      <c r="C682" s="4">
        <v>42585</v>
      </c>
      <c r="D682" s="1">
        <v>8</v>
      </c>
      <c r="E682" s="1">
        <v>2016</v>
      </c>
      <c r="F682" s="1"/>
      <c r="G682" s="1">
        <v>727</v>
      </c>
      <c r="H682" s="1" t="s">
        <v>37</v>
      </c>
      <c r="I682" s="1">
        <v>19</v>
      </c>
      <c r="J682" s="1">
        <v>1</v>
      </c>
      <c r="O682" s="1">
        <v>188</v>
      </c>
      <c r="P682" s="1">
        <v>88</v>
      </c>
      <c r="Q682" s="1"/>
      <c r="R682" s="1"/>
      <c r="S682" s="1">
        <f t="shared" si="8"/>
        <v>0</v>
      </c>
      <c r="T682" s="1">
        <v>1.2763</v>
      </c>
      <c r="U682" s="1">
        <v>0.1376</v>
      </c>
      <c r="V682" s="1" t="s">
        <v>58</v>
      </c>
      <c r="W682" s="1">
        <v>4.1999999999999997E-3</v>
      </c>
      <c r="X682" s="1">
        <v>4.4999999999999997E-3</v>
      </c>
      <c r="Y682" s="1"/>
      <c r="Z682" s="1"/>
      <c r="AA682" s="1"/>
      <c r="AB682" s="1"/>
      <c r="AC682" s="1"/>
      <c r="AD682" s="1"/>
    </row>
    <row r="683" spans="1:30" ht="15.6" x14ac:dyDescent="0.3">
      <c r="A683" s="3" t="s">
        <v>833</v>
      </c>
      <c r="B683" s="1" t="s">
        <v>61</v>
      </c>
      <c r="C683" s="4">
        <v>42585</v>
      </c>
      <c r="D683" s="1">
        <v>8</v>
      </c>
      <c r="E683" s="1">
        <v>2016</v>
      </c>
      <c r="F683" s="1"/>
      <c r="G683" s="1">
        <v>751</v>
      </c>
      <c r="H683" s="1" t="s">
        <v>537</v>
      </c>
      <c r="I683" s="1">
        <v>39</v>
      </c>
      <c r="J683" s="1">
        <v>2</v>
      </c>
      <c r="O683" s="1">
        <v>380</v>
      </c>
      <c r="P683" s="1">
        <v>752</v>
      </c>
      <c r="Q683" s="1">
        <v>55</v>
      </c>
      <c r="R683" s="1">
        <v>36</v>
      </c>
      <c r="S683" s="1">
        <f t="shared" si="8"/>
        <v>19</v>
      </c>
      <c r="T683" s="1">
        <v>25.707799999999999</v>
      </c>
      <c r="U683" s="1">
        <v>7.5247999999999999</v>
      </c>
      <c r="V683" s="1" t="s">
        <v>24</v>
      </c>
      <c r="W683" s="1">
        <v>0.112</v>
      </c>
      <c r="X683" s="1">
        <v>0.10730000000000001</v>
      </c>
      <c r="Y683" s="1"/>
      <c r="Z683" s="1"/>
      <c r="AA683" s="1"/>
      <c r="AB683" s="1"/>
      <c r="AC683" s="1"/>
      <c r="AD683" s="1"/>
    </row>
    <row r="684" spans="1:30" ht="15.6" x14ac:dyDescent="0.3">
      <c r="A684" s="3" t="s">
        <v>813</v>
      </c>
      <c r="B684" s="1" t="s">
        <v>89</v>
      </c>
      <c r="C684" s="4">
        <v>42585</v>
      </c>
      <c r="D684" s="1">
        <v>8</v>
      </c>
      <c r="E684" s="1">
        <v>2016</v>
      </c>
      <c r="F684" s="1"/>
      <c r="G684" s="1">
        <v>812</v>
      </c>
      <c r="H684" s="1" t="s">
        <v>518</v>
      </c>
      <c r="I684" s="1">
        <v>44</v>
      </c>
      <c r="J684" s="1">
        <v>5</v>
      </c>
      <c r="O684" s="1">
        <v>440</v>
      </c>
      <c r="P684" s="1">
        <v>771</v>
      </c>
      <c r="Q684" s="1">
        <v>28.601199999999999</v>
      </c>
      <c r="R684" s="1">
        <v>13.9405</v>
      </c>
      <c r="S684" s="1">
        <f t="shared" si="8"/>
        <v>14.660699999999999</v>
      </c>
      <c r="T684" s="1">
        <v>6.3025000000000002</v>
      </c>
      <c r="U684" s="1">
        <v>1.7036</v>
      </c>
      <c r="V684" s="1" t="s">
        <v>24</v>
      </c>
      <c r="W684" s="1">
        <v>0.25069999999999998</v>
      </c>
      <c r="X684" s="1">
        <v>0.24790000000000001</v>
      </c>
      <c r="Y684" s="1"/>
      <c r="Z684" s="1"/>
      <c r="AA684" s="1">
        <v>1.3653999999999999</v>
      </c>
      <c r="AB684" s="1" t="s">
        <v>734</v>
      </c>
      <c r="AC684" s="1"/>
      <c r="AD684" s="1"/>
    </row>
    <row r="685" spans="1:30" ht="15.6" x14ac:dyDescent="0.3">
      <c r="A685" s="3" t="s">
        <v>814</v>
      </c>
      <c r="B685" s="1" t="s">
        <v>89</v>
      </c>
      <c r="C685" s="4">
        <v>42585</v>
      </c>
      <c r="D685" s="1">
        <v>8</v>
      </c>
      <c r="E685" s="1">
        <v>2016</v>
      </c>
      <c r="F685" s="1"/>
      <c r="G685" s="1">
        <v>816</v>
      </c>
      <c r="H685" s="1" t="s">
        <v>518</v>
      </c>
      <c r="I685" s="1">
        <v>39</v>
      </c>
      <c r="J685" s="1">
        <v>6</v>
      </c>
      <c r="O685" s="1">
        <v>385</v>
      </c>
      <c r="P685" s="1">
        <v>529</v>
      </c>
      <c r="Q685" s="1">
        <v>15.786099999999999</v>
      </c>
      <c r="R685" s="1">
        <v>8.0825999999999993</v>
      </c>
      <c r="S685" s="1">
        <f t="shared" si="8"/>
        <v>7.7035</v>
      </c>
      <c r="T685" s="1">
        <v>5.2485999999999997</v>
      </c>
      <c r="U685" s="1">
        <v>0.28339999999999999</v>
      </c>
      <c r="V685" s="1" t="s">
        <v>58</v>
      </c>
      <c r="W685" s="1">
        <v>0.19059999999999999</v>
      </c>
      <c r="X685" s="1">
        <v>0.19350000000000001</v>
      </c>
      <c r="Y685" s="1"/>
      <c r="Z685" s="1"/>
      <c r="AA685" s="1">
        <v>1.2602</v>
      </c>
      <c r="AB685" s="1" t="s">
        <v>855</v>
      </c>
      <c r="AC685" s="1"/>
      <c r="AD685" s="1"/>
    </row>
    <row r="686" spans="1:30" ht="15.6" x14ac:dyDescent="0.3">
      <c r="A686" s="3" t="s">
        <v>815</v>
      </c>
      <c r="B686" s="1" t="s">
        <v>89</v>
      </c>
      <c r="C686" s="4">
        <v>42585</v>
      </c>
      <c r="D686" s="1">
        <v>8</v>
      </c>
      <c r="E686" s="1">
        <v>2016</v>
      </c>
      <c r="F686" s="1"/>
      <c r="G686" s="1">
        <v>821</v>
      </c>
      <c r="H686" s="1" t="s">
        <v>23</v>
      </c>
      <c r="I686" s="1">
        <v>32</v>
      </c>
      <c r="J686" s="1">
        <v>5</v>
      </c>
      <c r="O686" s="1">
        <v>321</v>
      </c>
      <c r="P686" s="1">
        <v>252</v>
      </c>
      <c r="Q686" s="1">
        <v>5.0430999999999999</v>
      </c>
      <c r="R686" s="1">
        <v>3.5083000000000002</v>
      </c>
      <c r="S686" s="1">
        <f t="shared" si="8"/>
        <v>1.5347999999999997</v>
      </c>
      <c r="T686" s="1">
        <v>3.4638</v>
      </c>
      <c r="U686" s="1">
        <v>0.437</v>
      </c>
      <c r="V686" s="1" t="s">
        <v>24</v>
      </c>
      <c r="W686" s="1">
        <v>0.1056</v>
      </c>
      <c r="X686" s="1">
        <v>0.1038</v>
      </c>
      <c r="Y686" s="1"/>
      <c r="Z686" s="1"/>
      <c r="AA686" s="1"/>
      <c r="AB686" s="1"/>
      <c r="AC686" s="1"/>
      <c r="AD686" s="1"/>
    </row>
    <row r="687" spans="1:30" x14ac:dyDescent="0.3">
      <c r="A687" s="1"/>
      <c r="B687" s="1" t="s">
        <v>84</v>
      </c>
      <c r="C687" s="4">
        <v>42585</v>
      </c>
      <c r="D687" s="1">
        <v>8</v>
      </c>
      <c r="E687" s="1">
        <v>2016</v>
      </c>
      <c r="F687" s="1"/>
      <c r="G687" s="1">
        <v>831</v>
      </c>
      <c r="H687" s="1"/>
      <c r="I687" s="1"/>
      <c r="J687" s="1"/>
      <c r="O687" s="1"/>
      <c r="P687" s="1"/>
      <c r="Q687" s="1"/>
      <c r="R687" s="1"/>
      <c r="S687" s="1">
        <f t="shared" si="8"/>
        <v>0</v>
      </c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6" x14ac:dyDescent="0.3">
      <c r="A688" s="3" t="s">
        <v>816</v>
      </c>
      <c r="B688" s="1" t="s">
        <v>74</v>
      </c>
      <c r="C688" s="4">
        <v>42585</v>
      </c>
      <c r="D688" s="1">
        <v>8</v>
      </c>
      <c r="E688" s="1">
        <v>2016</v>
      </c>
      <c r="F688" s="1"/>
      <c r="G688" s="1">
        <v>856</v>
      </c>
      <c r="H688" s="1" t="s">
        <v>518</v>
      </c>
      <c r="I688" s="1">
        <v>55</v>
      </c>
      <c r="J688" s="1">
        <v>7</v>
      </c>
      <c r="O688" s="1">
        <v>523</v>
      </c>
      <c r="P688" s="1">
        <v>1379</v>
      </c>
      <c r="Q688" s="1">
        <v>36.707900000000002</v>
      </c>
      <c r="R688" s="1">
        <v>19.212499999999999</v>
      </c>
      <c r="S688" s="1">
        <f t="shared" si="8"/>
        <v>17.495400000000004</v>
      </c>
      <c r="T688" s="1">
        <v>27.839700000000001</v>
      </c>
      <c r="U688" s="1">
        <v>2.6074000000000002</v>
      </c>
      <c r="V688" s="1" t="s">
        <v>58</v>
      </c>
      <c r="W688" s="1">
        <v>0.30009999999999998</v>
      </c>
      <c r="X688" s="1">
        <v>0.30659999999999998</v>
      </c>
      <c r="Y688" s="1"/>
      <c r="Z688" s="1"/>
      <c r="AA688" s="1">
        <v>1.2696000000000001</v>
      </c>
      <c r="AB688" s="1" t="s">
        <v>855</v>
      </c>
      <c r="AC688" s="1"/>
      <c r="AD688" s="1"/>
    </row>
    <row r="689" spans="1:30" ht="15.6" x14ac:dyDescent="0.3">
      <c r="A689" s="3" t="s">
        <v>817</v>
      </c>
      <c r="B689" s="1" t="s">
        <v>69</v>
      </c>
      <c r="C689" s="4">
        <v>42585</v>
      </c>
      <c r="D689" s="1">
        <v>8</v>
      </c>
      <c r="E689" s="1">
        <v>2016</v>
      </c>
      <c r="F689" s="1"/>
      <c r="G689" s="1">
        <v>921</v>
      </c>
      <c r="H689" s="1" t="s">
        <v>518</v>
      </c>
      <c r="I689" s="1">
        <v>33</v>
      </c>
      <c r="J689" s="1">
        <v>8</v>
      </c>
      <c r="O689" s="1">
        <v>343</v>
      </c>
      <c r="P689" s="1">
        <v>305</v>
      </c>
      <c r="Q689" s="1">
        <v>7.3323</v>
      </c>
      <c r="R689" s="1">
        <v>4.6477000000000004</v>
      </c>
      <c r="S689" s="1">
        <f t="shared" si="8"/>
        <v>2.6845999999999997</v>
      </c>
      <c r="T689" s="1">
        <v>2.7846000000000002</v>
      </c>
      <c r="U689" s="1">
        <v>0.69120000000000004</v>
      </c>
      <c r="V689" s="1" t="s">
        <v>24</v>
      </c>
      <c r="W689" s="1">
        <v>0.127</v>
      </c>
      <c r="X689" s="1">
        <v>0.12659999999999999</v>
      </c>
      <c r="Y689" s="1"/>
      <c r="Z689" s="1"/>
      <c r="AA689" s="1">
        <v>1.1232</v>
      </c>
      <c r="AB689" s="1" t="s">
        <v>736</v>
      </c>
      <c r="AC689" s="1"/>
      <c r="AD689" s="1"/>
    </row>
    <row r="690" spans="1:30" ht="15.6" x14ac:dyDescent="0.3">
      <c r="A690" s="3" t="s">
        <v>818</v>
      </c>
      <c r="B690" s="1" t="s">
        <v>69</v>
      </c>
      <c r="C690" s="4">
        <v>42585</v>
      </c>
      <c r="D690" s="1">
        <v>8</v>
      </c>
      <c r="E690" s="1">
        <v>2016</v>
      </c>
      <c r="F690" s="1"/>
      <c r="G690" s="1">
        <v>935</v>
      </c>
      <c r="H690" s="1" t="s">
        <v>518</v>
      </c>
      <c r="I690" s="1">
        <v>46</v>
      </c>
      <c r="J690" s="1">
        <v>9</v>
      </c>
      <c r="O690" s="1">
        <v>455</v>
      </c>
      <c r="P690" s="1">
        <v>1004</v>
      </c>
      <c r="Q690" s="1">
        <v>40.7455</v>
      </c>
      <c r="R690" s="1">
        <v>17.421199999999999</v>
      </c>
      <c r="S690" s="1">
        <f t="shared" si="8"/>
        <v>23.324300000000001</v>
      </c>
      <c r="T690" s="1">
        <v>19.982500000000002</v>
      </c>
      <c r="U690" s="1">
        <v>8.2000000000000003E-2</v>
      </c>
      <c r="V690" s="1" t="s">
        <v>58</v>
      </c>
      <c r="W690" s="1">
        <v>0.26479999999999998</v>
      </c>
      <c r="X690" s="1">
        <v>0.25790000000000002</v>
      </c>
      <c r="Y690" s="1"/>
      <c r="Z690" s="1"/>
      <c r="AA690" s="1">
        <v>1.2350000000000001</v>
      </c>
      <c r="AB690" s="1" t="s">
        <v>855</v>
      </c>
      <c r="AC690" s="1"/>
      <c r="AD690" s="1"/>
    </row>
    <row r="691" spans="1:30" ht="15.6" x14ac:dyDescent="0.3">
      <c r="A691" s="3" t="s">
        <v>819</v>
      </c>
      <c r="B691" s="1" t="s">
        <v>69</v>
      </c>
      <c r="C691" s="4">
        <v>42585</v>
      </c>
      <c r="D691" s="1">
        <v>8</v>
      </c>
      <c r="E691" s="1">
        <v>2016</v>
      </c>
      <c r="F691" s="1"/>
      <c r="G691" s="1">
        <v>937</v>
      </c>
      <c r="H691" s="1" t="s">
        <v>518</v>
      </c>
      <c r="I691" s="1">
        <v>35</v>
      </c>
      <c r="J691" s="1">
        <v>10</v>
      </c>
      <c r="O691" s="1">
        <v>350</v>
      </c>
      <c r="P691" s="1">
        <v>389</v>
      </c>
      <c r="Q691" s="1">
        <v>15.5153</v>
      </c>
      <c r="R691" s="1">
        <v>7.5305999999999997</v>
      </c>
      <c r="S691" s="1">
        <f t="shared" si="8"/>
        <v>7.9847000000000001</v>
      </c>
      <c r="T691" s="1"/>
      <c r="U691" s="1"/>
      <c r="V691" s="1"/>
      <c r="W691" s="1">
        <v>0.17180000000000001</v>
      </c>
      <c r="X691" s="1">
        <v>0.17119999999999999</v>
      </c>
      <c r="Y691" s="1"/>
      <c r="Z691" s="1"/>
      <c r="AA691" s="1">
        <v>1.19</v>
      </c>
      <c r="AB691" s="1" t="s">
        <v>736</v>
      </c>
      <c r="AC691" s="1"/>
      <c r="AD691" s="1" t="s">
        <v>834</v>
      </c>
    </row>
    <row r="692" spans="1:30" ht="15.6" x14ac:dyDescent="0.3">
      <c r="A692" s="3" t="s">
        <v>820</v>
      </c>
      <c r="B692" s="1" t="s">
        <v>69</v>
      </c>
      <c r="C692" s="4">
        <v>42585</v>
      </c>
      <c r="D692" s="1">
        <v>8</v>
      </c>
      <c r="E692" s="1">
        <v>2016</v>
      </c>
      <c r="F692" s="1"/>
      <c r="G692" s="1">
        <v>938</v>
      </c>
      <c r="H692" s="1" t="s">
        <v>518</v>
      </c>
      <c r="I692" s="1">
        <v>25</v>
      </c>
      <c r="J692" s="1">
        <v>11</v>
      </c>
      <c r="O692" s="1">
        <v>255</v>
      </c>
      <c r="P692" s="1">
        <v>137</v>
      </c>
      <c r="Q692" s="1">
        <v>3.9176000000000002</v>
      </c>
      <c r="R692" s="1">
        <v>2.1429</v>
      </c>
      <c r="S692" s="1">
        <f t="shared" si="8"/>
        <v>1.7747000000000002</v>
      </c>
      <c r="T692" s="1">
        <v>1.0851999999999999</v>
      </c>
      <c r="U692" s="1"/>
      <c r="V692" s="1"/>
      <c r="W692" s="1">
        <v>7.6499999999999999E-2</v>
      </c>
      <c r="X692" s="1">
        <v>7.8299999999999995E-2</v>
      </c>
      <c r="Y692" s="1"/>
      <c r="Z692" s="1"/>
      <c r="AA692" s="1">
        <v>1.1872</v>
      </c>
      <c r="AB692" s="1" t="s">
        <v>736</v>
      </c>
      <c r="AC692" s="1"/>
      <c r="AD692" s="1"/>
    </row>
    <row r="693" spans="1:30" ht="15.6" x14ac:dyDescent="0.3">
      <c r="A693" s="3"/>
      <c r="B693" s="1" t="s">
        <v>103</v>
      </c>
      <c r="C693" s="4">
        <v>42585</v>
      </c>
      <c r="D693" s="1">
        <v>8</v>
      </c>
      <c r="E693" s="1">
        <v>2016</v>
      </c>
      <c r="F693" s="1"/>
      <c r="G693" s="1">
        <v>952</v>
      </c>
      <c r="H693" s="1" t="s">
        <v>23</v>
      </c>
      <c r="I693" s="1">
        <v>24</v>
      </c>
      <c r="J693" s="1"/>
      <c r="O693" s="1"/>
      <c r="P693" s="1"/>
      <c r="Q693" s="1"/>
      <c r="R693" s="1"/>
      <c r="S693" s="1">
        <f t="shared" si="8"/>
        <v>0</v>
      </c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6" x14ac:dyDescent="0.3">
      <c r="A694" s="3" t="s">
        <v>821</v>
      </c>
      <c r="B694" s="1" t="s">
        <v>103</v>
      </c>
      <c r="C694" s="4">
        <v>42585</v>
      </c>
      <c r="D694" s="1">
        <v>8</v>
      </c>
      <c r="E694" s="1">
        <v>2016</v>
      </c>
      <c r="F694" s="1"/>
      <c r="G694" s="1">
        <v>1003</v>
      </c>
      <c r="H694" s="1" t="s">
        <v>518</v>
      </c>
      <c r="I694" s="1">
        <v>55</v>
      </c>
      <c r="J694" s="1">
        <v>12</v>
      </c>
      <c r="O694" s="1">
        <v>540</v>
      </c>
      <c r="P694" s="1">
        <v>1611</v>
      </c>
      <c r="Q694" s="1">
        <v>49</v>
      </c>
      <c r="R694" s="1">
        <v>27</v>
      </c>
      <c r="S694" s="1">
        <f t="shared" si="8"/>
        <v>22</v>
      </c>
      <c r="T694" s="1">
        <v>53</v>
      </c>
      <c r="U694" s="1">
        <v>7.6456999999999997</v>
      </c>
      <c r="V694" s="1" t="s">
        <v>24</v>
      </c>
      <c r="W694" s="1">
        <v>0.31369999999999998</v>
      </c>
      <c r="X694" s="1">
        <v>0.30399999999999999</v>
      </c>
      <c r="Y694" s="1"/>
      <c r="Z694" s="1"/>
      <c r="AA694" s="1">
        <v>1.5053000000000001</v>
      </c>
      <c r="AB694" s="1" t="s">
        <v>734</v>
      </c>
      <c r="AC694" s="1"/>
      <c r="AD694" s="1"/>
    </row>
    <row r="695" spans="1:30" ht="15.6" x14ac:dyDescent="0.3">
      <c r="A695" s="3" t="s">
        <v>822</v>
      </c>
      <c r="B695" s="1" t="s">
        <v>103</v>
      </c>
      <c r="C695" s="4">
        <v>42585</v>
      </c>
      <c r="D695" s="1">
        <v>8</v>
      </c>
      <c r="E695" s="1">
        <v>2016</v>
      </c>
      <c r="F695" s="1"/>
      <c r="G695" s="1">
        <v>1005</v>
      </c>
      <c r="H695" s="1" t="s">
        <v>518</v>
      </c>
      <c r="I695" s="1">
        <v>46</v>
      </c>
      <c r="J695" s="1">
        <v>13</v>
      </c>
      <c r="O695" s="1">
        <v>477</v>
      </c>
      <c r="P695" s="1">
        <v>1173</v>
      </c>
      <c r="Q695" s="1">
        <v>63</v>
      </c>
      <c r="R695" s="1">
        <v>23</v>
      </c>
      <c r="S695" s="1">
        <f t="shared" si="8"/>
        <v>40</v>
      </c>
      <c r="T695" s="1">
        <v>28.668399999999998</v>
      </c>
      <c r="U695" s="1">
        <v>1.2632000000000001</v>
      </c>
      <c r="V695" s="1" t="s">
        <v>58</v>
      </c>
      <c r="W695" s="1">
        <v>0.31209999999999999</v>
      </c>
      <c r="X695" s="1">
        <v>0.308</v>
      </c>
      <c r="Y695" s="1"/>
      <c r="Z695" s="1"/>
      <c r="AA695" s="1">
        <v>2.2368999999999999</v>
      </c>
      <c r="AB695" s="1" t="s">
        <v>734</v>
      </c>
      <c r="AC695" s="1"/>
      <c r="AD695" s="1"/>
    </row>
    <row r="696" spans="1:30" ht="15.6" x14ac:dyDescent="0.3">
      <c r="A696" s="3" t="s">
        <v>825</v>
      </c>
      <c r="B696" s="1" t="s">
        <v>112</v>
      </c>
      <c r="C696" s="4">
        <v>42585</v>
      </c>
      <c r="D696" s="1">
        <v>8</v>
      </c>
      <c r="E696" s="1">
        <v>2016</v>
      </c>
      <c r="F696" s="1"/>
      <c r="G696" s="1">
        <v>1021</v>
      </c>
      <c r="H696" s="1" t="s">
        <v>518</v>
      </c>
      <c r="I696" s="1">
        <v>28</v>
      </c>
      <c r="J696" s="1">
        <v>14</v>
      </c>
      <c r="O696" s="1">
        <v>288</v>
      </c>
      <c r="P696" s="1">
        <v>213</v>
      </c>
      <c r="Q696" s="1">
        <v>5.1459999999999999</v>
      </c>
      <c r="R696" s="1">
        <v>2.9948999999999999</v>
      </c>
      <c r="S696" s="1">
        <f t="shared" si="8"/>
        <v>2.1511</v>
      </c>
      <c r="T696" s="1">
        <v>2.1638000000000002</v>
      </c>
      <c r="U696" s="1">
        <v>4.4499999999999998E-2</v>
      </c>
      <c r="V696" s="1" t="s">
        <v>58</v>
      </c>
      <c r="W696" s="1">
        <v>8.8900000000000007E-2</v>
      </c>
      <c r="X696" s="1">
        <v>8.9499999999999996E-2</v>
      </c>
      <c r="Y696" s="1"/>
      <c r="Z696" s="1"/>
      <c r="AA696" s="1">
        <v>1.3506</v>
      </c>
      <c r="AB696" s="1" t="s">
        <v>734</v>
      </c>
      <c r="AC696" s="1"/>
      <c r="AD696" s="1"/>
    </row>
    <row r="697" spans="1:30" x14ac:dyDescent="0.3">
      <c r="A697" s="1"/>
      <c r="B697" s="1" t="s">
        <v>112</v>
      </c>
      <c r="C697" s="4">
        <v>42585</v>
      </c>
      <c r="D697" s="1">
        <v>8</v>
      </c>
      <c r="E697" s="1">
        <v>2016</v>
      </c>
      <c r="F697" s="1"/>
      <c r="G697" s="1"/>
      <c r="H697" s="1" t="s">
        <v>23</v>
      </c>
      <c r="I697" s="1">
        <v>24</v>
      </c>
      <c r="J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6" x14ac:dyDescent="0.3">
      <c r="A698" s="3" t="s">
        <v>823</v>
      </c>
      <c r="B698" s="1" t="s">
        <v>112</v>
      </c>
      <c r="C698" s="4">
        <v>42585</v>
      </c>
      <c r="D698" s="1">
        <v>8</v>
      </c>
      <c r="E698" s="1">
        <v>2016</v>
      </c>
      <c r="F698" s="1"/>
      <c r="G698" s="1">
        <v>1023</v>
      </c>
      <c r="H698" s="1" t="s">
        <v>518</v>
      </c>
      <c r="I698" s="1">
        <v>53</v>
      </c>
      <c r="J698" s="1">
        <v>15</v>
      </c>
      <c r="O698" s="1">
        <v>515</v>
      </c>
      <c r="P698" s="1">
        <v>1423</v>
      </c>
      <c r="Q698" s="1">
        <v>70</v>
      </c>
      <c r="R698" s="1">
        <v>22</v>
      </c>
      <c r="S698" s="1">
        <f t="shared" ref="S698:S736" si="9">SUM(Q698-R698)</f>
        <v>48</v>
      </c>
      <c r="T698" s="1">
        <v>40.7973</v>
      </c>
      <c r="U698" s="1">
        <v>2.7887</v>
      </c>
      <c r="V698" s="1" t="s">
        <v>58</v>
      </c>
      <c r="W698" s="1">
        <v>0.34439999999999998</v>
      </c>
      <c r="X698" s="1">
        <v>0.3478</v>
      </c>
      <c r="Y698" s="1"/>
      <c r="Z698" s="1"/>
      <c r="AA698" s="1">
        <v>1.4958</v>
      </c>
      <c r="AB698" s="1" t="s">
        <v>734</v>
      </c>
      <c r="AC698" s="1"/>
      <c r="AD698" s="1"/>
    </row>
    <row r="699" spans="1:30" x14ac:dyDescent="0.3">
      <c r="A699" s="1"/>
      <c r="B699" s="1" t="s">
        <v>112</v>
      </c>
      <c r="C699" s="4">
        <v>42585</v>
      </c>
      <c r="D699" s="1">
        <v>8</v>
      </c>
      <c r="E699" s="1">
        <v>2016</v>
      </c>
      <c r="F699" s="1"/>
      <c r="G699" s="1"/>
      <c r="H699" s="1" t="s">
        <v>23</v>
      </c>
      <c r="I699" s="1">
        <v>21</v>
      </c>
      <c r="J699" s="1"/>
      <c r="O699" s="1"/>
      <c r="P699" s="1"/>
      <c r="Q699" s="1"/>
      <c r="R699" s="1"/>
      <c r="S699" s="1">
        <f t="shared" si="9"/>
        <v>0</v>
      </c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6" x14ac:dyDescent="0.3">
      <c r="A700" s="3" t="s">
        <v>824</v>
      </c>
      <c r="B700" s="1" t="s">
        <v>112</v>
      </c>
      <c r="C700" s="4">
        <v>42585</v>
      </c>
      <c r="D700" s="1">
        <v>8</v>
      </c>
      <c r="E700" s="1">
        <v>2016</v>
      </c>
      <c r="F700" s="1"/>
      <c r="G700" s="1"/>
      <c r="H700" s="1" t="s">
        <v>518</v>
      </c>
      <c r="I700" s="1">
        <v>38</v>
      </c>
      <c r="J700" s="1">
        <v>16</v>
      </c>
      <c r="O700" s="1">
        <v>392</v>
      </c>
      <c r="P700" s="1">
        <v>567</v>
      </c>
      <c r="Q700" s="1">
        <v>19.635899999999999</v>
      </c>
      <c r="R700" s="1">
        <v>8.9596</v>
      </c>
      <c r="S700" s="1">
        <f t="shared" si="9"/>
        <v>10.676299999999999</v>
      </c>
      <c r="T700" s="1">
        <v>9.2093000000000007</v>
      </c>
      <c r="U700" s="1">
        <v>1.3668</v>
      </c>
      <c r="V700" s="1" t="s">
        <v>24</v>
      </c>
      <c r="W700" s="1">
        <v>0.20930000000000001</v>
      </c>
      <c r="X700" s="1">
        <v>0.20549999999999999</v>
      </c>
      <c r="Y700" s="1"/>
      <c r="Z700" s="1"/>
      <c r="AA700" s="1">
        <v>1.2782</v>
      </c>
      <c r="AB700" s="1" t="s">
        <v>855</v>
      </c>
      <c r="AC700" s="1"/>
      <c r="AD700" s="1"/>
    </row>
    <row r="701" spans="1:30" x14ac:dyDescent="0.3">
      <c r="A701" s="1"/>
      <c r="B701" s="1" t="s">
        <v>112</v>
      </c>
      <c r="C701" s="4">
        <v>42585</v>
      </c>
      <c r="D701" s="1">
        <v>8</v>
      </c>
      <c r="E701" s="1">
        <v>2016</v>
      </c>
      <c r="F701" s="1"/>
      <c r="G701" s="1">
        <v>1025</v>
      </c>
      <c r="H701" s="1" t="s">
        <v>23</v>
      </c>
      <c r="I701" s="1">
        <v>23</v>
      </c>
      <c r="J701" s="1"/>
      <c r="O701" s="1"/>
      <c r="P701" s="1"/>
      <c r="Q701" s="1"/>
      <c r="R701" s="1"/>
      <c r="S701" s="1">
        <f t="shared" si="9"/>
        <v>0</v>
      </c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x14ac:dyDescent="0.3">
      <c r="A702" s="1"/>
      <c r="B702" s="1" t="s">
        <v>112</v>
      </c>
      <c r="C702" s="4">
        <v>42585</v>
      </c>
      <c r="D702" s="1">
        <v>8</v>
      </c>
      <c r="E702" s="1">
        <v>2016</v>
      </c>
      <c r="F702" s="1"/>
      <c r="G702" s="1">
        <v>1028</v>
      </c>
      <c r="H702" s="1" t="s">
        <v>23</v>
      </c>
      <c r="I702" s="1">
        <v>22</v>
      </c>
      <c r="J702" s="1"/>
      <c r="O702" s="1"/>
      <c r="P702" s="1"/>
      <c r="Q702" s="1"/>
      <c r="R702" s="1"/>
      <c r="S702" s="1">
        <f t="shared" si="9"/>
        <v>0</v>
      </c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6" x14ac:dyDescent="0.3">
      <c r="A703" s="3" t="s">
        <v>826</v>
      </c>
      <c r="B703" s="1" t="s">
        <v>117</v>
      </c>
      <c r="C703" s="4">
        <v>42585</v>
      </c>
      <c r="D703" s="1">
        <v>8</v>
      </c>
      <c r="E703" s="1">
        <v>2016</v>
      </c>
      <c r="F703" s="1"/>
      <c r="G703" s="1">
        <v>1044</v>
      </c>
      <c r="H703" s="1" t="s">
        <v>535</v>
      </c>
      <c r="I703" s="1">
        <v>34</v>
      </c>
      <c r="J703" s="1">
        <v>3</v>
      </c>
      <c r="O703" s="1">
        <v>330</v>
      </c>
      <c r="P703" s="1">
        <v>503</v>
      </c>
      <c r="Q703" s="1">
        <v>23.664000000000001</v>
      </c>
      <c r="R703" s="1">
        <v>20.458300000000001</v>
      </c>
      <c r="S703" s="1">
        <f t="shared" si="9"/>
        <v>3.2057000000000002</v>
      </c>
      <c r="T703" s="1">
        <v>14.608000000000001</v>
      </c>
      <c r="U703" s="1">
        <v>26.1113</v>
      </c>
      <c r="V703" s="1" t="s">
        <v>24</v>
      </c>
      <c r="W703" s="1">
        <v>8.2500000000000004E-2</v>
      </c>
      <c r="X703" s="1">
        <v>8.0699999999999994E-2</v>
      </c>
      <c r="Y703" s="1"/>
      <c r="Z703" s="1"/>
      <c r="AA703" s="1"/>
      <c r="AB703" s="1"/>
      <c r="AC703" s="1"/>
      <c r="AD703" s="1"/>
    </row>
    <row r="704" spans="1:30" ht="15.6" x14ac:dyDescent="0.3">
      <c r="A704" s="3" t="s">
        <v>827</v>
      </c>
      <c r="B704" s="1" t="s">
        <v>122</v>
      </c>
      <c r="C704" s="4">
        <v>42585</v>
      </c>
      <c r="D704" s="1">
        <v>8</v>
      </c>
      <c r="E704" s="1">
        <v>2016</v>
      </c>
      <c r="F704" s="1"/>
      <c r="G704" s="1">
        <v>1116</v>
      </c>
      <c r="H704" s="1" t="s">
        <v>37</v>
      </c>
      <c r="I704" s="1">
        <v>18</v>
      </c>
      <c r="J704" s="1">
        <v>1</v>
      </c>
      <c r="O704" s="1">
        <v>175</v>
      </c>
      <c r="P704" s="1">
        <v>70</v>
      </c>
      <c r="Q704" s="1"/>
      <c r="R704" s="1"/>
      <c r="S704" s="1">
        <f t="shared" si="9"/>
        <v>0</v>
      </c>
      <c r="T704" s="1">
        <v>0.98750000000000004</v>
      </c>
      <c r="U704" s="1">
        <v>0.13109999999999999</v>
      </c>
      <c r="V704" s="1" t="s">
        <v>58</v>
      </c>
      <c r="W704" s="1">
        <v>4.7999999999999996E-3</v>
      </c>
      <c r="X704" s="1">
        <v>5.7999999999999996E-3</v>
      </c>
      <c r="Y704" s="1"/>
      <c r="Z704" s="1"/>
      <c r="AA704" s="1"/>
      <c r="AB704" s="1"/>
      <c r="AC704" s="1"/>
      <c r="AD704" s="1"/>
    </row>
    <row r="705" spans="1:30" ht="15.6" x14ac:dyDescent="0.3">
      <c r="A705" s="3" t="s">
        <v>828</v>
      </c>
      <c r="B705" s="1" t="s">
        <v>126</v>
      </c>
      <c r="C705" s="4">
        <v>42585</v>
      </c>
      <c r="D705" s="1">
        <v>8</v>
      </c>
      <c r="E705" s="1">
        <v>2016</v>
      </c>
      <c r="F705" s="1"/>
      <c r="G705" s="1">
        <v>1150</v>
      </c>
      <c r="H705" s="1" t="s">
        <v>518</v>
      </c>
      <c r="I705" s="1">
        <v>42</v>
      </c>
      <c r="J705" s="1">
        <v>17</v>
      </c>
      <c r="O705" s="1">
        <v>395</v>
      </c>
      <c r="P705" s="1">
        <v>656</v>
      </c>
      <c r="Q705" s="1">
        <v>21.4114</v>
      </c>
      <c r="R705" s="1">
        <v>10.4312</v>
      </c>
      <c r="S705" s="1">
        <f t="shared" si="9"/>
        <v>10.9802</v>
      </c>
      <c r="T705" s="1">
        <v>17.209900000000001</v>
      </c>
      <c r="U705" s="1">
        <v>2.1840000000000002</v>
      </c>
      <c r="V705" s="1" t="s">
        <v>24</v>
      </c>
      <c r="W705" s="1">
        <v>0.2152</v>
      </c>
      <c r="X705" s="1">
        <v>0.21410000000000001</v>
      </c>
      <c r="Y705" s="1"/>
      <c r="Z705" s="1"/>
      <c r="AA705" s="1">
        <v>1.29</v>
      </c>
      <c r="AB705" s="1" t="s">
        <v>855</v>
      </c>
      <c r="AC705" s="1"/>
      <c r="AD705" s="1"/>
    </row>
    <row r="706" spans="1:30" ht="15.6" x14ac:dyDescent="0.3">
      <c r="A706" s="3" t="s">
        <v>830</v>
      </c>
      <c r="B706" s="1" t="s">
        <v>126</v>
      </c>
      <c r="C706" s="4">
        <v>42585</v>
      </c>
      <c r="D706" s="1">
        <v>8</v>
      </c>
      <c r="E706" s="1">
        <v>2016</v>
      </c>
      <c r="F706" s="1"/>
      <c r="G706" s="1">
        <v>1155</v>
      </c>
      <c r="H706" s="1" t="s">
        <v>535</v>
      </c>
      <c r="I706" s="1">
        <v>22</v>
      </c>
      <c r="J706" s="1">
        <v>4</v>
      </c>
      <c r="O706" s="1">
        <v>233</v>
      </c>
      <c r="P706" s="1">
        <v>124</v>
      </c>
      <c r="Q706" s="1">
        <v>11.827500000000001</v>
      </c>
      <c r="R706" s="1">
        <v>4.0251000000000001</v>
      </c>
      <c r="S706" s="1">
        <f t="shared" si="9"/>
        <v>7.8024000000000004</v>
      </c>
      <c r="T706" s="1">
        <v>1.9697</v>
      </c>
      <c r="U706" s="1">
        <v>0.47689999999999999</v>
      </c>
      <c r="V706" s="1" t="s">
        <v>24</v>
      </c>
      <c r="W706" s="1">
        <v>3.04E-2</v>
      </c>
      <c r="X706" s="1">
        <v>3.1199999999999999E-2</v>
      </c>
      <c r="Y706" s="1"/>
      <c r="Z706" s="1"/>
      <c r="AA706" s="1"/>
      <c r="AB706" s="1"/>
      <c r="AC706" s="1"/>
      <c r="AD706" s="1"/>
    </row>
    <row r="707" spans="1:30" ht="15.6" x14ac:dyDescent="0.3">
      <c r="A707" s="3" t="s">
        <v>829</v>
      </c>
      <c r="B707" s="1" t="s">
        <v>233</v>
      </c>
      <c r="C707" s="4">
        <v>42585</v>
      </c>
      <c r="D707" s="1">
        <v>8</v>
      </c>
      <c r="E707" s="1">
        <v>2016</v>
      </c>
      <c r="F707" s="1"/>
      <c r="G707" s="1">
        <v>1205</v>
      </c>
      <c r="H707" s="1" t="s">
        <v>518</v>
      </c>
      <c r="I707" s="1">
        <v>35</v>
      </c>
      <c r="J707" s="1">
        <v>18</v>
      </c>
      <c r="O707" s="1">
        <v>340</v>
      </c>
      <c r="P707" s="1">
        <v>427</v>
      </c>
      <c r="Q707" s="1">
        <v>16.5425</v>
      </c>
      <c r="R707" s="1">
        <v>6.0898000000000003</v>
      </c>
      <c r="S707" s="1">
        <f t="shared" si="9"/>
        <v>10.4527</v>
      </c>
      <c r="T707" s="1">
        <v>6.9002999999999997</v>
      </c>
      <c r="U707" s="1">
        <v>0.91559999999999997</v>
      </c>
      <c r="V707" s="1" t="s">
        <v>24</v>
      </c>
      <c r="W707" s="1">
        <v>0.17499999999999999</v>
      </c>
      <c r="X707" s="1">
        <v>0.17130000000000001</v>
      </c>
      <c r="Y707" s="1"/>
      <c r="Z707" s="1"/>
      <c r="AA707" s="1">
        <v>1.1313</v>
      </c>
      <c r="AB707" s="1" t="s">
        <v>736</v>
      </c>
      <c r="AC707" s="1"/>
      <c r="AD707" s="1"/>
    </row>
    <row r="708" spans="1:30" x14ac:dyDescent="0.3">
      <c r="A708" s="1"/>
      <c r="B708" s="1" t="s">
        <v>138</v>
      </c>
      <c r="C708" s="4">
        <v>42585</v>
      </c>
      <c r="D708" s="1">
        <v>8</v>
      </c>
      <c r="E708" s="1">
        <v>2016</v>
      </c>
      <c r="F708" s="1"/>
      <c r="G708" s="1">
        <v>1240</v>
      </c>
      <c r="H708" s="1"/>
      <c r="I708" s="1"/>
      <c r="J708" s="1"/>
      <c r="O708" s="1"/>
      <c r="P708" s="1"/>
      <c r="Q708" s="1"/>
      <c r="R708" s="1"/>
      <c r="S708" s="1">
        <f t="shared" si="9"/>
        <v>0</v>
      </c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6" x14ac:dyDescent="0.3">
      <c r="A709" s="3" t="s">
        <v>831</v>
      </c>
      <c r="B709" s="1" t="s">
        <v>140</v>
      </c>
      <c r="C709" s="4">
        <v>42585</v>
      </c>
      <c r="D709" s="1">
        <v>8</v>
      </c>
      <c r="E709" s="1">
        <v>2016</v>
      </c>
      <c r="F709" s="1"/>
      <c r="G709" s="1">
        <v>1303</v>
      </c>
      <c r="H709" s="1" t="s">
        <v>152</v>
      </c>
      <c r="I709" s="1">
        <v>33</v>
      </c>
      <c r="J709" s="1">
        <v>1</v>
      </c>
      <c r="O709" s="1">
        <v>314</v>
      </c>
      <c r="P709" s="1">
        <v>219</v>
      </c>
      <c r="Q709" s="1">
        <v>4.3792</v>
      </c>
      <c r="R709" s="1">
        <v>2.9485000000000001</v>
      </c>
      <c r="S709" s="1">
        <f t="shared" si="9"/>
        <v>1.4306999999999999</v>
      </c>
      <c r="T709" s="1">
        <v>3.4689999999999999</v>
      </c>
      <c r="U709" s="1">
        <v>0.14419999999999999</v>
      </c>
      <c r="V709" s="1" t="s">
        <v>24</v>
      </c>
      <c r="W709" s="1">
        <v>2.3E-3</v>
      </c>
      <c r="X709" s="1">
        <v>2.0999999999999999E-3</v>
      </c>
      <c r="Y709" s="1"/>
      <c r="Z709" s="1"/>
      <c r="AA709" s="1"/>
      <c r="AB709" s="1"/>
      <c r="AC709" s="1"/>
      <c r="AD709" s="1"/>
    </row>
    <row r="710" spans="1:30" x14ac:dyDescent="0.3">
      <c r="A710" s="1"/>
      <c r="B710" s="1" t="s">
        <v>147</v>
      </c>
      <c r="C710" s="4">
        <v>42585</v>
      </c>
      <c r="D710" s="1">
        <v>8</v>
      </c>
      <c r="E710" s="1">
        <v>2016</v>
      </c>
      <c r="F710" s="1"/>
      <c r="G710" s="1">
        <v>1328</v>
      </c>
      <c r="H710" s="1"/>
      <c r="I710" s="1"/>
      <c r="J710" s="1"/>
      <c r="O710" s="1"/>
      <c r="P710" s="1"/>
      <c r="Q710" s="1"/>
      <c r="R710" s="1"/>
      <c r="S710" s="1">
        <f t="shared" si="9"/>
        <v>0</v>
      </c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x14ac:dyDescent="0.3">
      <c r="A711" s="1"/>
      <c r="B711" s="1" t="s">
        <v>144</v>
      </c>
      <c r="C711" s="4">
        <v>42585</v>
      </c>
      <c r="D711" s="1">
        <v>8</v>
      </c>
      <c r="E711" s="1">
        <v>2016</v>
      </c>
      <c r="F711" s="1"/>
      <c r="G711" s="1">
        <v>1350</v>
      </c>
      <c r="H711" s="1"/>
      <c r="I711" s="1"/>
      <c r="J711" s="1"/>
      <c r="O711" s="1"/>
      <c r="P711" s="1"/>
      <c r="Q711" s="1"/>
      <c r="R711" s="1"/>
      <c r="S711" s="1">
        <f t="shared" si="9"/>
        <v>0</v>
      </c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6" x14ac:dyDescent="0.3">
      <c r="A712" s="3" t="s">
        <v>832</v>
      </c>
      <c r="B712" s="1" t="s">
        <v>132</v>
      </c>
      <c r="C712" s="4">
        <v>42585</v>
      </c>
      <c r="D712" s="1">
        <v>8</v>
      </c>
      <c r="E712" s="1">
        <v>2016</v>
      </c>
      <c r="F712" s="1"/>
      <c r="G712" s="1">
        <v>1425</v>
      </c>
      <c r="H712" s="1" t="s">
        <v>535</v>
      </c>
      <c r="I712" s="1">
        <v>23</v>
      </c>
      <c r="J712" s="1">
        <v>5</v>
      </c>
      <c r="O712" s="1">
        <v>228</v>
      </c>
      <c r="P712" s="1">
        <v>133</v>
      </c>
      <c r="Q712" s="1">
        <v>12.0847</v>
      </c>
      <c r="R712" s="1">
        <v>3.4864999999999999</v>
      </c>
      <c r="S712" s="1">
        <f t="shared" si="9"/>
        <v>8.5982000000000003</v>
      </c>
      <c r="T712" s="1">
        <v>1.929</v>
      </c>
      <c r="U712" s="1">
        <v>0.52759999999999996</v>
      </c>
      <c r="V712" s="1" t="s">
        <v>24</v>
      </c>
      <c r="W712" s="1">
        <v>2.9499999999999998E-2</v>
      </c>
      <c r="X712" s="1">
        <v>2.8899999999999999E-2</v>
      </c>
      <c r="Y712" s="1"/>
      <c r="Z712" s="1"/>
      <c r="AA712" s="1"/>
      <c r="AB712" s="1"/>
      <c r="AC712" s="1"/>
      <c r="AD712" s="1"/>
    </row>
    <row r="713" spans="1:30" x14ac:dyDescent="0.3">
      <c r="A713" s="1"/>
      <c r="B713" s="1" t="s">
        <v>135</v>
      </c>
      <c r="C713" s="4">
        <v>42585</v>
      </c>
      <c r="D713" s="1">
        <v>8</v>
      </c>
      <c r="E713" s="1">
        <v>2016</v>
      </c>
      <c r="F713" s="1"/>
      <c r="G713" s="1">
        <v>1423</v>
      </c>
      <c r="H713" s="1"/>
      <c r="I713" s="1"/>
      <c r="J713" s="1"/>
      <c r="O713" s="1"/>
      <c r="P713" s="1"/>
      <c r="Q713" s="1"/>
      <c r="R713" s="1"/>
      <c r="S713" s="1">
        <f t="shared" si="9"/>
        <v>0</v>
      </c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x14ac:dyDescent="0.3">
      <c r="A714" s="1"/>
      <c r="B714" s="1" t="s">
        <v>233</v>
      </c>
      <c r="C714" s="4">
        <v>42635</v>
      </c>
      <c r="D714" s="1">
        <v>9</v>
      </c>
      <c r="E714" s="1">
        <v>2016</v>
      </c>
      <c r="F714" s="1"/>
      <c r="G714" s="1">
        <v>640</v>
      </c>
      <c r="H714" s="1"/>
      <c r="I714" s="1" t="s">
        <v>31</v>
      </c>
      <c r="J714" s="1"/>
      <c r="O714" s="1"/>
      <c r="P714" s="1"/>
      <c r="Q714" s="1"/>
      <c r="R714" s="1"/>
      <c r="S714" s="1">
        <f t="shared" si="9"/>
        <v>0</v>
      </c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x14ac:dyDescent="0.3">
      <c r="A715" s="1"/>
      <c r="B715" s="1" t="s">
        <v>126</v>
      </c>
      <c r="C715" s="4">
        <v>42635</v>
      </c>
      <c r="D715" s="1">
        <v>9</v>
      </c>
      <c r="E715" s="1">
        <v>2016</v>
      </c>
      <c r="F715" s="1"/>
      <c r="G715" s="1">
        <v>707</v>
      </c>
      <c r="H715" s="1" t="s">
        <v>31</v>
      </c>
      <c r="I715" s="1" t="s">
        <v>31</v>
      </c>
      <c r="J715" s="1"/>
      <c r="O715" s="1"/>
      <c r="P715" s="1"/>
      <c r="Q715" s="1"/>
      <c r="R715" s="1"/>
      <c r="S715" s="1">
        <f t="shared" si="9"/>
        <v>0</v>
      </c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6" x14ac:dyDescent="0.3">
      <c r="A716" s="3" t="s">
        <v>836</v>
      </c>
      <c r="B716" s="3" t="s">
        <v>122</v>
      </c>
      <c r="C716" s="25">
        <v>42635</v>
      </c>
      <c r="D716" s="3">
        <v>9</v>
      </c>
      <c r="E716" s="3">
        <v>2016</v>
      </c>
      <c r="F716" s="3"/>
      <c r="G716" s="3">
        <v>729</v>
      </c>
      <c r="H716" s="3" t="s">
        <v>535</v>
      </c>
      <c r="I716" s="3">
        <v>34</v>
      </c>
      <c r="J716" s="3">
        <v>1</v>
      </c>
      <c r="O716" s="3">
        <v>320</v>
      </c>
      <c r="P716" s="3">
        <v>359</v>
      </c>
      <c r="Q716" s="3">
        <v>22.615500000000001</v>
      </c>
      <c r="R716" s="3">
        <v>13.7707</v>
      </c>
      <c r="S716" s="3">
        <f t="shared" si="9"/>
        <v>8.8448000000000011</v>
      </c>
      <c r="T716" s="3">
        <v>7.8497000000000003</v>
      </c>
      <c r="U716" s="3">
        <v>1.8516999999999999</v>
      </c>
      <c r="V716" s="3" t="s">
        <v>58</v>
      </c>
      <c r="W716" s="3">
        <v>8.4900000000000003E-2</v>
      </c>
      <c r="X716" s="3">
        <v>8.3500000000000005E-2</v>
      </c>
      <c r="Y716" s="3"/>
      <c r="Z716" s="3"/>
      <c r="AA716" s="26"/>
      <c r="AB716" s="26"/>
      <c r="AC716" s="26"/>
      <c r="AD716" s="26"/>
    </row>
    <row r="717" spans="1:30" ht="15.6" x14ac:dyDescent="0.3">
      <c r="A717" s="3" t="s">
        <v>837</v>
      </c>
      <c r="B717" s="3" t="s">
        <v>117</v>
      </c>
      <c r="C717" s="25">
        <v>42635</v>
      </c>
      <c r="D717" s="3">
        <v>9</v>
      </c>
      <c r="E717" s="3">
        <v>2016</v>
      </c>
      <c r="F717" s="3"/>
      <c r="G717" s="3">
        <v>752</v>
      </c>
      <c r="H717" s="3" t="s">
        <v>535</v>
      </c>
      <c r="I717" s="3">
        <v>32</v>
      </c>
      <c r="J717" s="3">
        <v>2</v>
      </c>
      <c r="O717" s="3">
        <v>306</v>
      </c>
      <c r="P717" s="3">
        <v>335</v>
      </c>
      <c r="Q717" s="3">
        <v>14.6134</v>
      </c>
      <c r="R717" s="3">
        <v>10.4238</v>
      </c>
      <c r="S717" s="3">
        <f t="shared" si="9"/>
        <v>4.1896000000000004</v>
      </c>
      <c r="T717" s="3">
        <v>11.2121</v>
      </c>
      <c r="U717" s="3">
        <v>3.7703000000000002</v>
      </c>
      <c r="V717" s="3" t="s">
        <v>24</v>
      </c>
      <c r="W717" s="3">
        <v>4.1500000000000002E-2</v>
      </c>
      <c r="X717" s="3">
        <v>4.2099999999999999E-2</v>
      </c>
      <c r="Y717" s="3"/>
      <c r="Z717" s="3"/>
      <c r="AA717" s="26"/>
      <c r="AB717" s="26"/>
      <c r="AC717" s="26"/>
      <c r="AD717" s="26"/>
    </row>
    <row r="718" spans="1:30" ht="15.6" x14ac:dyDescent="0.3">
      <c r="A718" s="3" t="s">
        <v>838</v>
      </c>
      <c r="B718" s="3" t="s">
        <v>117</v>
      </c>
      <c r="C718" s="25">
        <v>42635</v>
      </c>
      <c r="D718" s="3">
        <v>9</v>
      </c>
      <c r="E718" s="3">
        <v>2016</v>
      </c>
      <c r="F718" s="3"/>
      <c r="G718" s="3">
        <v>803</v>
      </c>
      <c r="H718" s="3" t="s">
        <v>535</v>
      </c>
      <c r="I718" s="3">
        <v>32</v>
      </c>
      <c r="J718" s="3">
        <v>3</v>
      </c>
      <c r="O718" s="3">
        <v>307</v>
      </c>
      <c r="P718" s="3">
        <v>349</v>
      </c>
      <c r="Q718" s="3">
        <v>19.869399999999999</v>
      </c>
      <c r="R718" s="3">
        <v>10.4473</v>
      </c>
      <c r="S718" s="3">
        <f t="shared" si="9"/>
        <v>9.4220999999999986</v>
      </c>
      <c r="T718" s="3">
        <v>12.3713</v>
      </c>
      <c r="U718" s="3">
        <v>4.2178000000000004</v>
      </c>
      <c r="V718" s="3" t="s">
        <v>24</v>
      </c>
      <c r="W718" s="3">
        <v>5.2999999999999999E-2</v>
      </c>
      <c r="X718" s="3">
        <v>5.3800000000000001E-2</v>
      </c>
      <c r="Y718" s="3"/>
      <c r="Z718" s="3"/>
      <c r="AA718" s="26"/>
      <c r="AB718" s="26"/>
      <c r="AC718" s="26"/>
      <c r="AD718" s="26"/>
    </row>
    <row r="719" spans="1:30" ht="15.6" x14ac:dyDescent="0.3">
      <c r="A719" s="3" t="s">
        <v>839</v>
      </c>
      <c r="B719" s="3" t="s">
        <v>117</v>
      </c>
      <c r="C719" s="25">
        <v>42635</v>
      </c>
      <c r="D719" s="3">
        <v>9</v>
      </c>
      <c r="E719" s="3">
        <v>2016</v>
      </c>
      <c r="F719" s="3"/>
      <c r="G719" s="3">
        <v>806</v>
      </c>
      <c r="H719" s="3" t="s">
        <v>152</v>
      </c>
      <c r="I719" s="3">
        <v>37</v>
      </c>
      <c r="J719" s="3">
        <v>1</v>
      </c>
      <c r="O719" s="3">
        <v>355</v>
      </c>
      <c r="P719" s="3">
        <v>397</v>
      </c>
      <c r="Q719" s="3">
        <v>6.391</v>
      </c>
      <c r="R719" s="3">
        <v>4.8201999999999998</v>
      </c>
      <c r="S719" s="3">
        <f t="shared" si="9"/>
        <v>1.5708000000000002</v>
      </c>
      <c r="T719" s="3">
        <v>5.9823000000000004</v>
      </c>
      <c r="U719" s="3">
        <v>3.4033000000000002</v>
      </c>
      <c r="V719" s="3" t="s">
        <v>24</v>
      </c>
      <c r="W719" s="3" t="s">
        <v>31</v>
      </c>
      <c r="X719" s="3">
        <v>3.0000000000000001E-3</v>
      </c>
      <c r="Y719" s="3"/>
      <c r="Z719" s="3"/>
      <c r="AA719" s="26"/>
      <c r="AB719" s="26"/>
      <c r="AC719" s="26"/>
      <c r="AD719" s="26"/>
    </row>
    <row r="720" spans="1:30" ht="15.6" x14ac:dyDescent="0.3">
      <c r="A720" s="3" t="s">
        <v>840</v>
      </c>
      <c r="B720" s="3" t="s">
        <v>112</v>
      </c>
      <c r="C720" s="25">
        <v>42635</v>
      </c>
      <c r="D720" s="3">
        <v>9</v>
      </c>
      <c r="E720" s="3">
        <v>2016</v>
      </c>
      <c r="F720" s="3"/>
      <c r="G720" s="3">
        <v>818</v>
      </c>
      <c r="H720" s="3" t="s">
        <v>518</v>
      </c>
      <c r="I720" s="3">
        <v>40</v>
      </c>
      <c r="J720" s="3">
        <v>1</v>
      </c>
      <c r="O720" s="3">
        <v>380</v>
      </c>
      <c r="P720" s="3">
        <v>551</v>
      </c>
      <c r="Q720" s="3">
        <v>28.4147</v>
      </c>
      <c r="R720" s="3">
        <v>10.149699999999999</v>
      </c>
      <c r="S720" s="3">
        <f t="shared" si="9"/>
        <v>18.265000000000001</v>
      </c>
      <c r="T720" s="3">
        <v>4.0681000000000003</v>
      </c>
      <c r="U720" s="3">
        <v>0.80759999999999998</v>
      </c>
      <c r="V720" s="3" t="s">
        <v>24</v>
      </c>
      <c r="W720" s="3">
        <v>0.19689999999999999</v>
      </c>
      <c r="X720" s="3">
        <v>0.19589999999999999</v>
      </c>
      <c r="Y720" s="3"/>
      <c r="Z720" s="3"/>
      <c r="AA720" s="26">
        <v>1.2965</v>
      </c>
      <c r="AB720" s="26" t="s">
        <v>855</v>
      </c>
      <c r="AC720" s="26"/>
      <c r="AD720" s="26"/>
    </row>
    <row r="721" spans="1:30" ht="15.6" x14ac:dyDescent="0.3">
      <c r="A721" s="3" t="s">
        <v>841</v>
      </c>
      <c r="B721" s="3" t="s">
        <v>112</v>
      </c>
      <c r="C721" s="25">
        <v>42635</v>
      </c>
      <c r="D721" s="3">
        <v>9</v>
      </c>
      <c r="E721" s="3">
        <v>2016</v>
      </c>
      <c r="F721" s="3"/>
      <c r="G721" s="3"/>
      <c r="H721" s="3" t="s">
        <v>518</v>
      </c>
      <c r="I721" s="3">
        <v>39</v>
      </c>
      <c r="J721" s="3">
        <v>2</v>
      </c>
      <c r="O721" s="3">
        <v>370</v>
      </c>
      <c r="P721" s="3">
        <v>481</v>
      </c>
      <c r="Q721" s="3">
        <v>12.0412</v>
      </c>
      <c r="R721" s="3">
        <v>7.8840000000000003</v>
      </c>
      <c r="S721" s="3">
        <f t="shared" si="9"/>
        <v>4.1571999999999996</v>
      </c>
      <c r="T721" s="3">
        <v>6.5274000000000001</v>
      </c>
      <c r="U721" s="3">
        <v>0.11600000000000001</v>
      </c>
      <c r="V721" s="3" t="s">
        <v>58</v>
      </c>
      <c r="W721" s="3">
        <v>0.1898</v>
      </c>
      <c r="X721" s="3">
        <v>0.19400000000000001</v>
      </c>
      <c r="Y721" s="3"/>
      <c r="Z721" s="3"/>
      <c r="AA721" s="26">
        <v>1.2116</v>
      </c>
      <c r="AB721" s="26" t="s">
        <v>855</v>
      </c>
      <c r="AC721" s="26"/>
      <c r="AD721" s="26"/>
    </row>
    <row r="722" spans="1:30" ht="15.6" x14ac:dyDescent="0.3">
      <c r="A722" s="3" t="s">
        <v>842</v>
      </c>
      <c r="B722" s="3" t="s">
        <v>112</v>
      </c>
      <c r="C722" s="25">
        <v>42635</v>
      </c>
      <c r="D722" s="3">
        <v>9</v>
      </c>
      <c r="E722" s="3">
        <v>2016</v>
      </c>
      <c r="F722" s="3"/>
      <c r="G722" s="3"/>
      <c r="H722" s="3" t="s">
        <v>518</v>
      </c>
      <c r="I722" s="3">
        <v>47</v>
      </c>
      <c r="J722" s="3">
        <v>3</v>
      </c>
      <c r="O722" s="3">
        <v>445</v>
      </c>
      <c r="P722" s="3">
        <v>865</v>
      </c>
      <c r="Q722" s="3">
        <v>16.253900000000002</v>
      </c>
      <c r="R722" s="3">
        <v>12.2806</v>
      </c>
      <c r="S722" s="3">
        <f t="shared" si="9"/>
        <v>3.9733000000000018</v>
      </c>
      <c r="T722" s="3">
        <v>12.6974</v>
      </c>
      <c r="U722" s="3">
        <v>0.3901</v>
      </c>
      <c r="V722" s="3" t="s">
        <v>58</v>
      </c>
      <c r="W722" s="3">
        <v>0.22850000000000001</v>
      </c>
      <c r="X722" s="3">
        <v>0.2306</v>
      </c>
      <c r="Y722" s="3"/>
      <c r="Z722" s="3"/>
      <c r="AA722" s="26">
        <v>1.1818</v>
      </c>
      <c r="AB722" s="26" t="s">
        <v>736</v>
      </c>
      <c r="AC722" s="26"/>
      <c r="AD722" s="26"/>
    </row>
    <row r="723" spans="1:30" ht="15.6" x14ac:dyDescent="0.3">
      <c r="A723" s="3" t="s">
        <v>843</v>
      </c>
      <c r="B723" s="3" t="s">
        <v>112</v>
      </c>
      <c r="C723" s="25">
        <v>42635</v>
      </c>
      <c r="D723" s="3">
        <v>9</v>
      </c>
      <c r="E723" s="3">
        <v>2016</v>
      </c>
      <c r="F723" s="3"/>
      <c r="G723" s="3"/>
      <c r="H723" s="3" t="s">
        <v>518</v>
      </c>
      <c r="I723" s="3">
        <v>30</v>
      </c>
      <c r="J723" s="3">
        <v>4</v>
      </c>
      <c r="O723" s="3">
        <v>290</v>
      </c>
      <c r="P723" s="3">
        <v>228</v>
      </c>
      <c r="Q723" s="3">
        <v>8.1381999999999994</v>
      </c>
      <c r="R723" s="3">
        <v>3.4965999999999999</v>
      </c>
      <c r="S723" s="3">
        <f t="shared" si="9"/>
        <v>4.6415999999999995</v>
      </c>
      <c r="T723" s="3">
        <v>2.3239999999999998</v>
      </c>
      <c r="U723" s="3"/>
      <c r="V723" s="3"/>
      <c r="W723" s="3">
        <v>9.2499999999999999E-2</v>
      </c>
      <c r="X723" s="3">
        <v>9.2700000000000005E-2</v>
      </c>
      <c r="Y723" s="3"/>
      <c r="Z723" s="3"/>
      <c r="AA723" s="26">
        <v>1.2113</v>
      </c>
      <c r="AB723" s="26"/>
      <c r="AC723" s="26"/>
      <c r="AD723" s="26"/>
    </row>
    <row r="724" spans="1:30" ht="15.6" x14ac:dyDescent="0.3">
      <c r="A724" s="3"/>
      <c r="B724" s="3" t="s">
        <v>103</v>
      </c>
      <c r="C724" s="25">
        <v>42635</v>
      </c>
      <c r="D724" s="3">
        <v>9</v>
      </c>
      <c r="E724" s="3">
        <v>2016</v>
      </c>
      <c r="F724" s="3"/>
      <c r="G724" s="3">
        <v>842</v>
      </c>
      <c r="H724" s="3"/>
      <c r="I724" s="3"/>
      <c r="J724" s="3"/>
      <c r="O724" s="3"/>
      <c r="P724" s="3"/>
      <c r="Q724" s="3"/>
      <c r="R724" s="3"/>
      <c r="S724" s="3">
        <f t="shared" si="9"/>
        <v>0</v>
      </c>
      <c r="T724" s="3"/>
      <c r="U724" s="3"/>
      <c r="V724" s="3"/>
      <c r="W724" s="3"/>
      <c r="X724" s="3"/>
      <c r="Y724" s="3"/>
      <c r="Z724" s="3"/>
      <c r="AA724" s="26"/>
      <c r="AB724" s="26"/>
      <c r="AC724" s="26"/>
      <c r="AD724" s="26"/>
    </row>
    <row r="725" spans="1:30" ht="15.6" x14ac:dyDescent="0.3">
      <c r="A725" s="3" t="s">
        <v>844</v>
      </c>
      <c r="B725" s="3" t="s">
        <v>89</v>
      </c>
      <c r="C725" s="25">
        <v>42635</v>
      </c>
      <c r="D725" s="3">
        <v>9</v>
      </c>
      <c r="E725" s="3">
        <v>2016</v>
      </c>
      <c r="F725" s="3"/>
      <c r="G725" s="3">
        <v>908</v>
      </c>
      <c r="H725" s="3" t="s">
        <v>535</v>
      </c>
      <c r="I725" s="3">
        <v>33</v>
      </c>
      <c r="J725" s="3">
        <v>4</v>
      </c>
      <c r="O725" s="3">
        <v>300</v>
      </c>
      <c r="P725" s="3">
        <v>311</v>
      </c>
      <c r="Q725" s="3">
        <v>17.371300000000002</v>
      </c>
      <c r="R725" s="3">
        <v>9.6937999999999995</v>
      </c>
      <c r="S725" s="3">
        <f t="shared" si="9"/>
        <v>7.677500000000002</v>
      </c>
      <c r="T725" s="3">
        <v>8.6073000000000004</v>
      </c>
      <c r="U725" s="3">
        <v>0.89729999999999999</v>
      </c>
      <c r="V725" s="3" t="s">
        <v>58</v>
      </c>
      <c r="W725" s="3">
        <v>8.3199999999999996E-2</v>
      </c>
      <c r="X725" s="3">
        <v>8.1799999999999998E-2</v>
      </c>
      <c r="Y725" s="3"/>
      <c r="Z725" s="3"/>
      <c r="AA725" s="26"/>
      <c r="AB725" s="26"/>
      <c r="AC725" s="26"/>
      <c r="AD725" s="26"/>
    </row>
    <row r="726" spans="1:30" ht="15.6" x14ac:dyDescent="0.3">
      <c r="A726" s="3" t="s">
        <v>845</v>
      </c>
      <c r="B726" s="3" t="s">
        <v>140</v>
      </c>
      <c r="C726" s="25">
        <v>42635</v>
      </c>
      <c r="D726" s="3">
        <v>9</v>
      </c>
      <c r="E726" s="3">
        <v>2016</v>
      </c>
      <c r="F726" s="3"/>
      <c r="G726" s="3">
        <v>933</v>
      </c>
      <c r="H726" s="3" t="s">
        <v>518</v>
      </c>
      <c r="I726" s="3">
        <v>31</v>
      </c>
      <c r="J726" s="3">
        <v>5</v>
      </c>
      <c r="O726" s="3">
        <v>295</v>
      </c>
      <c r="P726" s="3">
        <v>235</v>
      </c>
      <c r="Q726" s="3">
        <v>4.1969000000000003</v>
      </c>
      <c r="R726" s="3">
        <v>3.3174999999999999</v>
      </c>
      <c r="S726" s="3">
        <f t="shared" si="9"/>
        <v>0.8794000000000004</v>
      </c>
      <c r="T726" s="3">
        <v>4.5033000000000003</v>
      </c>
      <c r="U726" s="3">
        <v>0.14810000000000001</v>
      </c>
      <c r="V726" s="3" t="s">
        <v>58</v>
      </c>
      <c r="W726" s="3">
        <v>0.1067</v>
      </c>
      <c r="X726" s="3">
        <v>0.1077</v>
      </c>
      <c r="Y726" s="3"/>
      <c r="Z726" s="3"/>
      <c r="AA726" s="26">
        <v>1.1429</v>
      </c>
      <c r="AB726" s="26" t="s">
        <v>736</v>
      </c>
      <c r="AC726" s="26"/>
      <c r="AD726" s="26"/>
    </row>
    <row r="727" spans="1:30" ht="15.6" x14ac:dyDescent="0.3">
      <c r="A727" s="3"/>
      <c r="B727" s="3" t="s">
        <v>74</v>
      </c>
      <c r="C727" s="25">
        <v>42635</v>
      </c>
      <c r="D727" s="3">
        <v>9</v>
      </c>
      <c r="E727" s="3">
        <v>2016</v>
      </c>
      <c r="F727" s="3"/>
      <c r="G727" s="3">
        <v>956</v>
      </c>
      <c r="H727" s="3"/>
      <c r="I727" s="3"/>
      <c r="J727" s="3"/>
      <c r="O727" s="3"/>
      <c r="P727" s="3"/>
      <c r="Q727" s="3"/>
      <c r="R727" s="3"/>
      <c r="S727" s="3">
        <f t="shared" si="9"/>
        <v>0</v>
      </c>
      <c r="T727" s="3"/>
      <c r="U727" s="3"/>
      <c r="V727" s="3"/>
      <c r="W727" s="3"/>
      <c r="X727" s="3"/>
      <c r="Y727" s="3"/>
      <c r="Z727" s="3"/>
      <c r="AA727" s="26"/>
      <c r="AB727" s="26"/>
      <c r="AC727" s="26"/>
      <c r="AD727" s="26"/>
    </row>
    <row r="728" spans="1:30" ht="15.6" x14ac:dyDescent="0.3">
      <c r="A728" s="3" t="s">
        <v>846</v>
      </c>
      <c r="B728" s="3" t="s">
        <v>69</v>
      </c>
      <c r="C728" s="25">
        <v>42635</v>
      </c>
      <c r="D728" s="3">
        <v>9</v>
      </c>
      <c r="E728" s="3">
        <v>2016</v>
      </c>
      <c r="F728" s="3"/>
      <c r="G728" s="3">
        <v>1021</v>
      </c>
      <c r="H728" s="3" t="s">
        <v>518</v>
      </c>
      <c r="I728" s="3">
        <v>57</v>
      </c>
      <c r="J728" s="3">
        <v>1</v>
      </c>
      <c r="O728" s="3">
        <v>530</v>
      </c>
      <c r="P728" s="3">
        <v>1633</v>
      </c>
      <c r="Q728" s="3">
        <v>48</v>
      </c>
      <c r="R728" s="3">
        <v>26</v>
      </c>
      <c r="S728" s="3">
        <f t="shared" si="9"/>
        <v>22</v>
      </c>
      <c r="T728" s="3">
        <v>57</v>
      </c>
      <c r="U728" s="3">
        <v>1.3877999999999999</v>
      </c>
      <c r="V728" s="3" t="s">
        <v>58</v>
      </c>
      <c r="W728" s="3">
        <v>0.379</v>
      </c>
      <c r="X728" s="3">
        <v>0.37440000000000001</v>
      </c>
      <c r="Y728" s="3"/>
      <c r="Z728" s="3"/>
      <c r="AA728" s="26">
        <v>1.1129</v>
      </c>
      <c r="AB728" s="26" t="s">
        <v>736</v>
      </c>
      <c r="AC728" s="26"/>
      <c r="AD728" s="26" t="s">
        <v>31</v>
      </c>
    </row>
    <row r="729" spans="1:30" ht="15.6" x14ac:dyDescent="0.3">
      <c r="A729" s="3" t="s">
        <v>847</v>
      </c>
      <c r="B729" s="3" t="s">
        <v>61</v>
      </c>
      <c r="C729" s="25">
        <v>42635</v>
      </c>
      <c r="D729" s="3">
        <v>9</v>
      </c>
      <c r="E729" s="3">
        <v>2016</v>
      </c>
      <c r="F729" s="3"/>
      <c r="G729" s="3">
        <v>1048</v>
      </c>
      <c r="H729" s="3" t="s">
        <v>537</v>
      </c>
      <c r="I729" s="3">
        <v>43</v>
      </c>
      <c r="J729" s="3">
        <v>1</v>
      </c>
      <c r="O729" s="3">
        <v>400</v>
      </c>
      <c r="P729" s="3">
        <v>1262</v>
      </c>
      <c r="Q729" s="3">
        <v>90</v>
      </c>
      <c r="R729" s="3">
        <v>61</v>
      </c>
      <c r="S729" s="3">
        <f t="shared" si="9"/>
        <v>29</v>
      </c>
      <c r="T729" s="3">
        <v>74</v>
      </c>
      <c r="U729" s="3">
        <v>21.941800000000001</v>
      </c>
      <c r="V729" s="3" t="s">
        <v>24</v>
      </c>
      <c r="W729" s="3">
        <v>8.8499999999999995E-2</v>
      </c>
      <c r="X729" s="3">
        <v>8.7300000000000003E-2</v>
      </c>
      <c r="Y729" s="3"/>
      <c r="Z729" s="3"/>
      <c r="AA729" s="26"/>
      <c r="AB729" s="26"/>
      <c r="AC729" s="26"/>
      <c r="AD729" s="26"/>
    </row>
    <row r="730" spans="1:30" ht="15.6" x14ac:dyDescent="0.3">
      <c r="A730" s="3"/>
      <c r="B730" s="3" t="s">
        <v>50</v>
      </c>
      <c r="C730" s="25">
        <v>42635</v>
      </c>
      <c r="D730" s="3">
        <v>9</v>
      </c>
      <c r="E730" s="3">
        <v>2016</v>
      </c>
      <c r="F730" s="3"/>
      <c r="G730" s="3">
        <v>1126</v>
      </c>
      <c r="H730" s="3"/>
      <c r="I730" s="3"/>
      <c r="J730" s="3"/>
      <c r="O730" s="3"/>
      <c r="P730" s="3"/>
      <c r="Q730" s="3"/>
      <c r="R730" s="3"/>
      <c r="S730" s="3">
        <f t="shared" si="9"/>
        <v>0</v>
      </c>
      <c r="T730" s="3"/>
      <c r="U730" s="3"/>
      <c r="V730" s="3"/>
      <c r="W730" s="3"/>
      <c r="X730" s="3"/>
      <c r="Y730" s="3"/>
      <c r="Z730" s="3"/>
      <c r="AA730" s="26"/>
      <c r="AB730" s="26"/>
      <c r="AC730" s="26"/>
      <c r="AD730" s="26"/>
    </row>
    <row r="731" spans="1:30" ht="15.6" x14ac:dyDescent="0.3">
      <c r="A731" s="3" t="s">
        <v>848</v>
      </c>
      <c r="B731" s="3" t="s">
        <v>39</v>
      </c>
      <c r="C731" s="25">
        <v>42635</v>
      </c>
      <c r="D731" s="3">
        <v>9</v>
      </c>
      <c r="E731" s="3">
        <v>2016</v>
      </c>
      <c r="F731" s="3"/>
      <c r="G731" s="3">
        <v>1154</v>
      </c>
      <c r="H731" s="3" t="s">
        <v>23</v>
      </c>
      <c r="I731" s="3">
        <v>26</v>
      </c>
      <c r="J731" s="3">
        <v>1</v>
      </c>
      <c r="O731" s="3">
        <v>250</v>
      </c>
      <c r="P731" s="3">
        <v>151</v>
      </c>
      <c r="Q731" s="3">
        <v>3.6116999999999999</v>
      </c>
      <c r="R731" s="3">
        <v>1.7554000000000001</v>
      </c>
      <c r="S731" s="3">
        <f t="shared" si="9"/>
        <v>1.8562999999999998</v>
      </c>
      <c r="T731" s="3">
        <v>2.4750000000000001</v>
      </c>
      <c r="U731" s="3">
        <v>6.9400000000000003E-2</v>
      </c>
      <c r="V731" s="3" t="s">
        <v>58</v>
      </c>
      <c r="W731" s="3">
        <v>7.3999999999999996E-2</v>
      </c>
      <c r="X731" s="3">
        <v>7.3499999999999996E-2</v>
      </c>
      <c r="Y731" s="3"/>
      <c r="Z731" s="3"/>
      <c r="AA731" s="26"/>
      <c r="AB731" s="26"/>
      <c r="AC731" s="26"/>
      <c r="AD731" s="26"/>
    </row>
    <row r="732" spans="1:30" ht="15.6" x14ac:dyDescent="0.3">
      <c r="A732" s="3"/>
      <c r="B732" s="3" t="s">
        <v>22</v>
      </c>
      <c r="C732" s="25">
        <v>42635</v>
      </c>
      <c r="D732" s="3">
        <v>9</v>
      </c>
      <c r="E732" s="3">
        <v>2016</v>
      </c>
      <c r="F732" s="3"/>
      <c r="G732" s="3">
        <v>1218</v>
      </c>
      <c r="H732" s="3"/>
      <c r="I732" s="3"/>
      <c r="J732" s="3"/>
      <c r="O732" s="3"/>
      <c r="P732" s="3"/>
      <c r="Q732" s="3"/>
      <c r="R732" s="3"/>
      <c r="S732" s="3">
        <f t="shared" si="9"/>
        <v>0</v>
      </c>
      <c r="T732" s="3"/>
      <c r="U732" s="3"/>
      <c r="V732" s="3"/>
      <c r="W732" s="3"/>
      <c r="Y732" s="3"/>
      <c r="Z732" s="3"/>
      <c r="AA732" s="26"/>
      <c r="AB732" s="26"/>
      <c r="AC732" s="26"/>
      <c r="AD732" s="26"/>
    </row>
    <row r="733" spans="1:30" ht="15.6" x14ac:dyDescent="0.3">
      <c r="A733" s="3"/>
      <c r="B733" s="3" t="s">
        <v>138</v>
      </c>
      <c r="C733" s="25">
        <v>42635</v>
      </c>
      <c r="D733" s="3">
        <v>9</v>
      </c>
      <c r="E733" s="3">
        <v>2016</v>
      </c>
      <c r="F733" s="3"/>
      <c r="G733" s="3">
        <v>1244</v>
      </c>
      <c r="H733" s="3"/>
      <c r="I733" s="3"/>
      <c r="J733" s="3"/>
      <c r="O733" s="3"/>
      <c r="P733" s="3"/>
      <c r="Q733" s="3"/>
      <c r="R733" s="3"/>
      <c r="S733" s="3">
        <f t="shared" si="9"/>
        <v>0</v>
      </c>
      <c r="T733" s="3"/>
      <c r="U733" s="3"/>
      <c r="V733" s="3"/>
      <c r="W733" s="3"/>
      <c r="Y733" s="3"/>
      <c r="Z733" s="3"/>
      <c r="AA733" s="26"/>
      <c r="AB733" s="26"/>
      <c r="AC733" s="26"/>
      <c r="AD733" s="26"/>
    </row>
    <row r="734" spans="1:30" ht="15.6" x14ac:dyDescent="0.3">
      <c r="A734" s="3"/>
      <c r="B734" s="3" t="s">
        <v>140</v>
      </c>
      <c r="C734" s="25">
        <v>42635</v>
      </c>
      <c r="D734" s="3">
        <v>9</v>
      </c>
      <c r="E734" s="3">
        <v>2016</v>
      </c>
      <c r="F734" s="3"/>
      <c r="G734" s="3">
        <v>1307</v>
      </c>
      <c r="H734" s="3"/>
      <c r="I734" s="3"/>
      <c r="J734" s="3"/>
      <c r="O734" s="3"/>
      <c r="P734" s="3"/>
      <c r="Q734" s="3"/>
      <c r="R734" s="3"/>
      <c r="S734" s="3">
        <f t="shared" si="9"/>
        <v>0</v>
      </c>
      <c r="T734" s="3"/>
      <c r="U734" s="3"/>
      <c r="V734" s="3"/>
      <c r="W734" s="3"/>
      <c r="Y734" s="3"/>
      <c r="Z734" s="3"/>
      <c r="AA734" s="26"/>
      <c r="AB734" s="26"/>
      <c r="AC734" s="26"/>
      <c r="AD734" s="26"/>
    </row>
    <row r="735" spans="1:30" ht="15.6" x14ac:dyDescent="0.3">
      <c r="A735" s="3"/>
      <c r="B735" s="3" t="s">
        <v>147</v>
      </c>
      <c r="C735" s="25">
        <v>42635</v>
      </c>
      <c r="D735" s="3">
        <v>9</v>
      </c>
      <c r="E735" s="3">
        <v>2016</v>
      </c>
      <c r="F735" s="3"/>
      <c r="G735" s="3">
        <v>1330</v>
      </c>
      <c r="H735" s="3"/>
      <c r="I735" s="3"/>
      <c r="J735" s="3"/>
      <c r="O735" s="3"/>
      <c r="P735" s="3"/>
      <c r="Q735" s="3"/>
      <c r="R735" s="3"/>
      <c r="S735" s="3">
        <f t="shared" si="9"/>
        <v>0</v>
      </c>
      <c r="T735" s="3"/>
      <c r="U735" s="3"/>
      <c r="V735" s="3"/>
      <c r="W735" s="3"/>
      <c r="Y735" s="3"/>
      <c r="Z735" s="3"/>
      <c r="AA735" s="26"/>
      <c r="AB735" s="26"/>
      <c r="AC735" s="26"/>
      <c r="AD735" s="26"/>
    </row>
    <row r="736" spans="1:30" ht="15.6" x14ac:dyDescent="0.3">
      <c r="A736" s="3" t="s">
        <v>849</v>
      </c>
      <c r="B736" s="3" t="s">
        <v>144</v>
      </c>
      <c r="C736" s="25">
        <v>42635</v>
      </c>
      <c r="D736" s="3">
        <v>9</v>
      </c>
      <c r="E736" s="3">
        <v>2016</v>
      </c>
      <c r="F736" s="3"/>
      <c r="G736" s="3">
        <v>1354</v>
      </c>
      <c r="H736" s="3" t="s">
        <v>152</v>
      </c>
      <c r="I736" s="3">
        <v>34</v>
      </c>
      <c r="J736" s="3">
        <v>1</v>
      </c>
      <c r="O736" s="3">
        <v>326</v>
      </c>
      <c r="P736" s="3">
        <v>284</v>
      </c>
      <c r="Q736" s="3">
        <v>13.512600000000001</v>
      </c>
      <c r="R736" s="3">
        <v>3.4586000000000001</v>
      </c>
      <c r="S736" s="3">
        <f t="shared" si="9"/>
        <v>10.054</v>
      </c>
      <c r="T736" s="3">
        <v>5.6976000000000004</v>
      </c>
      <c r="U736" s="3">
        <v>0.47189999999999999</v>
      </c>
      <c r="V736" s="3" t="s">
        <v>58</v>
      </c>
      <c r="W736" s="3">
        <v>1.6000000000000001E-3</v>
      </c>
      <c r="Y736" s="3"/>
      <c r="Z736" s="3"/>
      <c r="AA736" s="26"/>
      <c r="AB736" s="26"/>
      <c r="AC736" s="26"/>
      <c r="AD736" s="26"/>
    </row>
    <row r="737" spans="1:30" ht="15.6" x14ac:dyDescent="0.3">
      <c r="A737" s="3"/>
      <c r="B737" s="3" t="s">
        <v>132</v>
      </c>
      <c r="C737" s="25">
        <v>42635</v>
      </c>
      <c r="D737" s="3">
        <v>9</v>
      </c>
      <c r="E737" s="3">
        <v>2016</v>
      </c>
      <c r="F737" s="3"/>
      <c r="G737" s="3">
        <v>1419</v>
      </c>
      <c r="H737" s="3"/>
      <c r="I737" s="3"/>
      <c r="J737" s="3"/>
      <c r="K737" s="3"/>
      <c r="L737" s="3"/>
      <c r="M737" s="3"/>
      <c r="N737" s="3"/>
      <c r="O737" s="3">
        <f t="shared" ref="O737:O738" si="10">SUM(M737-N737)</f>
        <v>0</v>
      </c>
      <c r="P737" s="3"/>
      <c r="Q737" s="3"/>
      <c r="R737" s="3"/>
      <c r="S737" s="3"/>
      <c r="T737" s="3"/>
      <c r="Y737" s="3"/>
      <c r="Z737" s="3"/>
      <c r="AA737" s="26"/>
      <c r="AB737" s="26"/>
      <c r="AC737" s="26"/>
      <c r="AD737" s="26"/>
    </row>
    <row r="738" spans="1:30" ht="15.6" x14ac:dyDescent="0.3">
      <c r="A738" s="3"/>
      <c r="B738" s="3" t="s">
        <v>135</v>
      </c>
      <c r="C738" s="25">
        <v>42635</v>
      </c>
      <c r="D738" s="3">
        <v>9</v>
      </c>
      <c r="E738" s="3">
        <v>2016</v>
      </c>
      <c r="F738" s="3"/>
      <c r="G738" s="3">
        <v>1445</v>
      </c>
      <c r="H738" s="3"/>
      <c r="I738" s="3"/>
      <c r="J738" s="3"/>
      <c r="K738" s="3"/>
      <c r="L738" s="3"/>
      <c r="M738" s="3"/>
      <c r="N738" s="3"/>
      <c r="O738" s="3">
        <f t="shared" si="10"/>
        <v>0</v>
      </c>
      <c r="P738" s="3"/>
      <c r="Q738" s="3"/>
      <c r="R738" s="3"/>
      <c r="S738" s="3"/>
      <c r="T738" s="3"/>
      <c r="Y738" s="3"/>
      <c r="Z738" s="3"/>
      <c r="AA738" s="26"/>
      <c r="AB738" s="26"/>
      <c r="AC738" s="26"/>
      <c r="AD738" s="26"/>
    </row>
    <row r="739" spans="1:30" x14ac:dyDescent="0.3">
      <c r="A739" s="1"/>
      <c r="B739" s="1" t="s">
        <v>22</v>
      </c>
      <c r="C739" s="4">
        <v>42914</v>
      </c>
      <c r="D739" s="1">
        <v>6</v>
      </c>
      <c r="E739" s="1">
        <v>2017</v>
      </c>
      <c r="F739" s="2">
        <v>1</v>
      </c>
      <c r="G739" s="31">
        <v>0.37222222222222223</v>
      </c>
      <c r="H739" s="1"/>
      <c r="I739" s="1"/>
      <c r="J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 t="s">
        <v>864</v>
      </c>
    </row>
    <row r="740" spans="1:30" x14ac:dyDescent="0.3">
      <c r="A740" s="1"/>
      <c r="B740" s="1" t="s">
        <v>39</v>
      </c>
      <c r="C740" s="4">
        <v>42914</v>
      </c>
      <c r="D740" s="1">
        <v>6</v>
      </c>
      <c r="E740" s="1">
        <v>2017</v>
      </c>
      <c r="F740" s="2">
        <v>1</v>
      </c>
      <c r="G740" s="31">
        <v>0.39861111111111108</v>
      </c>
      <c r="H740" s="1"/>
      <c r="I740" s="1"/>
      <c r="J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 t="s">
        <v>864</v>
      </c>
    </row>
    <row r="741" spans="1:30" x14ac:dyDescent="0.3">
      <c r="A741" s="1" t="s">
        <v>867</v>
      </c>
      <c r="B741" s="1" t="s">
        <v>50</v>
      </c>
      <c r="C741" s="4">
        <v>42914</v>
      </c>
      <c r="D741" s="1">
        <v>6</v>
      </c>
      <c r="E741" s="1">
        <v>2017</v>
      </c>
      <c r="F741" s="2">
        <v>1</v>
      </c>
      <c r="G741" s="31">
        <v>0.41944444444444445</v>
      </c>
      <c r="H741" s="1" t="s">
        <v>537</v>
      </c>
      <c r="I741" s="1">
        <v>38</v>
      </c>
      <c r="J741" s="1">
        <v>1</v>
      </c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x14ac:dyDescent="0.3">
      <c r="A742" s="1" t="s">
        <v>868</v>
      </c>
      <c r="B742" s="1" t="s">
        <v>50</v>
      </c>
      <c r="C742" s="4">
        <v>42914</v>
      </c>
      <c r="D742" s="1">
        <v>6</v>
      </c>
      <c r="E742" s="1">
        <v>2017</v>
      </c>
      <c r="F742" s="2">
        <v>1</v>
      </c>
      <c r="G742" s="31">
        <v>0.41944444444444445</v>
      </c>
      <c r="H742" s="1" t="s">
        <v>537</v>
      </c>
      <c r="I742" s="1">
        <v>31</v>
      </c>
      <c r="J742" s="1">
        <v>2</v>
      </c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x14ac:dyDescent="0.3">
      <c r="A743" s="1" t="s">
        <v>869</v>
      </c>
      <c r="B743" s="1" t="s">
        <v>50</v>
      </c>
      <c r="C743" s="4">
        <v>42914</v>
      </c>
      <c r="D743" s="1">
        <v>6</v>
      </c>
      <c r="E743" s="1">
        <v>2017</v>
      </c>
      <c r="F743" s="2">
        <v>1</v>
      </c>
      <c r="G743" s="31">
        <v>0.41944444444444445</v>
      </c>
      <c r="H743" s="1" t="s">
        <v>537</v>
      </c>
      <c r="I743" s="1">
        <v>42</v>
      </c>
      <c r="J743" s="1">
        <v>3</v>
      </c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x14ac:dyDescent="0.3">
      <c r="A744" s="1"/>
      <c r="B744" s="1" t="s">
        <v>61</v>
      </c>
      <c r="C744" s="4">
        <v>42914</v>
      </c>
      <c r="D744" s="1">
        <v>6</v>
      </c>
      <c r="E744" s="1">
        <v>2017</v>
      </c>
      <c r="F744" s="2">
        <v>1</v>
      </c>
      <c r="G744" s="1"/>
      <c r="H744" s="1"/>
      <c r="I744" s="1"/>
      <c r="J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 t="s">
        <v>864</v>
      </c>
    </row>
    <row r="745" spans="1:30" x14ac:dyDescent="0.3">
      <c r="A745" s="1" t="s">
        <v>870</v>
      </c>
      <c r="B745" s="1" t="s">
        <v>89</v>
      </c>
      <c r="C745" s="4">
        <v>42914</v>
      </c>
      <c r="D745" s="1">
        <v>6</v>
      </c>
      <c r="E745" s="1">
        <v>2017</v>
      </c>
      <c r="F745" s="2">
        <v>1</v>
      </c>
      <c r="G745" s="31">
        <v>0.46458333333333335</v>
      </c>
      <c r="H745" s="1" t="s">
        <v>518</v>
      </c>
      <c r="I745" s="1">
        <v>39</v>
      </c>
      <c r="J745" s="1">
        <v>1</v>
      </c>
      <c r="O745" s="1">
        <v>385</v>
      </c>
      <c r="P745" s="1">
        <v>693</v>
      </c>
      <c r="Q745" s="1">
        <v>19.4788</v>
      </c>
      <c r="R745" s="1">
        <v>8.3280999999999992</v>
      </c>
      <c r="S745" s="1"/>
      <c r="T745" s="1">
        <v>17.403300000000002</v>
      </c>
      <c r="U745" s="1">
        <v>0.19289999999999999</v>
      </c>
      <c r="V745" s="1" t="s">
        <v>58</v>
      </c>
      <c r="W745" s="1">
        <v>0.17369999999999999</v>
      </c>
      <c r="X745" s="1">
        <v>0.17319999999999999</v>
      </c>
      <c r="Y745" s="1"/>
      <c r="Z745" s="1"/>
      <c r="AA745" s="1">
        <v>1.4729188975934173</v>
      </c>
      <c r="AB745" s="1" t="s">
        <v>734</v>
      </c>
      <c r="AC745" s="1"/>
      <c r="AD745" s="1"/>
    </row>
    <row r="746" spans="1:30" x14ac:dyDescent="0.3">
      <c r="A746" s="1" t="s">
        <v>871</v>
      </c>
      <c r="B746" s="1" t="s">
        <v>89</v>
      </c>
      <c r="C746" s="4">
        <v>42914</v>
      </c>
      <c r="D746" s="1">
        <v>6</v>
      </c>
      <c r="E746" s="1">
        <v>2017</v>
      </c>
      <c r="F746" s="2">
        <v>1</v>
      </c>
      <c r="G746" s="1"/>
      <c r="H746" s="1" t="s">
        <v>518</v>
      </c>
      <c r="I746" s="1">
        <v>48</v>
      </c>
      <c r="J746" s="1">
        <v>2</v>
      </c>
      <c r="O746" s="1">
        <v>460</v>
      </c>
      <c r="P746" s="1">
        <v>1016.19</v>
      </c>
      <c r="Q746" s="1">
        <v>28.361999999999998</v>
      </c>
      <c r="R746" s="1">
        <v>15.190200000000001</v>
      </c>
      <c r="S746" s="1"/>
      <c r="T746" s="1">
        <v>18.727699999999999</v>
      </c>
      <c r="U746" s="1">
        <v>3.8136999999999999</v>
      </c>
      <c r="V746" s="1" t="s">
        <v>24</v>
      </c>
      <c r="W746" s="1">
        <v>0.2384</v>
      </c>
      <c r="X746" s="1">
        <v>0.23449999999999999</v>
      </c>
      <c r="Y746" s="1"/>
      <c r="Z746" s="1"/>
      <c r="AA746" s="1">
        <v>1.3461370102867147</v>
      </c>
      <c r="AB746" s="1" t="s">
        <v>734</v>
      </c>
      <c r="AC746" s="1"/>
      <c r="AD746" s="1" t="s">
        <v>865</v>
      </c>
    </row>
    <row r="747" spans="1:30" x14ac:dyDescent="0.3">
      <c r="A747" s="1" t="s">
        <v>872</v>
      </c>
      <c r="B747" s="1" t="s">
        <v>84</v>
      </c>
      <c r="C747" s="4">
        <v>42914</v>
      </c>
      <c r="D747" s="1">
        <v>6</v>
      </c>
      <c r="E747" s="1">
        <v>2017</v>
      </c>
      <c r="F747" s="2">
        <v>1</v>
      </c>
      <c r="G747" s="31">
        <v>0.49513888888888885</v>
      </c>
      <c r="H747" s="1" t="s">
        <v>535</v>
      </c>
      <c r="I747" s="1">
        <v>27</v>
      </c>
      <c r="J747" s="1">
        <v>1</v>
      </c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x14ac:dyDescent="0.3">
      <c r="A748" s="1" t="s">
        <v>873</v>
      </c>
      <c r="B748" s="1" t="s">
        <v>74</v>
      </c>
      <c r="C748" s="4">
        <v>42914</v>
      </c>
      <c r="D748" s="1">
        <v>6</v>
      </c>
      <c r="E748" s="1">
        <v>2017</v>
      </c>
      <c r="F748" s="2">
        <v>1</v>
      </c>
      <c r="G748" s="31">
        <v>0.52777777777777779</v>
      </c>
      <c r="H748" s="1" t="s">
        <v>518</v>
      </c>
      <c r="I748" s="1">
        <v>39</v>
      </c>
      <c r="J748" s="1">
        <v>3</v>
      </c>
      <c r="O748" s="1">
        <v>385</v>
      </c>
      <c r="P748" s="1">
        <v>586</v>
      </c>
      <c r="Q748" s="1">
        <v>35.018000000000001</v>
      </c>
      <c r="R748" s="1">
        <v>9.0254999999999992</v>
      </c>
      <c r="S748" s="1"/>
      <c r="T748" s="1">
        <v>10.661899999999999</v>
      </c>
      <c r="U748" s="1">
        <v>0.42180000000000001</v>
      </c>
      <c r="V748" s="1" t="s">
        <v>58</v>
      </c>
      <c r="W748" s="1">
        <v>0.15890000000000001</v>
      </c>
      <c r="X748" s="1">
        <v>0.15970000000000001</v>
      </c>
      <c r="Y748" s="1"/>
      <c r="Z748" s="1"/>
      <c r="AA748" s="1">
        <v>1.0885574483120444</v>
      </c>
      <c r="AB748" s="1" t="s">
        <v>736</v>
      </c>
      <c r="AC748" s="1"/>
      <c r="AD748" s="1" t="s">
        <v>866</v>
      </c>
    </row>
    <row r="749" spans="1:30" x14ac:dyDescent="0.3">
      <c r="A749" s="1" t="s">
        <v>874</v>
      </c>
      <c r="B749" s="1" t="s">
        <v>69</v>
      </c>
      <c r="C749" s="4">
        <v>42914</v>
      </c>
      <c r="D749" s="1">
        <v>6</v>
      </c>
      <c r="E749" s="1">
        <v>2017</v>
      </c>
      <c r="F749" s="2">
        <v>1</v>
      </c>
      <c r="G749" s="31">
        <v>0.54027777777777775</v>
      </c>
      <c r="H749" s="1" t="s">
        <v>535</v>
      </c>
      <c r="I749" s="1">
        <v>34</v>
      </c>
      <c r="J749" s="1">
        <v>2</v>
      </c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x14ac:dyDescent="0.3">
      <c r="A750" s="1" t="s">
        <v>875</v>
      </c>
      <c r="B750" s="1" t="s">
        <v>103</v>
      </c>
      <c r="C750" s="4">
        <v>42914</v>
      </c>
      <c r="D750" s="1">
        <v>6</v>
      </c>
      <c r="E750" s="1">
        <v>2017</v>
      </c>
      <c r="F750" s="2">
        <v>1</v>
      </c>
      <c r="G750" s="31">
        <v>6.5972222222222224E-2</v>
      </c>
      <c r="H750" s="1" t="s">
        <v>518</v>
      </c>
      <c r="I750" s="1">
        <v>40</v>
      </c>
      <c r="J750" s="1">
        <v>4</v>
      </c>
      <c r="O750" s="1">
        <v>390</v>
      </c>
      <c r="P750" s="1">
        <v>675.44</v>
      </c>
      <c r="Q750" s="1">
        <v>17.0303</v>
      </c>
      <c r="R750" s="1">
        <v>9.8103999999999996</v>
      </c>
      <c r="S750" s="1"/>
      <c r="T750" s="1">
        <v>11.3934</v>
      </c>
      <c r="U750" s="1">
        <v>2.7471000000000001</v>
      </c>
      <c r="V750" s="1" t="s">
        <v>58</v>
      </c>
      <c r="W750" s="1">
        <v>0.18190000000000001</v>
      </c>
      <c r="X750" s="1">
        <v>0.18310000000000001</v>
      </c>
      <c r="Y750" s="1"/>
      <c r="Z750" s="1"/>
      <c r="AA750" s="1" t="s">
        <v>32</v>
      </c>
      <c r="AB750" s="1"/>
      <c r="AC750" s="1"/>
      <c r="AD750" s="1" t="s">
        <v>32</v>
      </c>
    </row>
    <row r="751" spans="1:30" x14ac:dyDescent="0.3">
      <c r="A751" s="1" t="s">
        <v>876</v>
      </c>
      <c r="B751" s="1" t="s">
        <v>103</v>
      </c>
      <c r="C751" s="4">
        <v>42914</v>
      </c>
      <c r="D751" s="1">
        <v>6</v>
      </c>
      <c r="E751" s="1">
        <v>2017</v>
      </c>
      <c r="F751" s="2">
        <v>1</v>
      </c>
      <c r="G751" s="1"/>
      <c r="H751" s="1" t="s">
        <v>518</v>
      </c>
      <c r="I751" s="1">
        <v>50</v>
      </c>
      <c r="J751" s="1">
        <v>5</v>
      </c>
      <c r="O751" s="1">
        <v>480</v>
      </c>
      <c r="P751" s="1">
        <v>1041.1500000000001</v>
      </c>
      <c r="Q751" s="1">
        <v>36.885399999999997</v>
      </c>
      <c r="R751" s="1">
        <v>23.225100000000001</v>
      </c>
      <c r="S751" s="1"/>
      <c r="T751" s="1">
        <v>20.897600000000001</v>
      </c>
      <c r="U751" s="1">
        <v>1.3987000000000001</v>
      </c>
      <c r="V751" s="1" t="s">
        <v>58</v>
      </c>
      <c r="W751" s="1">
        <v>0.27610000000000001</v>
      </c>
      <c r="X751" s="1">
        <v>0.27589999999999998</v>
      </c>
      <c r="Y751" s="1"/>
      <c r="Z751" s="1"/>
      <c r="AA751" s="1" t="s">
        <v>32</v>
      </c>
      <c r="AB751" s="1"/>
      <c r="AC751" s="1"/>
      <c r="AD751" s="1" t="s">
        <v>32</v>
      </c>
    </row>
    <row r="752" spans="1:30" x14ac:dyDescent="0.3">
      <c r="A752" s="1" t="s">
        <v>877</v>
      </c>
      <c r="B752" s="1" t="s">
        <v>103</v>
      </c>
      <c r="C752" s="4">
        <v>42914</v>
      </c>
      <c r="D752" s="1">
        <v>6</v>
      </c>
      <c r="E752" s="1">
        <v>2017</v>
      </c>
      <c r="F752" s="2">
        <v>1</v>
      </c>
      <c r="G752" s="31">
        <v>9.0277777777777776E-2</v>
      </c>
      <c r="H752" s="1" t="s">
        <v>518</v>
      </c>
      <c r="I752" s="1">
        <v>65</v>
      </c>
      <c r="J752" s="1">
        <v>6</v>
      </c>
      <c r="O752" s="1">
        <v>630</v>
      </c>
      <c r="P752" s="1">
        <v>2631.35</v>
      </c>
      <c r="Q752" s="1">
        <v>92.85</v>
      </c>
      <c r="R752" s="1"/>
      <c r="S752" s="1"/>
      <c r="T752" s="1">
        <v>146.66999999999999</v>
      </c>
      <c r="U752" s="1">
        <v>9.2958999999999996</v>
      </c>
      <c r="V752" s="1" t="s">
        <v>58</v>
      </c>
      <c r="W752" s="1">
        <v>0.44180000000000003</v>
      </c>
      <c r="X752" s="1">
        <v>0.45629999999999998</v>
      </c>
      <c r="Y752" s="1"/>
      <c r="Z752" s="1"/>
      <c r="AA752" s="1">
        <v>1.3473892003783567</v>
      </c>
      <c r="AB752" s="1" t="s">
        <v>734</v>
      </c>
      <c r="AC752" s="1"/>
      <c r="AD752" s="1"/>
    </row>
    <row r="753" spans="1:30" x14ac:dyDescent="0.3">
      <c r="A753" s="1" t="s">
        <v>878</v>
      </c>
      <c r="B753" s="1" t="s">
        <v>112</v>
      </c>
      <c r="C753" s="4">
        <v>42914</v>
      </c>
      <c r="D753" s="1">
        <v>6</v>
      </c>
      <c r="E753" s="1">
        <v>2017</v>
      </c>
      <c r="F753" s="2">
        <v>1</v>
      </c>
      <c r="G753" s="31">
        <v>9.6527777777777768E-2</v>
      </c>
      <c r="H753" s="1" t="s">
        <v>535</v>
      </c>
      <c r="I753" s="1">
        <v>20</v>
      </c>
      <c r="J753" s="1">
        <v>3</v>
      </c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x14ac:dyDescent="0.3">
      <c r="A754" s="1" t="s">
        <v>879</v>
      </c>
      <c r="B754" s="1" t="s">
        <v>112</v>
      </c>
      <c r="C754" s="4">
        <v>42914</v>
      </c>
      <c r="D754" s="1">
        <v>6</v>
      </c>
      <c r="E754" s="1">
        <v>2017</v>
      </c>
      <c r="F754" s="2">
        <v>1</v>
      </c>
      <c r="G754" s="31">
        <v>0.10277777777777779</v>
      </c>
      <c r="H754" s="1" t="s">
        <v>518</v>
      </c>
      <c r="I754" s="1">
        <v>42</v>
      </c>
      <c r="J754" s="1">
        <v>7</v>
      </c>
      <c r="O754" s="1">
        <v>420</v>
      </c>
      <c r="P754" s="1">
        <v>643.58000000000004</v>
      </c>
      <c r="Q754" s="1">
        <v>14.6631</v>
      </c>
      <c r="R754" s="1">
        <v>11.615600000000001</v>
      </c>
      <c r="S754" s="1"/>
      <c r="T754" s="1">
        <v>12.303100000000001</v>
      </c>
      <c r="U754" s="1">
        <v>1.5566</v>
      </c>
      <c r="V754" s="1" t="s">
        <v>24</v>
      </c>
      <c r="W754" s="1">
        <v>0.20519999999999999</v>
      </c>
      <c r="X754" s="1">
        <v>0.20810000000000001</v>
      </c>
      <c r="Y754" s="1"/>
      <c r="Z754" s="1"/>
      <c r="AA754" s="1">
        <v>1.3109190365378223</v>
      </c>
      <c r="AB754" s="1" t="s">
        <v>734</v>
      </c>
      <c r="AC754" s="1"/>
      <c r="AD754" s="1"/>
    </row>
    <row r="755" spans="1:30" x14ac:dyDescent="0.3">
      <c r="A755" s="1" t="s">
        <v>880</v>
      </c>
      <c r="B755" s="1" t="s">
        <v>112</v>
      </c>
      <c r="C755" s="4">
        <v>42914</v>
      </c>
      <c r="D755" s="1">
        <v>6</v>
      </c>
      <c r="E755" s="1">
        <v>2017</v>
      </c>
      <c r="F755" s="2">
        <v>1</v>
      </c>
      <c r="G755" s="31">
        <v>0.10833333333333334</v>
      </c>
      <c r="H755" s="1" t="s">
        <v>518</v>
      </c>
      <c r="I755" s="1">
        <v>60</v>
      </c>
      <c r="J755" s="1">
        <v>8</v>
      </c>
      <c r="O755" s="1">
        <v>570</v>
      </c>
      <c r="P755" s="1">
        <v>1885</v>
      </c>
      <c r="Q755" s="1">
        <v>51.87</v>
      </c>
      <c r="R755" s="1">
        <v>41.85</v>
      </c>
      <c r="S755" s="1"/>
      <c r="T755" s="1">
        <v>53.63</v>
      </c>
      <c r="U755" s="1">
        <v>7.7651000000000003</v>
      </c>
      <c r="V755" s="1" t="s">
        <v>24</v>
      </c>
      <c r="W755" s="1">
        <v>0.375</v>
      </c>
      <c r="X755" s="1">
        <v>0.372</v>
      </c>
      <c r="Y755" s="1"/>
      <c r="Z755" s="1"/>
      <c r="AA755" s="1">
        <v>1.223563565667446</v>
      </c>
      <c r="AB755" s="1" t="s">
        <v>855</v>
      </c>
      <c r="AC755" s="1"/>
      <c r="AD755" s="1"/>
    </row>
    <row r="756" spans="1:30" x14ac:dyDescent="0.3">
      <c r="A756" s="1"/>
      <c r="B756" s="1" t="s">
        <v>126</v>
      </c>
      <c r="C756" s="4">
        <v>42921</v>
      </c>
      <c r="D756" s="1">
        <v>7</v>
      </c>
      <c r="E756" s="1">
        <v>2017</v>
      </c>
      <c r="F756" s="2">
        <v>2</v>
      </c>
      <c r="G756" s="31">
        <v>0.39305555555555555</v>
      </c>
      <c r="H756" s="1"/>
      <c r="I756" s="1"/>
      <c r="J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x14ac:dyDescent="0.3">
      <c r="A757" s="1" t="s">
        <v>881</v>
      </c>
      <c r="B757" s="1" t="s">
        <v>122</v>
      </c>
      <c r="C757" s="4">
        <v>42921</v>
      </c>
      <c r="D757" s="1">
        <v>7</v>
      </c>
      <c r="E757" s="1">
        <v>2017</v>
      </c>
      <c r="F757" s="2">
        <v>2</v>
      </c>
      <c r="G757" s="31">
        <v>0.41250000000000003</v>
      </c>
      <c r="H757" s="1" t="s">
        <v>535</v>
      </c>
      <c r="I757" s="1">
        <v>33</v>
      </c>
      <c r="J757" s="1">
        <v>1</v>
      </c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x14ac:dyDescent="0.3">
      <c r="A758" s="1" t="s">
        <v>882</v>
      </c>
      <c r="B758" s="1" t="s">
        <v>117</v>
      </c>
      <c r="C758" s="4">
        <v>42921</v>
      </c>
      <c r="D758" s="1">
        <v>7</v>
      </c>
      <c r="E758" s="1">
        <v>2017</v>
      </c>
      <c r="F758" s="2">
        <v>2</v>
      </c>
      <c r="G758" s="31">
        <v>0.43124999999999997</v>
      </c>
      <c r="H758" s="1" t="s">
        <v>535</v>
      </c>
      <c r="I758" s="1">
        <v>32</v>
      </c>
      <c r="J758" s="1">
        <v>2</v>
      </c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x14ac:dyDescent="0.3">
      <c r="A759" s="1" t="s">
        <v>883</v>
      </c>
      <c r="B759" s="1" t="s">
        <v>117</v>
      </c>
      <c r="C759" s="4">
        <v>42921</v>
      </c>
      <c r="D759" s="1">
        <v>7</v>
      </c>
      <c r="E759" s="1">
        <v>2017</v>
      </c>
      <c r="F759" s="2">
        <v>2</v>
      </c>
      <c r="G759" s="1"/>
      <c r="H759" s="1" t="s">
        <v>518</v>
      </c>
      <c r="I759" s="1">
        <v>65</v>
      </c>
      <c r="J759" s="1">
        <v>1</v>
      </c>
      <c r="O759" s="1">
        <v>635</v>
      </c>
      <c r="P759" s="1">
        <v>2451</v>
      </c>
      <c r="Q759" s="1">
        <v>82.52</v>
      </c>
      <c r="R759" s="1">
        <v>70.819999999999993</v>
      </c>
      <c r="S759" s="1">
        <f>SUM(Q759-R759)</f>
        <v>11.700000000000003</v>
      </c>
      <c r="T759" s="1">
        <v>31.880099999999999</v>
      </c>
      <c r="U759" s="1">
        <v>27.574999999999999</v>
      </c>
      <c r="V759" s="1" t="s">
        <v>24</v>
      </c>
      <c r="W759" s="1">
        <v>0.50460000000000005</v>
      </c>
      <c r="X759" s="1">
        <v>0.51470000000000005</v>
      </c>
      <c r="Y759" s="1"/>
      <c r="Z759" s="1"/>
      <c r="AA759" s="1">
        <v>1.1346170511465066</v>
      </c>
      <c r="AB759" s="1" t="s">
        <v>736</v>
      </c>
      <c r="AC759" s="1"/>
      <c r="AD759" s="1"/>
    </row>
    <row r="760" spans="1:30" x14ac:dyDescent="0.3">
      <c r="A760" s="1" t="s">
        <v>884</v>
      </c>
      <c r="B760" s="1" t="s">
        <v>117</v>
      </c>
      <c r="C760" s="4">
        <v>42921</v>
      </c>
      <c r="D760" s="1">
        <v>7</v>
      </c>
      <c r="E760" s="1">
        <v>2017</v>
      </c>
      <c r="F760" s="2">
        <v>2</v>
      </c>
      <c r="G760" s="1"/>
      <c r="H760" s="1" t="s">
        <v>535</v>
      </c>
      <c r="I760" s="1">
        <v>30</v>
      </c>
      <c r="J760" s="1">
        <v>3</v>
      </c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x14ac:dyDescent="0.3">
      <c r="A761" s="1" t="s">
        <v>885</v>
      </c>
      <c r="B761" s="1" t="s">
        <v>117</v>
      </c>
      <c r="C761" s="4">
        <v>42921</v>
      </c>
      <c r="D761" s="1">
        <v>7</v>
      </c>
      <c r="E761" s="1">
        <v>2017</v>
      </c>
      <c r="F761" s="2">
        <v>2</v>
      </c>
      <c r="G761" s="1"/>
      <c r="H761" s="1" t="s">
        <v>537</v>
      </c>
      <c r="I761" s="1">
        <v>29</v>
      </c>
      <c r="J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x14ac:dyDescent="0.3">
      <c r="A762" s="1"/>
      <c r="B762" s="1" t="s">
        <v>129</v>
      </c>
      <c r="C762" s="4">
        <v>42921</v>
      </c>
      <c r="D762" s="1">
        <v>7</v>
      </c>
      <c r="E762" s="1">
        <v>2017</v>
      </c>
      <c r="F762" s="2">
        <v>2</v>
      </c>
      <c r="G762" s="31">
        <v>0.45347222222222222</v>
      </c>
      <c r="H762" s="1"/>
      <c r="I762" s="1"/>
      <c r="J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x14ac:dyDescent="0.3">
      <c r="A763" s="1"/>
      <c r="B763" s="1" t="s">
        <v>138</v>
      </c>
      <c r="C763" s="4">
        <v>42921</v>
      </c>
      <c r="D763" s="1">
        <v>7</v>
      </c>
      <c r="E763" s="1">
        <v>2017</v>
      </c>
      <c r="F763" s="2">
        <v>2</v>
      </c>
      <c r="G763" s="31">
        <v>0.47916666666666669</v>
      </c>
      <c r="H763" s="1"/>
      <c r="I763" s="1"/>
      <c r="J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x14ac:dyDescent="0.3">
      <c r="A764" s="1" t="s">
        <v>886</v>
      </c>
      <c r="B764" s="1" t="s">
        <v>140</v>
      </c>
      <c r="C764" s="4">
        <v>42921</v>
      </c>
      <c r="D764" s="1">
        <v>7</v>
      </c>
      <c r="E764" s="1">
        <v>2017</v>
      </c>
      <c r="F764" s="2">
        <v>2</v>
      </c>
      <c r="G764" s="31">
        <v>0.49722222222222223</v>
      </c>
      <c r="H764" s="1" t="s">
        <v>537</v>
      </c>
      <c r="I764" s="1">
        <v>33</v>
      </c>
      <c r="J764" s="1">
        <v>1</v>
      </c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x14ac:dyDescent="0.3">
      <c r="A765" s="1"/>
      <c r="B765" s="1" t="s">
        <v>144</v>
      </c>
      <c r="C765" s="4">
        <v>42921</v>
      </c>
      <c r="D765" s="1">
        <v>7</v>
      </c>
      <c r="E765" s="1">
        <v>2017</v>
      </c>
      <c r="F765" s="2">
        <v>2</v>
      </c>
      <c r="G765" s="31">
        <v>0.51527777777777783</v>
      </c>
      <c r="H765" s="1"/>
      <c r="I765" s="1"/>
      <c r="J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x14ac:dyDescent="0.3">
      <c r="A766" s="1"/>
      <c r="B766" s="1" t="s">
        <v>147</v>
      </c>
      <c r="C766" s="4">
        <v>42921</v>
      </c>
      <c r="D766" s="1">
        <v>7</v>
      </c>
      <c r="E766" s="1">
        <v>2017</v>
      </c>
      <c r="F766" s="2">
        <v>2</v>
      </c>
      <c r="G766" s="31">
        <v>0.53125</v>
      </c>
      <c r="H766" s="1"/>
      <c r="I766" s="1"/>
      <c r="J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x14ac:dyDescent="0.3">
      <c r="A767" s="1" t="s">
        <v>887</v>
      </c>
      <c r="B767" s="1" t="s">
        <v>132</v>
      </c>
      <c r="C767" s="4">
        <v>42921</v>
      </c>
      <c r="D767" s="1">
        <v>7</v>
      </c>
      <c r="E767" s="1">
        <v>2017</v>
      </c>
      <c r="F767" s="2">
        <v>2</v>
      </c>
      <c r="G767" s="31">
        <v>0.54999999999999993</v>
      </c>
      <c r="H767" s="1" t="s">
        <v>535</v>
      </c>
      <c r="I767" s="1">
        <v>24</v>
      </c>
      <c r="J767" s="1">
        <v>4</v>
      </c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x14ac:dyDescent="0.3">
      <c r="A768" s="1"/>
      <c r="B768" s="1" t="s">
        <v>135</v>
      </c>
      <c r="C768" s="4">
        <v>42921</v>
      </c>
      <c r="D768" s="1">
        <v>7</v>
      </c>
      <c r="E768" s="1">
        <v>2017</v>
      </c>
      <c r="F768" s="2">
        <v>2</v>
      </c>
      <c r="G768" s="31">
        <v>0.56805555555555554</v>
      </c>
      <c r="H768" s="1"/>
      <c r="I768" s="1"/>
      <c r="J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x14ac:dyDescent="0.3">
      <c r="A769" s="1" t="s">
        <v>888</v>
      </c>
      <c r="B769" s="1" t="s">
        <v>233</v>
      </c>
      <c r="C769" s="4">
        <v>42957</v>
      </c>
      <c r="D769" s="1">
        <v>8</v>
      </c>
      <c r="E769" s="1">
        <v>2017</v>
      </c>
      <c r="F769" s="1">
        <v>3</v>
      </c>
      <c r="G769" s="31">
        <v>0.24930555555555556</v>
      </c>
      <c r="H769" s="1" t="s">
        <v>535</v>
      </c>
      <c r="I769" s="1" t="s">
        <v>31</v>
      </c>
      <c r="J769" s="1">
        <v>1</v>
      </c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x14ac:dyDescent="0.3">
      <c r="A770" s="1" t="s">
        <v>889</v>
      </c>
      <c r="B770" s="1" t="s">
        <v>126</v>
      </c>
      <c r="C770" s="4">
        <v>42957</v>
      </c>
      <c r="D770" s="1">
        <v>8</v>
      </c>
      <c r="E770" s="1">
        <v>2017</v>
      </c>
      <c r="F770" s="1">
        <v>3</v>
      </c>
      <c r="G770" s="31">
        <v>0.26805555555555555</v>
      </c>
      <c r="H770" s="1" t="s">
        <v>535</v>
      </c>
      <c r="I770" s="1">
        <v>26</v>
      </c>
      <c r="J770" s="1">
        <v>2</v>
      </c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x14ac:dyDescent="0.3">
      <c r="A771" s="1"/>
      <c r="B771" s="1" t="s">
        <v>122</v>
      </c>
      <c r="C771" s="4">
        <v>42957</v>
      </c>
      <c r="D771" s="1">
        <v>8</v>
      </c>
      <c r="E771" s="1">
        <v>2017</v>
      </c>
      <c r="F771" s="1">
        <v>3</v>
      </c>
      <c r="G771" s="1"/>
      <c r="H771" s="1"/>
      <c r="I771" s="1"/>
      <c r="J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x14ac:dyDescent="0.3">
      <c r="A772" s="1" t="s">
        <v>890</v>
      </c>
      <c r="B772" s="1" t="s">
        <v>117</v>
      </c>
      <c r="C772" s="4">
        <v>42957</v>
      </c>
      <c r="D772" s="1">
        <v>8</v>
      </c>
      <c r="E772" s="1">
        <v>2017</v>
      </c>
      <c r="F772" s="1">
        <v>3</v>
      </c>
      <c r="G772" s="31">
        <v>0.30069444444444443</v>
      </c>
      <c r="H772" s="1" t="s">
        <v>518</v>
      </c>
      <c r="I772" s="1">
        <v>46</v>
      </c>
      <c r="J772" s="1">
        <v>1</v>
      </c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x14ac:dyDescent="0.3">
      <c r="A773" s="1" t="s">
        <v>891</v>
      </c>
      <c r="B773" s="1" t="s">
        <v>117</v>
      </c>
      <c r="C773" s="4">
        <v>42957</v>
      </c>
      <c r="D773" s="1">
        <v>8</v>
      </c>
      <c r="E773" s="1">
        <v>2017</v>
      </c>
      <c r="F773" s="1">
        <v>3</v>
      </c>
      <c r="G773" s="1"/>
      <c r="H773" s="1" t="s">
        <v>152</v>
      </c>
      <c r="I773" s="1">
        <v>27</v>
      </c>
      <c r="J773" s="1">
        <v>1</v>
      </c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x14ac:dyDescent="0.3">
      <c r="A774" s="1" t="s">
        <v>892</v>
      </c>
      <c r="B774" s="1" t="s">
        <v>117</v>
      </c>
      <c r="C774" s="4">
        <v>42957</v>
      </c>
      <c r="D774" s="1">
        <v>8</v>
      </c>
      <c r="E774" s="1">
        <v>2017</v>
      </c>
      <c r="F774" s="1">
        <v>3</v>
      </c>
      <c r="G774" s="1"/>
      <c r="H774" s="1" t="s">
        <v>535</v>
      </c>
      <c r="I774" s="1">
        <v>30</v>
      </c>
      <c r="J774" s="1">
        <v>3</v>
      </c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x14ac:dyDescent="0.3">
      <c r="A775" s="1" t="s">
        <v>893</v>
      </c>
      <c r="B775" s="1" t="s">
        <v>112</v>
      </c>
      <c r="C775" s="4">
        <v>42957</v>
      </c>
      <c r="D775" s="1">
        <v>8</v>
      </c>
      <c r="E775" s="1">
        <v>2017</v>
      </c>
      <c r="F775" s="1">
        <v>3</v>
      </c>
      <c r="G775" s="31">
        <v>0.3215277777777778</v>
      </c>
      <c r="H775" s="1" t="s">
        <v>37</v>
      </c>
      <c r="I775" s="1">
        <v>20</v>
      </c>
      <c r="J775" s="1">
        <v>1</v>
      </c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x14ac:dyDescent="0.3">
      <c r="A776" s="1" t="s">
        <v>894</v>
      </c>
      <c r="B776" s="1" t="s">
        <v>112</v>
      </c>
      <c r="C776" s="4">
        <v>42957</v>
      </c>
      <c r="D776" s="1">
        <v>8</v>
      </c>
      <c r="E776" s="1">
        <v>2017</v>
      </c>
      <c r="F776" s="1">
        <v>3</v>
      </c>
      <c r="G776" s="1"/>
      <c r="H776" s="1" t="s">
        <v>152</v>
      </c>
      <c r="I776" s="1">
        <v>26</v>
      </c>
      <c r="J776" s="1">
        <v>2</v>
      </c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x14ac:dyDescent="0.3">
      <c r="A777" s="1" t="s">
        <v>895</v>
      </c>
      <c r="B777" s="1" t="s">
        <v>103</v>
      </c>
      <c r="C777" s="4">
        <v>42957</v>
      </c>
      <c r="D777" s="1">
        <v>8</v>
      </c>
      <c r="E777" s="1">
        <v>2017</v>
      </c>
      <c r="F777" s="1">
        <v>3</v>
      </c>
      <c r="G777" s="31">
        <v>0.33888888888888885</v>
      </c>
      <c r="H777" s="1" t="s">
        <v>23</v>
      </c>
      <c r="I777" s="1">
        <v>26</v>
      </c>
      <c r="J777" s="1">
        <v>1</v>
      </c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x14ac:dyDescent="0.3">
      <c r="A778" s="1" t="s">
        <v>896</v>
      </c>
      <c r="B778" s="1" t="s">
        <v>89</v>
      </c>
      <c r="C778" s="4">
        <v>42957</v>
      </c>
      <c r="D778" s="1">
        <v>8</v>
      </c>
      <c r="E778" s="1">
        <v>2017</v>
      </c>
      <c r="F778" s="1">
        <v>3</v>
      </c>
      <c r="G778" s="31">
        <v>0.35833333333333334</v>
      </c>
      <c r="H778" s="1" t="s">
        <v>535</v>
      </c>
      <c r="I778" s="1">
        <v>26</v>
      </c>
      <c r="J778" s="1">
        <v>4</v>
      </c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x14ac:dyDescent="0.3">
      <c r="A779" s="1" t="s">
        <v>897</v>
      </c>
      <c r="B779" s="1" t="s">
        <v>89</v>
      </c>
      <c r="C779" s="4">
        <v>42957</v>
      </c>
      <c r="D779" s="1">
        <v>8</v>
      </c>
      <c r="E779" s="1">
        <v>2017</v>
      </c>
      <c r="F779" s="1">
        <v>3</v>
      </c>
      <c r="G779" s="1"/>
      <c r="H779" s="1" t="s">
        <v>37</v>
      </c>
      <c r="I779" s="1">
        <v>18</v>
      </c>
      <c r="J779" s="1">
        <v>2</v>
      </c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x14ac:dyDescent="0.3">
      <c r="A780" s="1" t="s">
        <v>898</v>
      </c>
      <c r="B780" s="1" t="s">
        <v>84</v>
      </c>
      <c r="C780" s="4">
        <v>42957</v>
      </c>
      <c r="D780" s="1">
        <v>8</v>
      </c>
      <c r="E780" s="1">
        <v>2017</v>
      </c>
      <c r="F780" s="1">
        <v>3</v>
      </c>
      <c r="G780" s="31">
        <v>0.375</v>
      </c>
      <c r="H780" s="1" t="s">
        <v>272</v>
      </c>
      <c r="I780" s="1">
        <v>28</v>
      </c>
      <c r="J780" s="1">
        <v>1</v>
      </c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x14ac:dyDescent="0.3">
      <c r="A781" s="1" t="s">
        <v>899</v>
      </c>
      <c r="B781" s="1" t="s">
        <v>74</v>
      </c>
      <c r="C781" s="4">
        <v>42957</v>
      </c>
      <c r="D781" s="1">
        <v>8</v>
      </c>
      <c r="E781" s="1">
        <v>2017</v>
      </c>
      <c r="F781" s="1">
        <v>3</v>
      </c>
      <c r="G781" s="31">
        <v>0.39166666666666666</v>
      </c>
      <c r="H781" s="1" t="s">
        <v>535</v>
      </c>
      <c r="I781" s="1">
        <v>26</v>
      </c>
      <c r="J781" s="1">
        <v>5</v>
      </c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x14ac:dyDescent="0.3">
      <c r="A782" s="1" t="s">
        <v>900</v>
      </c>
      <c r="B782" s="1" t="s">
        <v>74</v>
      </c>
      <c r="C782" s="4">
        <v>42957</v>
      </c>
      <c r="D782" s="1">
        <v>8</v>
      </c>
      <c r="E782" s="1">
        <v>2017</v>
      </c>
      <c r="F782" s="1">
        <v>3</v>
      </c>
      <c r="G782" s="1"/>
      <c r="H782" s="1" t="s">
        <v>518</v>
      </c>
      <c r="I782" s="1">
        <v>28</v>
      </c>
      <c r="J782" s="1">
        <v>2</v>
      </c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x14ac:dyDescent="0.3">
      <c r="A783" s="1" t="s">
        <v>901</v>
      </c>
      <c r="B783" s="1" t="s">
        <v>69</v>
      </c>
      <c r="C783" s="4">
        <v>42957</v>
      </c>
      <c r="D783" s="1">
        <v>8</v>
      </c>
      <c r="E783" s="1">
        <v>2017</v>
      </c>
      <c r="F783" s="1">
        <v>3</v>
      </c>
      <c r="G783" s="31">
        <v>0.4069444444444445</v>
      </c>
      <c r="H783" s="1" t="s">
        <v>535</v>
      </c>
      <c r="I783" s="1">
        <v>31</v>
      </c>
      <c r="J783" s="1">
        <v>6</v>
      </c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x14ac:dyDescent="0.3">
      <c r="A784" s="1" t="s">
        <v>902</v>
      </c>
      <c r="B784" s="1" t="s">
        <v>69</v>
      </c>
      <c r="C784" s="4">
        <v>42957</v>
      </c>
      <c r="D784" s="1">
        <v>8</v>
      </c>
      <c r="E784" s="1">
        <v>2017</v>
      </c>
      <c r="F784" s="1">
        <v>3</v>
      </c>
      <c r="G784" s="1"/>
      <c r="H784" s="1" t="s">
        <v>34</v>
      </c>
      <c r="I784" s="1">
        <v>16</v>
      </c>
      <c r="J784" s="1">
        <v>1</v>
      </c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x14ac:dyDescent="0.3">
      <c r="A785" s="1" t="s">
        <v>903</v>
      </c>
      <c r="B785" s="1" t="s">
        <v>61</v>
      </c>
      <c r="C785" s="4">
        <v>42957</v>
      </c>
      <c r="D785" s="1">
        <v>8</v>
      </c>
      <c r="E785" s="1">
        <v>2017</v>
      </c>
      <c r="F785" s="1">
        <v>3</v>
      </c>
      <c r="G785" s="31">
        <v>0.42152777777777778</v>
      </c>
      <c r="H785" s="1" t="s">
        <v>518</v>
      </c>
      <c r="I785" s="1">
        <v>42</v>
      </c>
      <c r="J785" s="1">
        <v>3</v>
      </c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x14ac:dyDescent="0.3">
      <c r="A786" s="1" t="s">
        <v>904</v>
      </c>
      <c r="B786" s="1" t="s">
        <v>61</v>
      </c>
      <c r="C786" s="4">
        <v>42957</v>
      </c>
      <c r="D786" s="1">
        <v>8</v>
      </c>
      <c r="E786" s="1">
        <v>2017</v>
      </c>
      <c r="F786" s="1">
        <v>3</v>
      </c>
      <c r="G786" s="1"/>
      <c r="H786" s="1" t="s">
        <v>272</v>
      </c>
      <c r="I786" s="1">
        <v>31</v>
      </c>
      <c r="J786" s="1">
        <v>2</v>
      </c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x14ac:dyDescent="0.3">
      <c r="A787" s="1" t="s">
        <v>905</v>
      </c>
      <c r="B787" s="1" t="s">
        <v>61</v>
      </c>
      <c r="C787" s="4">
        <v>42957</v>
      </c>
      <c r="D787" s="1">
        <v>8</v>
      </c>
      <c r="E787" s="1">
        <v>2017</v>
      </c>
      <c r="F787" s="1">
        <v>3</v>
      </c>
      <c r="G787" s="1"/>
      <c r="H787" s="1" t="s">
        <v>272</v>
      </c>
      <c r="I787" s="1">
        <v>31</v>
      </c>
      <c r="J787" s="1">
        <v>3</v>
      </c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x14ac:dyDescent="0.3">
      <c r="A788" s="1" t="s">
        <v>906</v>
      </c>
      <c r="B788" s="1" t="s">
        <v>61</v>
      </c>
      <c r="C788" s="4">
        <v>42957</v>
      </c>
      <c r="D788" s="1">
        <v>8</v>
      </c>
      <c r="E788" s="1">
        <v>2017</v>
      </c>
      <c r="F788" s="1">
        <v>3</v>
      </c>
      <c r="G788" s="1"/>
      <c r="H788" s="1" t="s">
        <v>272</v>
      </c>
      <c r="I788" s="1">
        <v>33</v>
      </c>
      <c r="J788" s="1">
        <v>4</v>
      </c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x14ac:dyDescent="0.3">
      <c r="A789" s="1" t="s">
        <v>907</v>
      </c>
      <c r="B789" s="1" t="s">
        <v>50</v>
      </c>
      <c r="C789" s="4">
        <v>42957</v>
      </c>
      <c r="D789" s="1">
        <v>8</v>
      </c>
      <c r="E789" s="1">
        <v>2017</v>
      </c>
      <c r="F789" s="1">
        <v>3</v>
      </c>
      <c r="G789" s="31">
        <v>0.44236111111111115</v>
      </c>
      <c r="H789" s="1" t="s">
        <v>535</v>
      </c>
      <c r="I789" s="1">
        <v>34</v>
      </c>
      <c r="J789" s="1">
        <v>7</v>
      </c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x14ac:dyDescent="0.3">
      <c r="A790" s="1" t="s">
        <v>908</v>
      </c>
      <c r="B790" s="1" t="s">
        <v>39</v>
      </c>
      <c r="C790" s="4">
        <v>42957</v>
      </c>
      <c r="D790" s="1">
        <v>8</v>
      </c>
      <c r="E790" s="1">
        <v>2017</v>
      </c>
      <c r="F790" s="1">
        <v>3</v>
      </c>
      <c r="G790" s="31">
        <v>0.46111111111111108</v>
      </c>
      <c r="H790" s="1" t="s">
        <v>23</v>
      </c>
      <c r="I790" s="1">
        <v>25</v>
      </c>
      <c r="J790" s="1">
        <v>2</v>
      </c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x14ac:dyDescent="0.3">
      <c r="A791" s="1" t="s">
        <v>909</v>
      </c>
      <c r="B791" s="1" t="s">
        <v>22</v>
      </c>
      <c r="C791" s="4">
        <v>42957</v>
      </c>
      <c r="D791" s="1">
        <v>8</v>
      </c>
      <c r="E791" s="1">
        <v>2017</v>
      </c>
      <c r="F791" s="1">
        <v>3</v>
      </c>
      <c r="G791" s="31">
        <v>0.47916666666666669</v>
      </c>
      <c r="H791" s="1" t="s">
        <v>23</v>
      </c>
      <c r="I791" s="1">
        <v>28</v>
      </c>
      <c r="J791" s="1">
        <v>3</v>
      </c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x14ac:dyDescent="0.3">
      <c r="A792" s="1" t="s">
        <v>910</v>
      </c>
      <c r="B792" s="1" t="s">
        <v>138</v>
      </c>
      <c r="C792" s="4">
        <v>42957</v>
      </c>
      <c r="D792" s="1">
        <v>8</v>
      </c>
      <c r="E792" s="1">
        <v>2017</v>
      </c>
      <c r="F792" s="1">
        <v>3</v>
      </c>
      <c r="G792" s="31">
        <v>0.49722222222222223</v>
      </c>
      <c r="H792" s="1" t="s">
        <v>23</v>
      </c>
      <c r="I792" s="1">
        <v>25</v>
      </c>
      <c r="J792" s="1">
        <v>4</v>
      </c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x14ac:dyDescent="0.3">
      <c r="A793" s="1" t="s">
        <v>911</v>
      </c>
      <c r="B793" s="1" t="s">
        <v>140</v>
      </c>
      <c r="C793" s="4">
        <v>42957</v>
      </c>
      <c r="D793" s="1">
        <v>8</v>
      </c>
      <c r="E793" s="1">
        <v>2017</v>
      </c>
      <c r="F793" s="1">
        <v>3</v>
      </c>
      <c r="G793" s="31">
        <v>0.5131944444444444</v>
      </c>
      <c r="H793" s="1" t="s">
        <v>23</v>
      </c>
      <c r="I793" s="1">
        <v>28</v>
      </c>
      <c r="J793" s="1">
        <v>5</v>
      </c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x14ac:dyDescent="0.3">
      <c r="A794" s="1" t="s">
        <v>912</v>
      </c>
      <c r="B794" s="1" t="s">
        <v>140</v>
      </c>
      <c r="C794" s="4">
        <v>42957</v>
      </c>
      <c r="D794" s="1">
        <v>8</v>
      </c>
      <c r="E794" s="1">
        <v>2017</v>
      </c>
      <c r="F794" s="1">
        <v>3</v>
      </c>
      <c r="G794" s="1"/>
      <c r="H794" s="1" t="s">
        <v>23</v>
      </c>
      <c r="I794" s="1">
        <v>28</v>
      </c>
      <c r="J794" s="1">
        <v>6</v>
      </c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x14ac:dyDescent="0.3">
      <c r="A795" s="1" t="s">
        <v>913</v>
      </c>
      <c r="B795" s="1" t="s">
        <v>144</v>
      </c>
      <c r="C795" s="4">
        <v>42957</v>
      </c>
      <c r="D795" s="1">
        <v>8</v>
      </c>
      <c r="E795" s="1">
        <v>2017</v>
      </c>
      <c r="F795" s="1">
        <v>3</v>
      </c>
      <c r="G795" s="31">
        <v>0.52916666666666667</v>
      </c>
      <c r="H795" s="1" t="s">
        <v>152</v>
      </c>
      <c r="I795" s="1">
        <v>28</v>
      </c>
      <c r="J795" s="1">
        <v>3</v>
      </c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x14ac:dyDescent="0.3">
      <c r="A796" s="1" t="s">
        <v>914</v>
      </c>
      <c r="B796" s="1" t="s">
        <v>144</v>
      </c>
      <c r="C796" s="4">
        <v>42957</v>
      </c>
      <c r="D796" s="1">
        <v>8</v>
      </c>
      <c r="E796" s="1">
        <v>2017</v>
      </c>
      <c r="F796" s="1">
        <v>3</v>
      </c>
      <c r="G796" s="1"/>
      <c r="H796" s="1" t="s">
        <v>152</v>
      </c>
      <c r="I796" s="1">
        <v>33</v>
      </c>
      <c r="J796" s="1">
        <v>4</v>
      </c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x14ac:dyDescent="0.3">
      <c r="A797" s="1" t="s">
        <v>915</v>
      </c>
      <c r="B797" s="1" t="s">
        <v>147</v>
      </c>
      <c r="C797" s="4">
        <v>42957</v>
      </c>
      <c r="D797" s="1">
        <v>8</v>
      </c>
      <c r="E797" s="1">
        <v>2017</v>
      </c>
      <c r="F797" s="1">
        <v>3</v>
      </c>
      <c r="G797" s="31">
        <v>0.54583333333333328</v>
      </c>
      <c r="H797" s="1" t="s">
        <v>23</v>
      </c>
      <c r="I797" s="1">
        <v>31</v>
      </c>
      <c r="J797" s="1">
        <v>7</v>
      </c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x14ac:dyDescent="0.3">
      <c r="A798" s="1" t="s">
        <v>916</v>
      </c>
      <c r="B798" s="1" t="s">
        <v>147</v>
      </c>
      <c r="C798" s="4">
        <v>42957</v>
      </c>
      <c r="D798" s="1">
        <v>8</v>
      </c>
      <c r="E798" s="1">
        <v>2017</v>
      </c>
      <c r="F798" s="1">
        <v>3</v>
      </c>
      <c r="G798" s="1"/>
      <c r="H798" s="1" t="s">
        <v>23</v>
      </c>
      <c r="I798" s="1">
        <v>26</v>
      </c>
      <c r="J798" s="1">
        <v>8</v>
      </c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x14ac:dyDescent="0.3">
      <c r="A799" s="1" t="s">
        <v>917</v>
      </c>
      <c r="B799" s="1" t="s">
        <v>147</v>
      </c>
      <c r="C799" s="4">
        <v>42957</v>
      </c>
      <c r="D799" s="1">
        <v>8</v>
      </c>
      <c r="E799" s="1">
        <v>2017</v>
      </c>
      <c r="F799" s="1">
        <v>3</v>
      </c>
      <c r="G799" s="1"/>
      <c r="H799" s="1" t="s">
        <v>23</v>
      </c>
      <c r="I799" s="1">
        <v>26</v>
      </c>
      <c r="J799" s="1">
        <v>9</v>
      </c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x14ac:dyDescent="0.3">
      <c r="A800" s="1" t="s">
        <v>918</v>
      </c>
      <c r="B800" s="1" t="s">
        <v>132</v>
      </c>
      <c r="C800" s="4">
        <v>42957</v>
      </c>
      <c r="D800" s="1">
        <v>8</v>
      </c>
      <c r="E800" s="1">
        <v>2017</v>
      </c>
      <c r="F800" s="1">
        <v>3</v>
      </c>
      <c r="G800" s="31">
        <v>0.56527777777777777</v>
      </c>
      <c r="H800" s="1" t="s">
        <v>23</v>
      </c>
      <c r="I800" s="1">
        <v>26</v>
      </c>
      <c r="J800" s="1">
        <v>10</v>
      </c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x14ac:dyDescent="0.3">
      <c r="A801" s="1" t="s">
        <v>919</v>
      </c>
      <c r="B801" s="1" t="s">
        <v>132</v>
      </c>
      <c r="C801" s="4">
        <v>42957</v>
      </c>
      <c r="D801" s="1">
        <v>8</v>
      </c>
      <c r="E801" s="1">
        <v>2017</v>
      </c>
      <c r="F801" s="1">
        <v>3</v>
      </c>
      <c r="G801" s="1"/>
      <c r="H801" s="1" t="s">
        <v>23</v>
      </c>
      <c r="I801" s="1">
        <v>26</v>
      </c>
      <c r="J801" s="1">
        <v>11</v>
      </c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x14ac:dyDescent="0.3">
      <c r="A802" s="1" t="s">
        <v>920</v>
      </c>
      <c r="B802" s="1" t="s">
        <v>132</v>
      </c>
      <c r="C802" s="4">
        <v>42957</v>
      </c>
      <c r="D802" s="1">
        <v>8</v>
      </c>
      <c r="E802" s="1">
        <v>2017</v>
      </c>
      <c r="F802" s="1">
        <v>3</v>
      </c>
      <c r="G802" s="1"/>
      <c r="H802" s="1" t="s">
        <v>23</v>
      </c>
      <c r="I802" s="1">
        <v>25</v>
      </c>
      <c r="J802" s="1">
        <v>12</v>
      </c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x14ac:dyDescent="0.3">
      <c r="A803" s="1" t="s">
        <v>921</v>
      </c>
      <c r="B803" s="1" t="s">
        <v>132</v>
      </c>
      <c r="C803" s="4">
        <v>42957</v>
      </c>
      <c r="D803" s="1">
        <v>8</v>
      </c>
      <c r="E803" s="1">
        <v>2017</v>
      </c>
      <c r="F803" s="1">
        <v>3</v>
      </c>
      <c r="G803" s="1"/>
      <c r="H803" s="1" t="s">
        <v>23</v>
      </c>
      <c r="I803" s="1">
        <v>28</v>
      </c>
      <c r="J803" s="1">
        <v>13</v>
      </c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x14ac:dyDescent="0.3">
      <c r="A804" s="1" t="s">
        <v>922</v>
      </c>
      <c r="B804" s="1" t="s">
        <v>132</v>
      </c>
      <c r="C804" s="4">
        <v>42957</v>
      </c>
      <c r="D804" s="1">
        <v>8</v>
      </c>
      <c r="E804" s="1">
        <v>2017</v>
      </c>
      <c r="F804" s="1">
        <v>3</v>
      </c>
      <c r="G804" s="1"/>
      <c r="H804" s="1" t="s">
        <v>23</v>
      </c>
      <c r="I804" s="1">
        <v>28</v>
      </c>
      <c r="J804" s="1">
        <v>14</v>
      </c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x14ac:dyDescent="0.3">
      <c r="A805" s="1" t="s">
        <v>923</v>
      </c>
      <c r="B805" s="1" t="s">
        <v>132</v>
      </c>
      <c r="C805" s="4">
        <v>42957</v>
      </c>
      <c r="D805" s="1">
        <v>8</v>
      </c>
      <c r="E805" s="1">
        <v>2017</v>
      </c>
      <c r="F805" s="1">
        <v>3</v>
      </c>
      <c r="G805" s="1"/>
      <c r="H805" s="1" t="s">
        <v>23</v>
      </c>
      <c r="I805" s="1">
        <v>27</v>
      </c>
      <c r="J805" s="1">
        <v>15</v>
      </c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x14ac:dyDescent="0.3">
      <c r="A806" s="1" t="s">
        <v>924</v>
      </c>
      <c r="B806" s="1" t="s">
        <v>132</v>
      </c>
      <c r="C806" s="4">
        <v>42957</v>
      </c>
      <c r="D806" s="1">
        <v>8</v>
      </c>
      <c r="E806" s="1">
        <v>2017</v>
      </c>
      <c r="F806" s="1">
        <v>3</v>
      </c>
      <c r="G806" s="1"/>
      <c r="H806" s="1" t="s">
        <v>23</v>
      </c>
      <c r="I806" s="1">
        <v>28</v>
      </c>
      <c r="J806" s="1">
        <v>16</v>
      </c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x14ac:dyDescent="0.3">
      <c r="A807" s="1" t="s">
        <v>925</v>
      </c>
      <c r="B807" s="1" t="s">
        <v>132</v>
      </c>
      <c r="C807" s="4">
        <v>42957</v>
      </c>
      <c r="D807" s="1">
        <v>8</v>
      </c>
      <c r="E807" s="1">
        <v>2017</v>
      </c>
      <c r="F807" s="1">
        <v>3</v>
      </c>
      <c r="G807" s="1"/>
      <c r="H807" s="1" t="s">
        <v>23</v>
      </c>
      <c r="I807" s="1">
        <v>27</v>
      </c>
      <c r="J807" s="1">
        <v>17</v>
      </c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x14ac:dyDescent="0.3">
      <c r="A808" s="1" t="s">
        <v>926</v>
      </c>
      <c r="B808" s="1" t="s">
        <v>132</v>
      </c>
      <c r="C808" s="4">
        <v>42957</v>
      </c>
      <c r="D808" s="1">
        <v>8</v>
      </c>
      <c r="E808" s="1">
        <v>2017</v>
      </c>
      <c r="F808" s="1">
        <v>3</v>
      </c>
      <c r="G808" s="1"/>
      <c r="H808" s="1" t="s">
        <v>23</v>
      </c>
      <c r="I808" s="1">
        <v>25</v>
      </c>
      <c r="J808" s="1">
        <v>18</v>
      </c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x14ac:dyDescent="0.3">
      <c r="A809" s="1"/>
      <c r="B809" s="1" t="s">
        <v>135</v>
      </c>
      <c r="C809" s="4">
        <v>42957</v>
      </c>
      <c r="D809" s="1">
        <v>8</v>
      </c>
      <c r="E809" s="1">
        <v>2017</v>
      </c>
      <c r="F809" s="1">
        <v>3</v>
      </c>
      <c r="G809" s="31">
        <v>0.58263888888888882</v>
      </c>
      <c r="H809" s="1"/>
      <c r="I809" s="1"/>
      <c r="J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6" x14ac:dyDescent="0.3">
      <c r="A810" s="3" t="s">
        <v>31</v>
      </c>
      <c r="B810" s="1" t="s">
        <v>22</v>
      </c>
      <c r="C810" s="4">
        <v>41781</v>
      </c>
      <c r="D810">
        <v>5</v>
      </c>
      <c r="E810">
        <v>2014</v>
      </c>
      <c r="F810" s="5">
        <v>1</v>
      </c>
      <c r="G810" s="1">
        <v>831</v>
      </c>
      <c r="H810" s="1" t="s">
        <v>518</v>
      </c>
      <c r="I810" s="1">
        <v>52</v>
      </c>
      <c r="J810" s="1">
        <v>1</v>
      </c>
      <c r="O810" s="1"/>
      <c r="P810" s="1"/>
      <c r="Q810" s="1"/>
      <c r="R810" s="1"/>
      <c r="S810" s="1">
        <f>SUM(Q810-R810)</f>
        <v>0</v>
      </c>
      <c r="T810" s="1"/>
      <c r="U810" s="1"/>
      <c r="V810" s="1"/>
      <c r="W810" s="1"/>
      <c r="X810" s="1"/>
      <c r="Y810" s="7"/>
      <c r="Z810" s="7"/>
      <c r="AA810" s="7"/>
      <c r="AB810" s="7"/>
      <c r="AC810" s="7"/>
      <c r="AD810" s="1" t="s">
        <v>533</v>
      </c>
    </row>
    <row r="811" spans="1:30" x14ac:dyDescent="0.3">
      <c r="A811" s="1"/>
      <c r="B811" s="1" t="s">
        <v>39</v>
      </c>
      <c r="C811" s="4">
        <v>41781</v>
      </c>
      <c r="D811">
        <v>5</v>
      </c>
      <c r="E811">
        <v>2014</v>
      </c>
      <c r="F811" s="5">
        <v>1</v>
      </c>
      <c r="G811" s="1">
        <v>902</v>
      </c>
      <c r="H811" s="1"/>
      <c r="I811" s="1"/>
      <c r="J811" s="1"/>
      <c r="O811" s="1"/>
      <c r="P811" s="1"/>
      <c r="Q811" s="1"/>
      <c r="R811" s="1"/>
      <c r="S811" s="1">
        <f>SUM(Q811-R811)</f>
        <v>0</v>
      </c>
      <c r="T811" s="1"/>
      <c r="U811" s="1"/>
      <c r="V811" s="1"/>
      <c r="W811" s="1"/>
      <c r="X811" s="1"/>
      <c r="Y811" s="7"/>
      <c r="Z811" s="7"/>
      <c r="AA811" s="7"/>
      <c r="AB811" s="7"/>
      <c r="AC811" s="7"/>
      <c r="AD811" s="1" t="s">
        <v>534</v>
      </c>
    </row>
    <row r="812" spans="1:30" x14ac:dyDescent="0.3">
      <c r="A812" s="1"/>
      <c r="B812" s="1" t="s">
        <v>50</v>
      </c>
      <c r="C812" s="4">
        <v>41781</v>
      </c>
      <c r="D812">
        <v>5</v>
      </c>
      <c r="E812">
        <v>2014</v>
      </c>
      <c r="F812" s="5">
        <v>1</v>
      </c>
      <c r="G812" s="1">
        <v>930</v>
      </c>
      <c r="H812" s="1"/>
      <c r="I812" s="1"/>
      <c r="J812" s="1"/>
      <c r="O812" s="1"/>
      <c r="P812" s="1"/>
      <c r="Q812" s="1"/>
      <c r="R812" s="1"/>
      <c r="S812" s="1">
        <f t="shared" ref="S812:S875" si="11">SUM(Q812-R812)</f>
        <v>0</v>
      </c>
      <c r="T812" s="1"/>
      <c r="U812" s="1"/>
      <c r="V812" s="1"/>
      <c r="W812" s="1"/>
      <c r="X812" s="1"/>
      <c r="Y812" s="7"/>
      <c r="Z812" s="7"/>
      <c r="AA812" s="7"/>
      <c r="AB812" s="7"/>
      <c r="AC812" s="7"/>
      <c r="AD812" s="1" t="s">
        <v>534</v>
      </c>
    </row>
    <row r="813" spans="1:30" x14ac:dyDescent="0.3">
      <c r="A813" s="1"/>
      <c r="B813" s="1" t="s">
        <v>61</v>
      </c>
      <c r="C813" s="4">
        <v>41781</v>
      </c>
      <c r="D813">
        <v>5</v>
      </c>
      <c r="E813">
        <v>2014</v>
      </c>
      <c r="F813" s="5">
        <v>1</v>
      </c>
      <c r="G813" s="1">
        <v>1001</v>
      </c>
      <c r="H813" s="1"/>
      <c r="I813" s="1"/>
      <c r="J813" s="1"/>
      <c r="O813" s="1"/>
      <c r="P813" s="1"/>
      <c r="Q813" s="1"/>
      <c r="R813" s="1"/>
      <c r="S813" s="1">
        <f t="shared" si="11"/>
        <v>0</v>
      </c>
      <c r="T813" s="1"/>
      <c r="U813" s="1"/>
      <c r="V813" s="1"/>
      <c r="W813" s="1"/>
      <c r="X813" s="1"/>
      <c r="Y813" s="7"/>
      <c r="Z813" s="7"/>
      <c r="AA813" s="7"/>
      <c r="AB813" s="7"/>
      <c r="AC813" s="7"/>
      <c r="AD813" s="1" t="s">
        <v>534</v>
      </c>
    </row>
    <row r="814" spans="1:30" ht="15.6" x14ac:dyDescent="0.3">
      <c r="A814" s="3"/>
      <c r="B814" s="1" t="s">
        <v>89</v>
      </c>
      <c r="C814" s="4">
        <v>41781</v>
      </c>
      <c r="D814">
        <v>5</v>
      </c>
      <c r="E814">
        <v>2014</v>
      </c>
      <c r="F814" s="5">
        <v>1</v>
      </c>
      <c r="G814" s="1">
        <v>1030</v>
      </c>
      <c r="H814" s="1" t="s">
        <v>535</v>
      </c>
      <c r="I814" s="1">
        <v>25</v>
      </c>
      <c r="J814" s="1"/>
      <c r="O814" s="1"/>
      <c r="P814" s="1"/>
      <c r="Q814" s="1"/>
      <c r="R814" s="1"/>
      <c r="S814" s="1">
        <f t="shared" si="11"/>
        <v>0</v>
      </c>
      <c r="T814" s="1"/>
      <c r="U814" s="1"/>
      <c r="V814" s="1"/>
      <c r="W814" s="1"/>
      <c r="X814" s="1"/>
      <c r="Y814" s="7"/>
      <c r="Z814" s="7"/>
      <c r="AA814" s="7"/>
      <c r="AB814" s="7"/>
      <c r="AC814" s="7"/>
      <c r="AD814" s="1" t="s">
        <v>536</v>
      </c>
    </row>
    <row r="815" spans="1:30" x14ac:dyDescent="0.3">
      <c r="A815" s="1"/>
      <c r="B815" s="1" t="s">
        <v>69</v>
      </c>
      <c r="C815" s="4">
        <v>41781</v>
      </c>
      <c r="D815">
        <v>5</v>
      </c>
      <c r="E815">
        <v>2014</v>
      </c>
      <c r="F815" s="5">
        <v>1</v>
      </c>
      <c r="G815" s="1">
        <v>1110</v>
      </c>
      <c r="H815" s="1"/>
      <c r="I815" s="1"/>
      <c r="J815" s="1"/>
      <c r="O815" s="1"/>
      <c r="P815" s="1"/>
      <c r="Q815" s="1"/>
      <c r="R815" s="1"/>
      <c r="S815" s="1">
        <f t="shared" si="11"/>
        <v>0</v>
      </c>
      <c r="T815" s="1"/>
      <c r="U815" s="1"/>
      <c r="V815" s="1"/>
      <c r="W815" s="1"/>
      <c r="X815" s="1"/>
      <c r="Y815" s="7"/>
      <c r="Z815" s="7"/>
      <c r="AA815" s="7"/>
      <c r="AB815" s="7"/>
      <c r="AC815" s="7"/>
      <c r="AD815" s="1" t="s">
        <v>534</v>
      </c>
    </row>
    <row r="816" spans="1:30" ht="15.6" x14ac:dyDescent="0.3">
      <c r="A816" s="3"/>
      <c r="B816" s="1" t="s">
        <v>74</v>
      </c>
      <c r="C816" s="4">
        <v>41781</v>
      </c>
      <c r="D816">
        <v>5</v>
      </c>
      <c r="E816">
        <v>2014</v>
      </c>
      <c r="F816" s="5">
        <v>1</v>
      </c>
      <c r="G816" s="1">
        <v>1130</v>
      </c>
      <c r="H816" s="1" t="s">
        <v>37</v>
      </c>
      <c r="I816" s="1">
        <v>19.5</v>
      </c>
      <c r="J816" s="1"/>
      <c r="O816" s="1"/>
      <c r="P816" s="1"/>
      <c r="Q816" s="1"/>
      <c r="R816" s="1"/>
      <c r="S816" s="1">
        <f t="shared" si="11"/>
        <v>0</v>
      </c>
      <c r="T816" s="1"/>
      <c r="U816" s="1"/>
      <c r="V816" s="1"/>
      <c r="W816" s="1"/>
      <c r="X816" s="1"/>
      <c r="Y816" s="7"/>
      <c r="Z816" s="7"/>
      <c r="AA816" s="7"/>
      <c r="AB816" s="7"/>
      <c r="AC816" s="7"/>
      <c r="AD816" s="1" t="s">
        <v>536</v>
      </c>
    </row>
    <row r="817" spans="1:30" x14ac:dyDescent="0.3">
      <c r="A817" s="1"/>
      <c r="B817" s="1" t="s">
        <v>84</v>
      </c>
      <c r="C817" s="4">
        <v>41781</v>
      </c>
      <c r="D817">
        <v>5</v>
      </c>
      <c r="E817">
        <v>2014</v>
      </c>
      <c r="F817" s="5">
        <v>1</v>
      </c>
      <c r="G817" s="1">
        <v>1155</v>
      </c>
      <c r="H817" s="1"/>
      <c r="I817" s="1"/>
      <c r="J817" s="1"/>
      <c r="O817" s="1"/>
      <c r="P817" s="1"/>
      <c r="Q817" s="1"/>
      <c r="R817" s="1"/>
      <c r="S817" s="1">
        <f t="shared" si="11"/>
        <v>0</v>
      </c>
      <c r="T817" s="1"/>
      <c r="U817" s="1"/>
      <c r="V817" s="1"/>
      <c r="W817" s="1"/>
      <c r="X817" s="1"/>
      <c r="Y817" s="7"/>
      <c r="Z817" s="7"/>
      <c r="AA817" s="7"/>
      <c r="AB817" s="7"/>
      <c r="AC817" s="7"/>
      <c r="AD817" s="1" t="s">
        <v>534</v>
      </c>
    </row>
    <row r="818" spans="1:30" ht="15.6" x14ac:dyDescent="0.3">
      <c r="A818" s="3"/>
      <c r="B818" s="1" t="s">
        <v>144</v>
      </c>
      <c r="C818" s="4">
        <v>41781</v>
      </c>
      <c r="D818">
        <v>5</v>
      </c>
      <c r="E818">
        <v>2014</v>
      </c>
      <c r="F818" s="5">
        <v>1</v>
      </c>
      <c r="G818" s="1">
        <v>1232</v>
      </c>
      <c r="H818" s="1" t="s">
        <v>535</v>
      </c>
      <c r="I818" s="1">
        <v>27</v>
      </c>
      <c r="J818" s="1"/>
      <c r="O818" s="1"/>
      <c r="P818" s="1"/>
      <c r="Q818" s="1"/>
      <c r="R818" s="1"/>
      <c r="S818" s="1">
        <f t="shared" si="11"/>
        <v>0</v>
      </c>
      <c r="T818" s="1"/>
      <c r="U818" s="1"/>
      <c r="V818" s="1"/>
      <c r="W818" s="1"/>
      <c r="X818" s="1"/>
      <c r="Y818" s="7"/>
      <c r="Z818" s="7"/>
      <c r="AA818" s="7"/>
      <c r="AB818" s="7"/>
      <c r="AC818" s="7"/>
      <c r="AD818" s="1" t="s">
        <v>536</v>
      </c>
    </row>
    <row r="819" spans="1:30" ht="15.6" x14ac:dyDescent="0.3">
      <c r="A819" s="3"/>
      <c r="B819" s="1" t="s">
        <v>144</v>
      </c>
      <c r="C819" s="4">
        <v>41781</v>
      </c>
      <c r="D819">
        <v>5</v>
      </c>
      <c r="E819">
        <v>2014</v>
      </c>
      <c r="F819" s="5">
        <v>1</v>
      </c>
      <c r="G819" s="1">
        <v>1246</v>
      </c>
      <c r="H819" s="1" t="s">
        <v>537</v>
      </c>
      <c r="I819" s="1">
        <v>34</v>
      </c>
      <c r="J819" s="1"/>
      <c r="O819" s="1"/>
      <c r="P819" s="1"/>
      <c r="Q819" s="1"/>
      <c r="R819" s="1"/>
      <c r="S819" s="1">
        <f t="shared" si="11"/>
        <v>0</v>
      </c>
      <c r="T819" s="1"/>
      <c r="U819" s="1"/>
      <c r="V819" s="1"/>
      <c r="W819" s="1"/>
      <c r="X819" s="1"/>
      <c r="Y819" s="7"/>
      <c r="Z819" s="7"/>
      <c r="AA819" s="7"/>
      <c r="AB819" s="7"/>
      <c r="AC819" s="7"/>
      <c r="AD819" s="1" t="s">
        <v>536</v>
      </c>
    </row>
    <row r="820" spans="1:30" x14ac:dyDescent="0.3">
      <c r="A820" s="1"/>
      <c r="B820" s="1" t="s">
        <v>147</v>
      </c>
      <c r="C820" s="4">
        <v>41781</v>
      </c>
      <c r="D820">
        <v>5</v>
      </c>
      <c r="E820">
        <v>2014</v>
      </c>
      <c r="F820" s="5">
        <v>1</v>
      </c>
      <c r="G820" s="1">
        <v>1255</v>
      </c>
      <c r="H820" s="1"/>
      <c r="I820" s="1"/>
      <c r="J820" s="1"/>
      <c r="O820" s="1"/>
      <c r="P820" s="1"/>
      <c r="Q820" s="1"/>
      <c r="R820" s="1"/>
      <c r="S820" s="1">
        <f t="shared" si="11"/>
        <v>0</v>
      </c>
      <c r="T820" s="1"/>
      <c r="U820" s="1"/>
      <c r="V820" s="1"/>
      <c r="W820" s="1"/>
      <c r="X820" s="1"/>
      <c r="Y820" s="7"/>
      <c r="Z820" s="7"/>
      <c r="AA820" s="7"/>
      <c r="AB820" s="7"/>
      <c r="AC820" s="7"/>
      <c r="AD820" s="1" t="s">
        <v>534</v>
      </c>
    </row>
    <row r="821" spans="1:30" x14ac:dyDescent="0.3">
      <c r="A821" s="1"/>
      <c r="B821" s="1" t="s">
        <v>103</v>
      </c>
      <c r="C821" s="4">
        <v>41788</v>
      </c>
      <c r="D821">
        <v>5</v>
      </c>
      <c r="E821">
        <v>2014</v>
      </c>
      <c r="F821" s="5">
        <v>1</v>
      </c>
      <c r="G821" s="1">
        <v>906</v>
      </c>
      <c r="H821" s="1"/>
      <c r="I821" s="1"/>
      <c r="J821" s="1"/>
      <c r="O821" s="1"/>
      <c r="P821" s="1"/>
      <c r="Q821" s="1"/>
      <c r="R821" s="1"/>
      <c r="S821" s="1">
        <f t="shared" si="11"/>
        <v>0</v>
      </c>
      <c r="T821" s="1"/>
      <c r="U821" s="1"/>
      <c r="V821" s="1"/>
      <c r="W821" s="1"/>
      <c r="X821" s="1"/>
      <c r="Y821" s="7"/>
      <c r="Z821" s="7"/>
      <c r="AA821" s="7"/>
      <c r="AB821" s="7"/>
      <c r="AC821" s="7"/>
      <c r="AD821" s="1" t="s">
        <v>534</v>
      </c>
    </row>
    <row r="822" spans="1:30" ht="15.6" x14ac:dyDescent="0.3">
      <c r="A822" s="3"/>
      <c r="B822" s="1" t="s">
        <v>112</v>
      </c>
      <c r="C822" s="4">
        <v>41788</v>
      </c>
      <c r="D822">
        <v>5</v>
      </c>
      <c r="E822">
        <v>2014</v>
      </c>
      <c r="F822" s="5">
        <v>1</v>
      </c>
      <c r="G822" s="1">
        <v>937</v>
      </c>
      <c r="H822" s="1" t="s">
        <v>518</v>
      </c>
      <c r="I822" s="1">
        <v>23</v>
      </c>
      <c r="J822" s="1">
        <v>2</v>
      </c>
      <c r="O822" s="1"/>
      <c r="P822" s="1"/>
      <c r="Q822" s="1"/>
      <c r="R822" s="1"/>
      <c r="S822" s="1">
        <f t="shared" si="11"/>
        <v>0</v>
      </c>
      <c r="T822" s="1"/>
      <c r="U822" s="1"/>
      <c r="V822" s="1"/>
      <c r="W822" s="1"/>
      <c r="X822" s="1"/>
      <c r="Y822" s="7"/>
      <c r="Z822" s="7"/>
      <c r="AA822" s="7"/>
      <c r="AB822" s="7"/>
      <c r="AC822" s="7"/>
      <c r="AD822" s="1" t="s">
        <v>538</v>
      </c>
    </row>
    <row r="823" spans="1:30" x14ac:dyDescent="0.3">
      <c r="A823" s="1"/>
      <c r="B823" s="1" t="s">
        <v>112</v>
      </c>
      <c r="C823" s="4">
        <v>41788</v>
      </c>
      <c r="D823">
        <v>5</v>
      </c>
      <c r="E823">
        <v>2014</v>
      </c>
      <c r="F823" s="5">
        <v>1</v>
      </c>
      <c r="G823" s="1">
        <v>1000</v>
      </c>
      <c r="H823" s="1"/>
      <c r="I823" s="1"/>
      <c r="J823" s="1"/>
      <c r="O823" s="1"/>
      <c r="P823" s="1"/>
      <c r="Q823" s="1"/>
      <c r="R823" s="1"/>
      <c r="S823" s="1">
        <f t="shared" si="11"/>
        <v>0</v>
      </c>
      <c r="T823" s="1"/>
      <c r="U823" s="1"/>
      <c r="V823" s="1"/>
      <c r="W823" s="1"/>
      <c r="X823" s="1"/>
      <c r="Y823" s="7"/>
      <c r="Z823" s="7"/>
      <c r="AA823" s="7"/>
      <c r="AB823" s="7"/>
      <c r="AC823" s="7"/>
      <c r="AD823" s="1" t="s">
        <v>539</v>
      </c>
    </row>
    <row r="824" spans="1:30" x14ac:dyDescent="0.3">
      <c r="A824" s="1"/>
      <c r="B824" s="1" t="s">
        <v>112</v>
      </c>
      <c r="C824" s="4">
        <v>41788</v>
      </c>
      <c r="D824">
        <v>5</v>
      </c>
      <c r="E824">
        <v>2014</v>
      </c>
      <c r="F824" s="5">
        <v>1</v>
      </c>
      <c r="G824" s="1">
        <v>1034</v>
      </c>
      <c r="H824" s="1"/>
      <c r="I824" s="1"/>
      <c r="J824" s="1"/>
      <c r="O824" s="1"/>
      <c r="P824" s="1"/>
      <c r="Q824" s="1"/>
      <c r="R824" s="1"/>
      <c r="S824" s="1">
        <f t="shared" si="11"/>
        <v>0</v>
      </c>
      <c r="T824" s="1"/>
      <c r="U824" s="1"/>
      <c r="V824" s="1"/>
      <c r="W824" s="1"/>
      <c r="X824" s="1"/>
      <c r="Y824" s="7"/>
      <c r="Z824" s="7"/>
      <c r="AA824" s="7"/>
      <c r="AB824" s="7"/>
      <c r="AC824" s="7"/>
      <c r="AD824" s="1" t="s">
        <v>540</v>
      </c>
    </row>
    <row r="825" spans="1:30" x14ac:dyDescent="0.3">
      <c r="A825" s="1"/>
      <c r="B825" s="1" t="s">
        <v>112</v>
      </c>
      <c r="C825" s="4">
        <v>41788</v>
      </c>
      <c r="D825">
        <v>5</v>
      </c>
      <c r="E825">
        <v>2014</v>
      </c>
      <c r="F825" s="5">
        <v>1</v>
      </c>
      <c r="G825" s="1">
        <v>1046</v>
      </c>
      <c r="H825" s="1"/>
      <c r="I825" s="1"/>
      <c r="J825" s="1"/>
      <c r="O825" s="1"/>
      <c r="P825" s="1"/>
      <c r="Q825" s="1"/>
      <c r="R825" s="1"/>
      <c r="S825" s="1">
        <f t="shared" si="11"/>
        <v>0</v>
      </c>
      <c r="T825" s="1"/>
      <c r="U825" s="1"/>
      <c r="V825" s="1"/>
      <c r="W825" s="1"/>
      <c r="X825" s="1"/>
      <c r="Y825" s="7"/>
      <c r="Z825" s="7"/>
      <c r="AA825" s="7"/>
      <c r="AB825" s="7"/>
      <c r="AC825" s="7"/>
      <c r="AD825" s="1" t="s">
        <v>541</v>
      </c>
    </row>
    <row r="826" spans="1:30" x14ac:dyDescent="0.3">
      <c r="A826" s="1"/>
      <c r="B826" s="1" t="s">
        <v>233</v>
      </c>
      <c r="C826" s="4">
        <v>41788</v>
      </c>
      <c r="D826">
        <v>5</v>
      </c>
      <c r="E826">
        <v>2014</v>
      </c>
      <c r="F826" s="5">
        <v>1</v>
      </c>
      <c r="G826" s="1">
        <v>1104</v>
      </c>
      <c r="H826" s="1"/>
      <c r="I826" s="1"/>
      <c r="J826" s="1"/>
      <c r="O826" s="1"/>
      <c r="P826" s="1"/>
      <c r="Q826" s="1"/>
      <c r="R826" s="1"/>
      <c r="S826" s="1">
        <f t="shared" si="11"/>
        <v>0</v>
      </c>
      <c r="T826" s="1"/>
      <c r="U826" s="1"/>
      <c r="V826" s="1"/>
      <c r="W826" s="1"/>
      <c r="X826" s="1"/>
      <c r="Y826" s="7"/>
      <c r="Z826" s="7"/>
      <c r="AA826" s="7"/>
      <c r="AB826" s="7"/>
      <c r="AC826" s="7"/>
      <c r="AD826" s="1" t="s">
        <v>534</v>
      </c>
    </row>
    <row r="827" spans="1:30" x14ac:dyDescent="0.3">
      <c r="A827" s="1"/>
      <c r="B827" s="1" t="s">
        <v>117</v>
      </c>
      <c r="C827" s="4">
        <v>41788</v>
      </c>
      <c r="D827">
        <v>5</v>
      </c>
      <c r="E827">
        <v>2014</v>
      </c>
      <c r="F827" s="5">
        <v>1</v>
      </c>
      <c r="G827" s="1">
        <v>1131</v>
      </c>
      <c r="H827" s="1"/>
      <c r="I827" s="1"/>
      <c r="J827" s="1"/>
      <c r="O827" s="1"/>
      <c r="P827" s="1"/>
      <c r="Q827" s="1"/>
      <c r="R827" s="1"/>
      <c r="S827" s="1">
        <f t="shared" si="11"/>
        <v>0</v>
      </c>
      <c r="T827" s="1"/>
      <c r="U827" s="1"/>
      <c r="V827" s="1"/>
      <c r="W827" s="1"/>
      <c r="X827" s="1"/>
      <c r="Y827" s="7"/>
      <c r="Z827" s="7"/>
      <c r="AA827" s="7"/>
      <c r="AB827" s="7"/>
      <c r="AC827" s="7"/>
      <c r="AD827" s="1" t="s">
        <v>534</v>
      </c>
    </row>
    <row r="828" spans="1:30" x14ac:dyDescent="0.3">
      <c r="A828" s="1"/>
      <c r="B828" s="1" t="s">
        <v>117</v>
      </c>
      <c r="C828" s="4">
        <v>41788</v>
      </c>
      <c r="D828">
        <v>5</v>
      </c>
      <c r="E828">
        <v>2014</v>
      </c>
      <c r="F828" s="5">
        <v>1</v>
      </c>
      <c r="G828" s="1">
        <v>1140</v>
      </c>
      <c r="H828" s="1"/>
      <c r="I828" s="1"/>
      <c r="J828" s="1"/>
      <c r="O828" s="1"/>
      <c r="P828" s="1"/>
      <c r="Q828" s="1"/>
      <c r="R828" s="1"/>
      <c r="S828" s="1">
        <f t="shared" si="11"/>
        <v>0</v>
      </c>
      <c r="T828" s="1"/>
      <c r="U828" s="1"/>
      <c r="V828" s="1"/>
      <c r="W828" s="1"/>
      <c r="X828" s="1"/>
      <c r="Y828" s="7"/>
      <c r="Z828" s="7"/>
      <c r="AA828" s="7"/>
      <c r="AB828" s="7"/>
      <c r="AC828" s="7"/>
      <c r="AD828" s="1" t="s">
        <v>542</v>
      </c>
    </row>
    <row r="829" spans="1:30" x14ac:dyDescent="0.3">
      <c r="A829" s="1"/>
      <c r="B829" s="1" t="s">
        <v>122</v>
      </c>
      <c r="C829" s="4">
        <v>41788</v>
      </c>
      <c r="D829">
        <v>5</v>
      </c>
      <c r="E829">
        <v>2014</v>
      </c>
      <c r="F829" s="5">
        <v>1</v>
      </c>
      <c r="G829" s="1">
        <v>1152</v>
      </c>
      <c r="H829" s="1"/>
      <c r="I829" s="1"/>
      <c r="J829" s="1"/>
      <c r="O829" s="1"/>
      <c r="P829" s="1"/>
      <c r="Q829" s="1"/>
      <c r="R829" s="1"/>
      <c r="S829" s="1">
        <f t="shared" si="11"/>
        <v>0</v>
      </c>
      <c r="T829" s="1"/>
      <c r="U829" s="1"/>
      <c r="V829" s="1"/>
      <c r="W829" s="1"/>
      <c r="X829" s="1"/>
      <c r="Y829" s="7"/>
      <c r="Z829" s="7"/>
      <c r="AA829" s="7"/>
      <c r="AB829" s="7"/>
      <c r="AC829" s="7"/>
      <c r="AD829" s="1" t="s">
        <v>534</v>
      </c>
    </row>
    <row r="830" spans="1:30" ht="15.6" x14ac:dyDescent="0.3">
      <c r="A830" s="3"/>
      <c r="B830" s="1" t="s">
        <v>126</v>
      </c>
      <c r="C830" s="4">
        <v>41788</v>
      </c>
      <c r="D830">
        <v>5</v>
      </c>
      <c r="E830">
        <v>2014</v>
      </c>
      <c r="F830" s="5">
        <v>1</v>
      </c>
      <c r="G830" s="1">
        <v>1216</v>
      </c>
      <c r="H830" s="1" t="s">
        <v>535</v>
      </c>
      <c r="I830" s="1">
        <v>31</v>
      </c>
      <c r="J830" s="1"/>
      <c r="O830" s="1"/>
      <c r="P830" s="1"/>
      <c r="Q830" s="1"/>
      <c r="R830" s="1"/>
      <c r="S830" s="1">
        <f t="shared" si="11"/>
        <v>0</v>
      </c>
      <c r="T830" s="1"/>
      <c r="U830" s="1"/>
      <c r="V830" s="1"/>
      <c r="W830" s="1"/>
      <c r="X830" s="1"/>
      <c r="Y830" s="7"/>
      <c r="Z830" s="7"/>
      <c r="AA830" s="7"/>
      <c r="AB830" s="7"/>
      <c r="AC830" s="7"/>
      <c r="AD830" s="1" t="s">
        <v>536</v>
      </c>
    </row>
    <row r="831" spans="1:30" ht="15.6" x14ac:dyDescent="0.3">
      <c r="A831" s="3"/>
      <c r="B831" s="1" t="s">
        <v>135</v>
      </c>
      <c r="C831" s="4">
        <v>41788</v>
      </c>
      <c r="D831">
        <v>5</v>
      </c>
      <c r="E831">
        <v>2014</v>
      </c>
      <c r="F831" s="5">
        <v>1</v>
      </c>
      <c r="G831" s="1">
        <v>1246</v>
      </c>
      <c r="H831" s="1" t="s">
        <v>537</v>
      </c>
      <c r="I831" s="1">
        <v>28</v>
      </c>
      <c r="J831" s="1"/>
      <c r="O831" s="1"/>
      <c r="P831" s="1"/>
      <c r="Q831" s="1"/>
      <c r="R831" s="1"/>
      <c r="S831" s="1">
        <f t="shared" si="11"/>
        <v>0</v>
      </c>
      <c r="T831" s="1"/>
      <c r="U831" s="1"/>
      <c r="V831" s="1"/>
      <c r="W831" s="1"/>
      <c r="X831" s="1"/>
      <c r="Y831" s="7"/>
      <c r="Z831" s="7"/>
      <c r="AA831" s="7"/>
      <c r="AB831" s="7"/>
      <c r="AC831" s="7"/>
      <c r="AD831" s="1" t="s">
        <v>536</v>
      </c>
    </row>
    <row r="832" spans="1:30" ht="15.6" x14ac:dyDescent="0.3">
      <c r="A832" s="3"/>
      <c r="B832" s="1" t="s">
        <v>132</v>
      </c>
      <c r="C832" s="4">
        <v>41788</v>
      </c>
      <c r="D832">
        <v>5</v>
      </c>
      <c r="E832">
        <v>2014</v>
      </c>
      <c r="F832" s="5">
        <v>1</v>
      </c>
      <c r="G832" s="1">
        <v>1313</v>
      </c>
      <c r="H832" s="1" t="s">
        <v>537</v>
      </c>
      <c r="I832" s="1">
        <v>26</v>
      </c>
      <c r="J832" s="1"/>
      <c r="O832" s="1"/>
      <c r="P832" s="1"/>
      <c r="Q832" s="1"/>
      <c r="R832" s="1"/>
      <c r="S832" s="1">
        <f t="shared" si="11"/>
        <v>0</v>
      </c>
      <c r="T832" s="1"/>
      <c r="U832" s="1"/>
      <c r="V832" s="1"/>
      <c r="W832" s="1"/>
      <c r="X832" s="1"/>
      <c r="Y832" s="7"/>
      <c r="Z832" s="7"/>
      <c r="AA832" s="7"/>
      <c r="AB832" s="7"/>
      <c r="AC832" s="7"/>
      <c r="AD832" s="1" t="s">
        <v>536</v>
      </c>
    </row>
    <row r="833" spans="1:30" x14ac:dyDescent="0.3">
      <c r="A833" s="1"/>
      <c r="B833" s="1" t="s">
        <v>140</v>
      </c>
      <c r="C833" s="4">
        <v>41788</v>
      </c>
      <c r="D833">
        <v>5</v>
      </c>
      <c r="E833">
        <v>2014</v>
      </c>
      <c r="F833" s="5">
        <v>1</v>
      </c>
      <c r="G833" s="1">
        <v>1346</v>
      </c>
      <c r="H833" s="1"/>
      <c r="I833" s="1"/>
      <c r="J833" s="1"/>
      <c r="O833" s="1"/>
      <c r="P833" s="1"/>
      <c r="Q833" s="1"/>
      <c r="R833" s="1"/>
      <c r="S833" s="1">
        <f t="shared" si="11"/>
        <v>0</v>
      </c>
      <c r="T833" s="1"/>
      <c r="U833" s="1"/>
      <c r="V833" s="1"/>
      <c r="W833" s="1"/>
      <c r="X833" s="1"/>
      <c r="Y833" s="7"/>
      <c r="Z833" s="7"/>
      <c r="AA833" s="7"/>
      <c r="AB833" s="7"/>
      <c r="AC833" s="7"/>
      <c r="AD833" s="1" t="s">
        <v>534</v>
      </c>
    </row>
    <row r="834" spans="1:30" x14ac:dyDescent="0.3">
      <c r="A834" s="1"/>
      <c r="B834" s="1" t="s">
        <v>138</v>
      </c>
      <c r="C834" s="4">
        <v>41788</v>
      </c>
      <c r="D834">
        <v>5</v>
      </c>
      <c r="E834">
        <v>2014</v>
      </c>
      <c r="F834" s="5">
        <v>1</v>
      </c>
      <c r="G834" s="1">
        <v>1414</v>
      </c>
      <c r="H834" s="1"/>
      <c r="I834" s="1"/>
      <c r="J834" s="1"/>
      <c r="O834" s="1"/>
      <c r="P834" s="1"/>
      <c r="Q834" s="1"/>
      <c r="R834" s="1"/>
      <c r="S834" s="1">
        <f t="shared" si="11"/>
        <v>0</v>
      </c>
      <c r="T834" s="1"/>
      <c r="U834" s="1"/>
      <c r="V834" s="1"/>
      <c r="W834" s="1"/>
      <c r="X834" s="1"/>
      <c r="Y834" s="7"/>
      <c r="Z834" s="7"/>
      <c r="AA834" s="7"/>
      <c r="AB834" s="7"/>
      <c r="AC834" s="7"/>
      <c r="AD834" s="1" t="s">
        <v>534</v>
      </c>
    </row>
    <row r="835" spans="1:30" x14ac:dyDescent="0.3">
      <c r="A835" s="1"/>
      <c r="B835" s="1" t="s">
        <v>147</v>
      </c>
      <c r="C835" s="4">
        <v>41788</v>
      </c>
      <c r="D835">
        <v>5</v>
      </c>
      <c r="E835">
        <v>2014</v>
      </c>
      <c r="F835" s="5">
        <v>1</v>
      </c>
      <c r="G835" s="1">
        <v>1449</v>
      </c>
      <c r="H835" s="1"/>
      <c r="I835" s="1"/>
      <c r="J835" s="1"/>
      <c r="O835" s="1"/>
      <c r="P835" s="1"/>
      <c r="Q835" s="1"/>
      <c r="R835" s="1"/>
      <c r="S835" s="1">
        <f t="shared" si="11"/>
        <v>0</v>
      </c>
      <c r="T835" s="1"/>
      <c r="U835" s="1"/>
      <c r="V835" s="1"/>
      <c r="W835" s="1"/>
      <c r="X835" s="1"/>
      <c r="Y835" s="7"/>
      <c r="Z835" s="7"/>
      <c r="AA835" s="7"/>
      <c r="AB835" s="7"/>
      <c r="AC835" s="7"/>
      <c r="AD835" s="1" t="s">
        <v>543</v>
      </c>
    </row>
    <row r="836" spans="1:30" x14ac:dyDescent="0.3">
      <c r="A836" s="1"/>
      <c r="B836" s="1" t="s">
        <v>233</v>
      </c>
      <c r="C836" s="4">
        <v>41801</v>
      </c>
      <c r="D836">
        <v>6</v>
      </c>
      <c r="E836">
        <v>2014</v>
      </c>
      <c r="F836" s="2">
        <v>2</v>
      </c>
      <c r="G836" s="1">
        <v>545</v>
      </c>
      <c r="H836" s="1"/>
      <c r="I836" s="1"/>
      <c r="J836" s="1"/>
      <c r="O836" s="1"/>
      <c r="P836" s="1"/>
      <c r="Q836" s="1"/>
      <c r="R836" s="1"/>
      <c r="S836" s="1">
        <f t="shared" si="11"/>
        <v>0</v>
      </c>
      <c r="T836" s="1"/>
      <c r="U836" s="1"/>
      <c r="V836" s="1"/>
      <c r="W836" s="1"/>
      <c r="X836" s="1"/>
      <c r="Y836" s="7"/>
      <c r="Z836" s="7"/>
      <c r="AA836" s="7"/>
      <c r="AB836" s="7"/>
      <c r="AC836" s="7"/>
      <c r="AD836" s="1" t="s">
        <v>534</v>
      </c>
    </row>
    <row r="837" spans="1:30" ht="15.6" x14ac:dyDescent="0.3">
      <c r="A837" s="3"/>
      <c r="B837" s="1" t="s">
        <v>126</v>
      </c>
      <c r="C837" s="4">
        <v>41801</v>
      </c>
      <c r="D837">
        <v>6</v>
      </c>
      <c r="E837">
        <v>2014</v>
      </c>
      <c r="F837" s="2">
        <v>2</v>
      </c>
      <c r="G837" s="1">
        <v>611</v>
      </c>
      <c r="H837" s="1" t="s">
        <v>518</v>
      </c>
      <c r="I837" s="1">
        <v>24</v>
      </c>
      <c r="J837" s="1" t="s">
        <v>544</v>
      </c>
      <c r="O837" s="1"/>
      <c r="P837" s="1"/>
      <c r="Q837" s="1"/>
      <c r="R837" s="1"/>
      <c r="S837" s="1">
        <f t="shared" si="11"/>
        <v>0</v>
      </c>
      <c r="T837" s="1"/>
      <c r="U837" s="1"/>
      <c r="V837" s="1"/>
      <c r="W837" s="1"/>
      <c r="X837" s="1"/>
      <c r="Y837" s="7"/>
      <c r="Z837" s="7"/>
      <c r="AA837" s="7"/>
      <c r="AB837" s="7"/>
      <c r="AC837" s="7"/>
      <c r="AD837" s="1" t="s">
        <v>545</v>
      </c>
    </row>
    <row r="838" spans="1:30" ht="15.6" x14ac:dyDescent="0.3">
      <c r="A838" s="3"/>
      <c r="B838" s="1" t="s">
        <v>126</v>
      </c>
      <c r="C838" s="4">
        <v>41801</v>
      </c>
      <c r="D838">
        <v>6</v>
      </c>
      <c r="E838">
        <v>2014</v>
      </c>
      <c r="F838" s="2">
        <v>2</v>
      </c>
      <c r="G838" s="1">
        <v>620</v>
      </c>
      <c r="H838" s="1" t="s">
        <v>535</v>
      </c>
      <c r="I838" s="1">
        <v>29</v>
      </c>
      <c r="J838" s="1"/>
      <c r="O838" s="1"/>
      <c r="P838" s="1"/>
      <c r="Q838" s="1"/>
      <c r="R838" s="1"/>
      <c r="S838" s="1">
        <f t="shared" si="11"/>
        <v>0</v>
      </c>
      <c r="T838" s="1"/>
      <c r="U838" s="1"/>
      <c r="V838" s="1"/>
      <c r="W838" s="1"/>
      <c r="X838" s="1"/>
      <c r="Y838" s="7"/>
      <c r="Z838" s="7"/>
      <c r="AA838" s="7"/>
      <c r="AB838" s="7"/>
      <c r="AC838" s="7"/>
      <c r="AD838" s="1" t="s">
        <v>536</v>
      </c>
    </row>
    <row r="839" spans="1:30" x14ac:dyDescent="0.3">
      <c r="A839" s="1"/>
      <c r="B839" s="1" t="s">
        <v>122</v>
      </c>
      <c r="C839" s="4">
        <v>41801</v>
      </c>
      <c r="D839">
        <v>6</v>
      </c>
      <c r="E839">
        <v>2014</v>
      </c>
      <c r="F839" s="2">
        <v>2</v>
      </c>
      <c r="G839" s="1">
        <v>635</v>
      </c>
      <c r="H839" s="1" t="s">
        <v>31</v>
      </c>
      <c r="I839" s="1"/>
      <c r="J839" s="1"/>
      <c r="O839" s="1"/>
      <c r="P839" s="1"/>
      <c r="Q839" s="1"/>
      <c r="R839" s="1"/>
      <c r="S839" s="1">
        <f t="shared" si="11"/>
        <v>0</v>
      </c>
      <c r="T839" s="1"/>
      <c r="U839" s="1"/>
      <c r="V839" s="1"/>
      <c r="W839" s="1"/>
      <c r="X839" s="1"/>
      <c r="Y839" s="7"/>
      <c r="Z839" s="7"/>
      <c r="AA839" s="7"/>
      <c r="AB839" s="7"/>
      <c r="AC839" s="7"/>
      <c r="AD839" s="1" t="s">
        <v>534</v>
      </c>
    </row>
    <row r="840" spans="1:30" ht="15.6" x14ac:dyDescent="0.3">
      <c r="A840" s="3"/>
      <c r="B840" s="1" t="s">
        <v>117</v>
      </c>
      <c r="C840" s="4">
        <v>41801</v>
      </c>
      <c r="D840">
        <v>6</v>
      </c>
      <c r="E840">
        <v>2014</v>
      </c>
      <c r="F840" s="2">
        <v>2</v>
      </c>
      <c r="G840" s="1">
        <v>659</v>
      </c>
      <c r="H840" s="1" t="s">
        <v>518</v>
      </c>
      <c r="I840" s="1">
        <v>21</v>
      </c>
      <c r="J840" s="1">
        <v>3</v>
      </c>
      <c r="O840" s="1"/>
      <c r="P840" s="1"/>
      <c r="Q840" s="1"/>
      <c r="R840" s="1"/>
      <c r="S840" s="1">
        <f t="shared" si="11"/>
        <v>0</v>
      </c>
      <c r="T840" s="1"/>
      <c r="U840" s="1"/>
      <c r="V840" s="1"/>
      <c r="W840" s="1"/>
      <c r="X840" s="1"/>
      <c r="Y840" s="7"/>
      <c r="Z840" s="7"/>
      <c r="AA840" s="7"/>
      <c r="AB840" s="7"/>
      <c r="AC840" s="7"/>
      <c r="AD840" s="1" t="s">
        <v>546</v>
      </c>
    </row>
    <row r="841" spans="1:30" ht="15.6" x14ac:dyDescent="0.3">
      <c r="A841" s="3"/>
      <c r="B841" s="1" t="s">
        <v>112</v>
      </c>
      <c r="C841" s="4">
        <v>41801</v>
      </c>
      <c r="D841">
        <v>6</v>
      </c>
      <c r="E841">
        <v>2014</v>
      </c>
      <c r="F841" s="2">
        <v>2</v>
      </c>
      <c r="G841" s="1">
        <v>728</v>
      </c>
      <c r="H841" s="1" t="s">
        <v>518</v>
      </c>
      <c r="I841" s="1">
        <v>35</v>
      </c>
      <c r="J841" s="1">
        <v>4</v>
      </c>
      <c r="O841" s="1"/>
      <c r="P841" s="1"/>
      <c r="Q841" s="1"/>
      <c r="R841" s="1"/>
      <c r="S841" s="1">
        <f t="shared" si="11"/>
        <v>0</v>
      </c>
      <c r="T841" s="1"/>
      <c r="U841" s="1"/>
      <c r="V841" s="1"/>
      <c r="W841" s="1"/>
      <c r="X841" s="1"/>
      <c r="Y841" s="7"/>
      <c r="Z841" s="7"/>
      <c r="AA841" s="7"/>
      <c r="AB841" s="7"/>
      <c r="AC841" s="7"/>
      <c r="AD841" s="1" t="s">
        <v>546</v>
      </c>
    </row>
    <row r="842" spans="1:30" ht="15.6" x14ac:dyDescent="0.3">
      <c r="A842" s="3"/>
      <c r="B842" s="1" t="s">
        <v>112</v>
      </c>
      <c r="C842" s="4">
        <v>41801</v>
      </c>
      <c r="D842">
        <v>6</v>
      </c>
      <c r="E842">
        <v>2014</v>
      </c>
      <c r="F842" s="2">
        <v>2</v>
      </c>
      <c r="G842" s="1">
        <v>737</v>
      </c>
      <c r="H842" s="1" t="s">
        <v>518</v>
      </c>
      <c r="I842" s="1">
        <v>48</v>
      </c>
      <c r="J842" s="1">
        <v>5</v>
      </c>
      <c r="O842" s="1"/>
      <c r="P842" s="1"/>
      <c r="Q842" s="1"/>
      <c r="R842" s="1"/>
      <c r="S842" s="1">
        <f t="shared" si="11"/>
        <v>0</v>
      </c>
      <c r="T842" s="1"/>
      <c r="U842" s="1"/>
      <c r="V842" s="1"/>
      <c r="W842" s="1"/>
      <c r="X842" s="1"/>
      <c r="Y842" s="7"/>
      <c r="Z842" s="7"/>
      <c r="AA842" s="7"/>
      <c r="AB842" s="7"/>
      <c r="AC842" s="7"/>
      <c r="AD842" s="1" t="s">
        <v>546</v>
      </c>
    </row>
    <row r="843" spans="1:30" ht="15.6" x14ac:dyDescent="0.3">
      <c r="A843" s="3"/>
      <c r="B843" s="1" t="s">
        <v>112</v>
      </c>
      <c r="C843" s="4">
        <v>41801</v>
      </c>
      <c r="D843">
        <v>6</v>
      </c>
      <c r="E843">
        <v>2014</v>
      </c>
      <c r="F843" s="2">
        <v>2</v>
      </c>
      <c r="G843" s="1">
        <v>744</v>
      </c>
      <c r="H843" s="1" t="s">
        <v>518</v>
      </c>
      <c r="I843" s="1">
        <v>39</v>
      </c>
      <c r="J843" s="1">
        <v>6</v>
      </c>
      <c r="O843" s="1"/>
      <c r="P843" s="1"/>
      <c r="Q843" s="1"/>
      <c r="R843" s="1"/>
      <c r="S843" s="1">
        <f t="shared" si="11"/>
        <v>0</v>
      </c>
      <c r="T843" s="1"/>
      <c r="U843" s="1"/>
      <c r="V843" s="1"/>
      <c r="W843" s="1"/>
      <c r="X843" s="1"/>
      <c r="Y843" s="7"/>
      <c r="Z843" s="7"/>
      <c r="AA843" s="7"/>
      <c r="AB843" s="7"/>
      <c r="AC843" s="7"/>
      <c r="AD843" s="1" t="s">
        <v>546</v>
      </c>
    </row>
    <row r="844" spans="1:30" x14ac:dyDescent="0.3">
      <c r="A844" s="1"/>
      <c r="B844" s="1" t="s">
        <v>103</v>
      </c>
      <c r="C844" s="4">
        <v>41801</v>
      </c>
      <c r="D844">
        <v>6</v>
      </c>
      <c r="E844">
        <v>2014</v>
      </c>
      <c r="F844" s="2">
        <v>2</v>
      </c>
      <c r="G844" s="1">
        <v>800</v>
      </c>
      <c r="H844" s="1" t="s">
        <v>31</v>
      </c>
      <c r="I844" s="1"/>
      <c r="J844" s="1"/>
      <c r="O844" s="1"/>
      <c r="P844" s="1"/>
      <c r="Q844" s="1"/>
      <c r="R844" s="1"/>
      <c r="S844" s="1">
        <f t="shared" si="11"/>
        <v>0</v>
      </c>
      <c r="T844" s="1"/>
      <c r="U844" s="1"/>
      <c r="V844" s="1"/>
      <c r="W844" s="1"/>
      <c r="X844" s="1"/>
      <c r="Y844" s="7"/>
      <c r="Z844" s="7"/>
      <c r="AA844" s="7"/>
      <c r="AB844" s="7"/>
      <c r="AC844" s="7"/>
      <c r="AD844" s="1" t="s">
        <v>534</v>
      </c>
    </row>
    <row r="845" spans="1:30" x14ac:dyDescent="0.3">
      <c r="A845" s="1"/>
      <c r="B845" s="1" t="s">
        <v>89</v>
      </c>
      <c r="C845" s="4">
        <v>41801</v>
      </c>
      <c r="D845">
        <v>6</v>
      </c>
      <c r="E845">
        <v>2014</v>
      </c>
      <c r="F845" s="2">
        <v>2</v>
      </c>
      <c r="G845" s="1">
        <v>817</v>
      </c>
      <c r="H845" s="1" t="s">
        <v>31</v>
      </c>
      <c r="I845" s="1"/>
      <c r="J845" s="1"/>
      <c r="O845" s="1"/>
      <c r="P845" s="1"/>
      <c r="Q845" s="1"/>
      <c r="R845" s="1"/>
      <c r="S845" s="1">
        <f t="shared" si="11"/>
        <v>0</v>
      </c>
      <c r="T845" s="1"/>
      <c r="U845" s="1"/>
      <c r="V845" s="1"/>
      <c r="W845" s="1"/>
      <c r="X845" s="1"/>
      <c r="Y845" s="7"/>
      <c r="Z845" s="7"/>
      <c r="AA845" s="7"/>
      <c r="AB845" s="7"/>
      <c r="AC845" s="7"/>
      <c r="AD845" s="1" t="s">
        <v>534</v>
      </c>
    </row>
    <row r="846" spans="1:30" x14ac:dyDescent="0.3">
      <c r="A846" s="1"/>
      <c r="B846" s="1" t="s">
        <v>84</v>
      </c>
      <c r="C846" s="4">
        <v>41801</v>
      </c>
      <c r="D846">
        <v>6</v>
      </c>
      <c r="E846">
        <v>2014</v>
      </c>
      <c r="F846" s="2">
        <v>2</v>
      </c>
      <c r="G846" s="1">
        <v>842</v>
      </c>
      <c r="H846" s="1" t="s">
        <v>31</v>
      </c>
      <c r="I846" s="1"/>
      <c r="J846" s="1"/>
      <c r="O846" s="1"/>
      <c r="P846" s="1"/>
      <c r="Q846" s="1"/>
      <c r="R846" s="1"/>
      <c r="S846" s="1">
        <f t="shared" si="11"/>
        <v>0</v>
      </c>
      <c r="T846" s="1"/>
      <c r="U846" s="1"/>
      <c r="V846" s="1"/>
      <c r="W846" s="1"/>
      <c r="X846" s="1"/>
      <c r="Y846" s="7"/>
      <c r="Z846" s="7"/>
      <c r="AA846" s="7"/>
      <c r="AB846" s="7"/>
      <c r="AC846" s="7"/>
      <c r="AD846" s="1" t="s">
        <v>534</v>
      </c>
    </row>
    <row r="847" spans="1:30" ht="15.6" x14ac:dyDescent="0.3">
      <c r="A847" s="3"/>
      <c r="B847" s="1" t="s">
        <v>74</v>
      </c>
      <c r="C847" s="4">
        <v>41801</v>
      </c>
      <c r="D847">
        <v>6</v>
      </c>
      <c r="E847">
        <v>2014</v>
      </c>
      <c r="F847" s="2">
        <v>2</v>
      </c>
      <c r="G847" s="1">
        <v>906</v>
      </c>
      <c r="H847" s="1" t="s">
        <v>518</v>
      </c>
      <c r="I847" s="1">
        <v>23</v>
      </c>
      <c r="J847" s="1">
        <v>7</v>
      </c>
      <c r="O847" s="1"/>
      <c r="P847" s="1"/>
      <c r="Q847" s="1"/>
      <c r="R847" s="1"/>
      <c r="S847" s="1">
        <f t="shared" si="11"/>
        <v>0</v>
      </c>
      <c r="T847" s="1"/>
      <c r="U847" s="1"/>
      <c r="V847" s="1"/>
      <c r="W847" s="1"/>
      <c r="X847" s="1"/>
      <c r="Y847" s="7"/>
      <c r="Z847" s="7"/>
      <c r="AA847" s="7"/>
      <c r="AB847" s="7"/>
      <c r="AC847" s="7"/>
      <c r="AD847" s="1" t="s">
        <v>546</v>
      </c>
    </row>
    <row r="848" spans="1:30" x14ac:dyDescent="0.3">
      <c r="A848" s="1"/>
      <c r="B848" s="1" t="s">
        <v>69</v>
      </c>
      <c r="C848" s="4">
        <v>41801</v>
      </c>
      <c r="D848">
        <v>6</v>
      </c>
      <c r="E848">
        <v>2014</v>
      </c>
      <c r="F848" s="2">
        <v>2</v>
      </c>
      <c r="G848" s="1">
        <v>927</v>
      </c>
      <c r="H848" s="1" t="s">
        <v>31</v>
      </c>
      <c r="I848" s="1"/>
      <c r="J848" s="1"/>
      <c r="O848" s="1"/>
      <c r="P848" s="1"/>
      <c r="Q848" s="1"/>
      <c r="R848" s="1"/>
      <c r="S848" s="1">
        <f t="shared" si="11"/>
        <v>0</v>
      </c>
      <c r="T848" s="1"/>
      <c r="U848" s="1"/>
      <c r="V848" s="1"/>
      <c r="W848" s="1"/>
      <c r="X848" s="1"/>
      <c r="Y848" s="7"/>
      <c r="Z848" s="7"/>
      <c r="AA848" s="7"/>
      <c r="AB848" s="7"/>
      <c r="AC848" s="7"/>
      <c r="AD848" s="1" t="s">
        <v>534</v>
      </c>
    </row>
    <row r="849" spans="1:30" x14ac:dyDescent="0.3">
      <c r="A849" s="1"/>
      <c r="B849" s="1" t="s">
        <v>61</v>
      </c>
      <c r="C849" s="4">
        <v>41801</v>
      </c>
      <c r="D849">
        <v>6</v>
      </c>
      <c r="E849">
        <v>2014</v>
      </c>
      <c r="F849" s="2">
        <v>2</v>
      </c>
      <c r="G849" s="1">
        <v>951</v>
      </c>
      <c r="H849" s="1" t="s">
        <v>31</v>
      </c>
      <c r="I849" s="1"/>
      <c r="J849" s="1"/>
      <c r="O849" s="1"/>
      <c r="P849" s="1"/>
      <c r="Q849" s="1"/>
      <c r="R849" s="1"/>
      <c r="S849" s="1">
        <f t="shared" si="11"/>
        <v>0</v>
      </c>
      <c r="T849" s="1"/>
      <c r="U849" s="1"/>
      <c r="V849" s="1"/>
      <c r="W849" s="1"/>
      <c r="X849" s="1"/>
      <c r="Y849" s="7"/>
      <c r="Z849" s="7"/>
      <c r="AA849" s="7"/>
      <c r="AB849" s="7"/>
      <c r="AC849" s="7"/>
      <c r="AD849" s="1" t="s">
        <v>534</v>
      </c>
    </row>
    <row r="850" spans="1:30" ht="15.6" x14ac:dyDescent="0.3">
      <c r="A850" s="3"/>
      <c r="B850" s="1" t="s">
        <v>50</v>
      </c>
      <c r="C850" s="4">
        <v>41801</v>
      </c>
      <c r="D850">
        <v>6</v>
      </c>
      <c r="E850">
        <v>2014</v>
      </c>
      <c r="F850" s="2">
        <v>2</v>
      </c>
      <c r="G850" s="1">
        <v>1018</v>
      </c>
      <c r="H850" s="1" t="s">
        <v>37</v>
      </c>
      <c r="I850" s="1">
        <v>32</v>
      </c>
      <c r="J850" s="1"/>
      <c r="O850" s="1"/>
      <c r="P850" s="1"/>
      <c r="Q850" s="1"/>
      <c r="R850" s="1"/>
      <c r="S850" s="1">
        <f t="shared" si="11"/>
        <v>0</v>
      </c>
      <c r="T850" s="1"/>
      <c r="U850" s="1"/>
      <c r="V850" s="1"/>
      <c r="W850" s="1"/>
      <c r="X850" s="1"/>
      <c r="Y850" s="7"/>
      <c r="Z850" s="7"/>
      <c r="AA850" s="7"/>
      <c r="AB850" s="7"/>
      <c r="AC850" s="7"/>
      <c r="AD850" s="1" t="s">
        <v>547</v>
      </c>
    </row>
    <row r="851" spans="1:30" ht="15.6" x14ac:dyDescent="0.3">
      <c r="A851" s="3"/>
      <c r="B851" s="1" t="s">
        <v>39</v>
      </c>
      <c r="C851" s="4">
        <v>41801</v>
      </c>
      <c r="D851">
        <v>6</v>
      </c>
      <c r="E851">
        <v>2014</v>
      </c>
      <c r="F851" s="2">
        <v>2</v>
      </c>
      <c r="G851" s="1">
        <v>1046</v>
      </c>
      <c r="H851" s="1" t="s">
        <v>518</v>
      </c>
      <c r="I851" s="1">
        <v>44</v>
      </c>
      <c r="J851" s="1">
        <v>8</v>
      </c>
      <c r="O851" s="1"/>
      <c r="P851" s="1"/>
      <c r="Q851" s="1"/>
      <c r="R851" s="1"/>
      <c r="S851" s="1">
        <f t="shared" si="11"/>
        <v>0</v>
      </c>
      <c r="T851" s="1"/>
      <c r="U851" s="1"/>
      <c r="V851" s="1"/>
      <c r="W851" s="1"/>
      <c r="X851" s="1"/>
      <c r="Y851" s="7"/>
      <c r="Z851" s="7"/>
      <c r="AA851" s="7"/>
      <c r="AB851" s="7"/>
      <c r="AC851" s="7"/>
      <c r="AD851" s="1" t="s">
        <v>547</v>
      </c>
    </row>
    <row r="852" spans="1:30" ht="15.6" x14ac:dyDescent="0.3">
      <c r="A852" s="3"/>
      <c r="B852" s="1" t="s">
        <v>39</v>
      </c>
      <c r="C852" s="4">
        <v>41801</v>
      </c>
      <c r="D852">
        <v>6</v>
      </c>
      <c r="E852">
        <v>2014</v>
      </c>
      <c r="F852" s="2">
        <v>2</v>
      </c>
      <c r="G852" s="1">
        <v>1105</v>
      </c>
      <c r="H852" s="1" t="s">
        <v>518</v>
      </c>
      <c r="I852" s="1">
        <v>46</v>
      </c>
      <c r="J852" s="1">
        <v>9</v>
      </c>
      <c r="O852" s="1"/>
      <c r="P852" s="1"/>
      <c r="Q852" s="1"/>
      <c r="R852" s="1"/>
      <c r="S852" s="1">
        <f t="shared" si="11"/>
        <v>0</v>
      </c>
      <c r="T852" s="1"/>
      <c r="U852" s="1"/>
      <c r="V852" s="1"/>
      <c r="W852" s="1"/>
      <c r="X852" s="1"/>
      <c r="Y852" s="7"/>
      <c r="Z852" s="7"/>
      <c r="AA852" s="7"/>
      <c r="AB852" s="7"/>
      <c r="AC852" s="7"/>
      <c r="AD852" s="1" t="s">
        <v>546</v>
      </c>
    </row>
    <row r="853" spans="1:30" x14ac:dyDescent="0.3">
      <c r="A853" s="1"/>
      <c r="B853" s="1" t="s">
        <v>22</v>
      </c>
      <c r="C853" s="4">
        <v>41801</v>
      </c>
      <c r="D853">
        <v>6</v>
      </c>
      <c r="E853">
        <v>2014</v>
      </c>
      <c r="F853" s="2">
        <v>2</v>
      </c>
      <c r="G853" s="1">
        <v>1112</v>
      </c>
      <c r="H853" s="1" t="s">
        <v>31</v>
      </c>
      <c r="I853" s="1"/>
      <c r="J853" s="1"/>
      <c r="O853" s="1"/>
      <c r="P853" s="1"/>
      <c r="Q853" s="1"/>
      <c r="R853" s="1"/>
      <c r="S853" s="1">
        <f t="shared" si="11"/>
        <v>0</v>
      </c>
      <c r="T853" s="1"/>
      <c r="U853" s="1"/>
      <c r="V853" s="1"/>
      <c r="W853" s="1"/>
      <c r="X853" s="1"/>
      <c r="Y853" s="7"/>
      <c r="Z853" s="7"/>
      <c r="AA853" s="7"/>
      <c r="AB853" s="7"/>
      <c r="AC853" s="7"/>
      <c r="AD853" s="1" t="s">
        <v>534</v>
      </c>
    </row>
    <row r="854" spans="1:30" ht="15.6" x14ac:dyDescent="0.3">
      <c r="A854" s="3"/>
      <c r="B854" s="1" t="s">
        <v>138</v>
      </c>
      <c r="C854" s="4">
        <v>41801</v>
      </c>
      <c r="D854">
        <v>6</v>
      </c>
      <c r="E854">
        <v>2014</v>
      </c>
      <c r="F854" s="2">
        <v>2</v>
      </c>
      <c r="G854" s="1">
        <v>1144</v>
      </c>
      <c r="H854" s="1" t="s">
        <v>537</v>
      </c>
      <c r="I854" s="1">
        <v>36</v>
      </c>
      <c r="J854" s="1"/>
      <c r="O854" s="1"/>
      <c r="P854" s="1"/>
      <c r="Q854" s="1"/>
      <c r="R854" s="1"/>
      <c r="S854" s="1">
        <f t="shared" si="11"/>
        <v>0</v>
      </c>
      <c r="T854" s="1"/>
      <c r="U854" s="1"/>
      <c r="V854" s="1"/>
      <c r="W854" s="1"/>
      <c r="X854" s="1"/>
      <c r="Y854" s="7"/>
      <c r="Z854" s="7"/>
      <c r="AA854" s="7"/>
      <c r="AB854" s="7"/>
      <c r="AC854" s="7"/>
      <c r="AD854" s="1" t="s">
        <v>536</v>
      </c>
    </row>
    <row r="855" spans="1:30" x14ac:dyDescent="0.3">
      <c r="A855" s="1"/>
      <c r="B855" s="1" t="s">
        <v>140</v>
      </c>
      <c r="C855" s="4">
        <v>41801</v>
      </c>
      <c r="D855">
        <v>6</v>
      </c>
      <c r="E855">
        <v>2014</v>
      </c>
      <c r="F855" s="2">
        <v>2</v>
      </c>
      <c r="G855" s="1">
        <v>1208</v>
      </c>
      <c r="H855" s="1" t="s">
        <v>31</v>
      </c>
      <c r="I855" s="1"/>
      <c r="J855" s="1"/>
      <c r="O855" s="1"/>
      <c r="P855" s="1"/>
      <c r="Q855" s="1"/>
      <c r="R855" s="1"/>
      <c r="S855" s="1">
        <f t="shared" si="11"/>
        <v>0</v>
      </c>
      <c r="T855" s="1"/>
      <c r="U855" s="1"/>
      <c r="V855" s="1"/>
      <c r="W855" s="1"/>
      <c r="X855" s="1"/>
      <c r="Y855" s="7"/>
      <c r="Z855" s="7"/>
      <c r="AA855" s="7"/>
      <c r="AB855" s="7"/>
      <c r="AC855" s="7"/>
      <c r="AD855" s="1" t="s">
        <v>534</v>
      </c>
    </row>
    <row r="856" spans="1:30" ht="15.6" x14ac:dyDescent="0.3">
      <c r="A856" s="3"/>
      <c r="B856" s="1" t="s">
        <v>144</v>
      </c>
      <c r="C856" s="4">
        <v>41801</v>
      </c>
      <c r="D856">
        <v>6</v>
      </c>
      <c r="E856">
        <v>2014</v>
      </c>
      <c r="F856" s="2">
        <v>2</v>
      </c>
      <c r="G856" s="1">
        <v>1231</v>
      </c>
      <c r="H856" s="1" t="s">
        <v>535</v>
      </c>
      <c r="I856" s="1">
        <v>29</v>
      </c>
      <c r="J856" s="1"/>
      <c r="O856" s="1"/>
      <c r="P856" s="1"/>
      <c r="Q856" s="1"/>
      <c r="R856" s="1"/>
      <c r="S856" s="1">
        <f t="shared" si="11"/>
        <v>0</v>
      </c>
      <c r="T856" s="1"/>
      <c r="U856" s="1"/>
      <c r="V856" s="1"/>
      <c r="W856" s="1"/>
      <c r="X856" s="1"/>
      <c r="Y856" s="7"/>
      <c r="Z856" s="7"/>
      <c r="AA856" s="7"/>
      <c r="AB856" s="7"/>
      <c r="AC856" s="7"/>
      <c r="AD856" s="1" t="s">
        <v>536</v>
      </c>
    </row>
    <row r="857" spans="1:30" ht="15.6" x14ac:dyDescent="0.3">
      <c r="A857" s="3"/>
      <c r="B857" s="1" t="s">
        <v>144</v>
      </c>
      <c r="C857" s="4">
        <v>41801</v>
      </c>
      <c r="D857">
        <v>6</v>
      </c>
      <c r="E857">
        <v>2014</v>
      </c>
      <c r="F857" s="2">
        <v>2</v>
      </c>
      <c r="G857" s="1" t="s">
        <v>548</v>
      </c>
      <c r="H857" s="1" t="s">
        <v>535</v>
      </c>
      <c r="I857" s="1">
        <v>34</v>
      </c>
      <c r="J857" s="1"/>
      <c r="O857" s="1"/>
      <c r="P857" s="1"/>
      <c r="Q857" s="1"/>
      <c r="R857" s="1"/>
      <c r="S857" s="1">
        <f t="shared" si="11"/>
        <v>0</v>
      </c>
      <c r="T857" s="1"/>
      <c r="U857" s="1"/>
      <c r="V857" s="1"/>
      <c r="W857" s="1"/>
      <c r="X857" s="1"/>
      <c r="Y857" s="7"/>
      <c r="Z857" s="7"/>
      <c r="AA857" s="7"/>
      <c r="AB857" s="7"/>
      <c r="AC857" s="7"/>
      <c r="AD857" s="1" t="s">
        <v>549</v>
      </c>
    </row>
    <row r="858" spans="1:30" x14ac:dyDescent="0.3">
      <c r="A858" s="1"/>
      <c r="B858" s="1" t="s">
        <v>147</v>
      </c>
      <c r="C858" s="4">
        <v>41801</v>
      </c>
      <c r="D858">
        <v>6</v>
      </c>
      <c r="E858">
        <v>2014</v>
      </c>
      <c r="F858" s="2">
        <v>2</v>
      </c>
      <c r="G858" s="1">
        <v>1256</v>
      </c>
      <c r="H858" s="1" t="s">
        <v>31</v>
      </c>
      <c r="I858" s="1"/>
      <c r="J858" s="1"/>
      <c r="O858" s="1"/>
      <c r="P858" s="1"/>
      <c r="Q858" s="1"/>
      <c r="R858" s="1"/>
      <c r="S858" s="1">
        <f t="shared" si="11"/>
        <v>0</v>
      </c>
      <c r="T858" s="1"/>
      <c r="U858" s="1"/>
      <c r="V858" s="1"/>
      <c r="W858" s="1"/>
      <c r="X858" s="1"/>
      <c r="Y858" s="7"/>
      <c r="Z858" s="7"/>
      <c r="AA858" s="7"/>
      <c r="AB858" s="7"/>
      <c r="AC858" s="7"/>
      <c r="AD858" s="1" t="s">
        <v>534</v>
      </c>
    </row>
    <row r="859" spans="1:30" x14ac:dyDescent="0.3">
      <c r="A859" s="1"/>
      <c r="B859" s="1" t="s">
        <v>132</v>
      </c>
      <c r="C859" s="4">
        <v>41801</v>
      </c>
      <c r="D859">
        <v>6</v>
      </c>
      <c r="E859">
        <v>2014</v>
      </c>
      <c r="F859" s="2">
        <v>2</v>
      </c>
      <c r="G859" s="1">
        <v>1321</v>
      </c>
      <c r="H859" s="1" t="s">
        <v>31</v>
      </c>
      <c r="I859" s="1"/>
      <c r="J859" s="1"/>
      <c r="O859" s="1"/>
      <c r="P859" s="1"/>
      <c r="Q859" s="1"/>
      <c r="R859" s="1"/>
      <c r="S859" s="1">
        <f t="shared" si="11"/>
        <v>0</v>
      </c>
      <c r="T859" s="1"/>
      <c r="U859" s="1"/>
      <c r="V859" s="1"/>
      <c r="W859" s="1"/>
      <c r="X859" s="1"/>
      <c r="Y859" s="7"/>
      <c r="Z859" s="7"/>
      <c r="AA859" s="7"/>
      <c r="AB859" s="7"/>
      <c r="AC859" s="7"/>
      <c r="AD859" s="1" t="s">
        <v>534</v>
      </c>
    </row>
    <row r="860" spans="1:30" x14ac:dyDescent="0.3">
      <c r="A860" s="1"/>
      <c r="B860" s="1" t="s">
        <v>135</v>
      </c>
      <c r="C860" s="4">
        <v>41801</v>
      </c>
      <c r="D860">
        <v>6</v>
      </c>
      <c r="E860">
        <v>2014</v>
      </c>
      <c r="F860" s="2">
        <v>2</v>
      </c>
      <c r="G860" s="1">
        <v>1344</v>
      </c>
      <c r="H860" s="1" t="s">
        <v>31</v>
      </c>
      <c r="I860" s="1"/>
      <c r="J860" s="1"/>
      <c r="O860" s="1"/>
      <c r="P860" s="1"/>
      <c r="Q860" s="1"/>
      <c r="R860" s="1"/>
      <c r="S860" s="1">
        <f t="shared" si="11"/>
        <v>0</v>
      </c>
      <c r="T860" s="1"/>
      <c r="U860" s="1"/>
      <c r="V860" s="1"/>
      <c r="W860" s="1"/>
      <c r="X860" s="1"/>
      <c r="Y860" s="7"/>
      <c r="Z860" s="7"/>
      <c r="AA860" s="7"/>
      <c r="AB860" s="7"/>
      <c r="AC860" s="7"/>
      <c r="AD860" s="1" t="s">
        <v>534</v>
      </c>
    </row>
    <row r="861" spans="1:30" x14ac:dyDescent="0.3">
      <c r="A861" s="1"/>
      <c r="B861" s="1" t="s">
        <v>233</v>
      </c>
      <c r="C861" s="4">
        <v>41817</v>
      </c>
      <c r="D861">
        <v>6</v>
      </c>
      <c r="E861">
        <v>2014</v>
      </c>
      <c r="F861" s="2">
        <v>3</v>
      </c>
      <c r="G861" s="1">
        <v>730</v>
      </c>
      <c r="H861" s="1" t="s">
        <v>31</v>
      </c>
      <c r="I861" s="1"/>
      <c r="J861" s="1"/>
      <c r="O861" s="1"/>
      <c r="P861" s="1"/>
      <c r="Q861" s="1"/>
      <c r="R861" s="1"/>
      <c r="S861" s="1">
        <f t="shared" si="11"/>
        <v>0</v>
      </c>
      <c r="T861" s="1"/>
      <c r="U861" s="1"/>
      <c r="V861" s="1"/>
      <c r="W861" s="1"/>
      <c r="X861" s="1"/>
      <c r="Y861" s="7"/>
      <c r="Z861" s="7"/>
      <c r="AA861" s="7"/>
      <c r="AB861" s="7"/>
      <c r="AC861" s="7"/>
      <c r="AD861" s="1" t="s">
        <v>534</v>
      </c>
    </row>
    <row r="862" spans="1:30" x14ac:dyDescent="0.3">
      <c r="A862" s="1"/>
      <c r="B862" s="1" t="s">
        <v>126</v>
      </c>
      <c r="C862" s="4">
        <v>41817</v>
      </c>
      <c r="D862">
        <v>6</v>
      </c>
      <c r="E862">
        <v>2014</v>
      </c>
      <c r="F862" s="2">
        <v>3</v>
      </c>
      <c r="G862" s="1">
        <v>759</v>
      </c>
      <c r="H862" s="1" t="s">
        <v>31</v>
      </c>
      <c r="I862" s="1"/>
      <c r="J862" s="1"/>
      <c r="O862" s="1"/>
      <c r="P862" s="1"/>
      <c r="Q862" s="1"/>
      <c r="R862" s="1"/>
      <c r="S862" s="1">
        <f t="shared" si="11"/>
        <v>0</v>
      </c>
      <c r="T862" s="1"/>
      <c r="U862" s="1"/>
      <c r="V862" s="1"/>
      <c r="W862" s="1"/>
      <c r="X862" s="1"/>
      <c r="Y862" s="7"/>
      <c r="Z862" s="7"/>
      <c r="AA862" s="7"/>
      <c r="AB862" s="7"/>
      <c r="AC862" s="7"/>
      <c r="AD862" s="1" t="s">
        <v>550</v>
      </c>
    </row>
    <row r="863" spans="1:30" ht="15.6" x14ac:dyDescent="0.3">
      <c r="A863" s="3"/>
      <c r="B863" s="1" t="s">
        <v>122</v>
      </c>
      <c r="C863" s="4">
        <v>41817</v>
      </c>
      <c r="D863">
        <v>6</v>
      </c>
      <c r="E863">
        <v>2014</v>
      </c>
      <c r="F863" s="2">
        <v>3</v>
      </c>
      <c r="G863" s="1">
        <v>828</v>
      </c>
      <c r="H863" s="1" t="s">
        <v>152</v>
      </c>
      <c r="I863" s="1">
        <v>26</v>
      </c>
      <c r="J863" s="1"/>
      <c r="O863" s="1"/>
      <c r="P863" s="1"/>
      <c r="Q863" s="1"/>
      <c r="R863" s="1"/>
      <c r="S863" s="1">
        <f t="shared" si="11"/>
        <v>0</v>
      </c>
      <c r="T863" s="1"/>
      <c r="U863" s="1"/>
      <c r="V863" s="1"/>
      <c r="W863" s="1"/>
      <c r="X863" s="1"/>
      <c r="Y863" s="7"/>
      <c r="Z863" s="7"/>
      <c r="AA863" s="7"/>
      <c r="AB863" s="7"/>
      <c r="AC863" s="7"/>
      <c r="AD863" s="1" t="s">
        <v>536</v>
      </c>
    </row>
    <row r="864" spans="1:30" ht="15.6" x14ac:dyDescent="0.3">
      <c r="A864" s="3"/>
      <c r="B864" s="1" t="s">
        <v>122</v>
      </c>
      <c r="C864" s="4">
        <v>41817</v>
      </c>
      <c r="D864">
        <v>6</v>
      </c>
      <c r="E864">
        <v>2014</v>
      </c>
      <c r="F864" s="2">
        <v>3</v>
      </c>
      <c r="G864" s="1">
        <v>835</v>
      </c>
      <c r="H864" s="1" t="s">
        <v>535</v>
      </c>
      <c r="I864" s="1">
        <v>32</v>
      </c>
      <c r="J864" s="1"/>
      <c r="O864" s="1"/>
      <c r="P864" s="1"/>
      <c r="Q864" s="1"/>
      <c r="R864" s="1"/>
      <c r="S864" s="1">
        <f t="shared" si="11"/>
        <v>0</v>
      </c>
      <c r="T864" s="1"/>
      <c r="U864" s="1"/>
      <c r="V864" s="1"/>
      <c r="W864" s="1"/>
      <c r="X864" s="1"/>
      <c r="Y864" s="7"/>
      <c r="Z864" s="7"/>
      <c r="AA864" s="7"/>
      <c r="AB864" s="7"/>
      <c r="AC864" s="7"/>
      <c r="AD864" s="1" t="s">
        <v>536</v>
      </c>
    </row>
    <row r="865" spans="1:30" ht="15.6" x14ac:dyDescent="0.3">
      <c r="A865" s="3"/>
      <c r="B865" s="1" t="s">
        <v>122</v>
      </c>
      <c r="C865" s="4">
        <v>41817</v>
      </c>
      <c r="D865">
        <v>6</v>
      </c>
      <c r="E865">
        <v>2014</v>
      </c>
      <c r="F865" s="2">
        <v>3</v>
      </c>
      <c r="G865" s="1">
        <v>845</v>
      </c>
      <c r="H865" s="1" t="s">
        <v>37</v>
      </c>
      <c r="I865" s="1">
        <v>18</v>
      </c>
      <c r="J865" s="1"/>
      <c r="O865" s="1"/>
      <c r="P865" s="1"/>
      <c r="Q865" s="1"/>
      <c r="R865" s="1"/>
      <c r="S865" s="1">
        <f t="shared" si="11"/>
        <v>0</v>
      </c>
      <c r="T865" s="1"/>
      <c r="U865" s="1"/>
      <c r="V865" s="1"/>
      <c r="W865" s="1"/>
      <c r="X865" s="1"/>
      <c r="Y865" s="7"/>
      <c r="Z865" s="7"/>
      <c r="AA865" s="7"/>
      <c r="AB865" s="7"/>
      <c r="AC865" s="7"/>
      <c r="AD865" s="1" t="s">
        <v>536</v>
      </c>
    </row>
    <row r="866" spans="1:30" ht="15.6" x14ac:dyDescent="0.3">
      <c r="A866" s="3"/>
      <c r="B866" s="1" t="s">
        <v>117</v>
      </c>
      <c r="C866" s="4">
        <v>41817</v>
      </c>
      <c r="D866">
        <v>6</v>
      </c>
      <c r="E866">
        <v>2014</v>
      </c>
      <c r="F866" s="2">
        <v>3</v>
      </c>
      <c r="G866" s="1">
        <v>853</v>
      </c>
      <c r="H866" s="1" t="s">
        <v>535</v>
      </c>
      <c r="I866" s="1">
        <v>30</v>
      </c>
      <c r="J866" s="1"/>
      <c r="O866" s="1"/>
      <c r="P866" s="1"/>
      <c r="Q866" s="1"/>
      <c r="R866" s="1"/>
      <c r="S866" s="1">
        <f t="shared" si="11"/>
        <v>0</v>
      </c>
      <c r="T866" s="1"/>
      <c r="U866" s="1"/>
      <c r="V866" s="1"/>
      <c r="W866" s="1"/>
      <c r="X866" s="1"/>
      <c r="Y866" s="7"/>
      <c r="Z866" s="7"/>
      <c r="AA866" s="7"/>
      <c r="AB866" s="7"/>
      <c r="AC866" s="7"/>
      <c r="AD866" s="1" t="s">
        <v>551</v>
      </c>
    </row>
    <row r="867" spans="1:30" ht="15.6" x14ac:dyDescent="0.3">
      <c r="A867" s="3"/>
      <c r="B867" s="1" t="s">
        <v>117</v>
      </c>
      <c r="C867" s="4">
        <v>41817</v>
      </c>
      <c r="D867">
        <v>6</v>
      </c>
      <c r="E867">
        <v>2014</v>
      </c>
      <c r="F867" s="2">
        <v>3</v>
      </c>
      <c r="G867" s="1">
        <v>902</v>
      </c>
      <c r="H867" s="1" t="s">
        <v>518</v>
      </c>
      <c r="I867" s="1">
        <v>56</v>
      </c>
      <c r="J867" s="1">
        <v>10</v>
      </c>
      <c r="O867" s="1"/>
      <c r="P867" s="1"/>
      <c r="Q867" s="1"/>
      <c r="R867" s="1"/>
      <c r="S867" s="1">
        <f t="shared" si="11"/>
        <v>0</v>
      </c>
      <c r="T867" s="1"/>
      <c r="U867" s="1"/>
      <c r="V867" s="1"/>
      <c r="W867" s="1"/>
      <c r="X867" s="1"/>
      <c r="Y867" s="7"/>
      <c r="Z867" s="7"/>
      <c r="AA867" s="7"/>
      <c r="AB867" s="7"/>
      <c r="AC867" s="7"/>
      <c r="AD867" s="1" t="s">
        <v>546</v>
      </c>
    </row>
    <row r="868" spans="1:30" ht="15.6" x14ac:dyDescent="0.3">
      <c r="A868" s="3"/>
      <c r="B868" s="1" t="s">
        <v>117</v>
      </c>
      <c r="C868" s="4">
        <v>41817</v>
      </c>
      <c r="D868">
        <v>6</v>
      </c>
      <c r="E868">
        <v>2014</v>
      </c>
      <c r="F868" s="2">
        <v>3</v>
      </c>
      <c r="G868" s="1">
        <v>902</v>
      </c>
      <c r="H868" s="1" t="s">
        <v>518</v>
      </c>
      <c r="I868" s="1">
        <v>54</v>
      </c>
      <c r="J868" s="1">
        <v>11</v>
      </c>
      <c r="O868" s="1"/>
      <c r="P868" s="1"/>
      <c r="Q868" s="1"/>
      <c r="R868" s="1"/>
      <c r="S868" s="1">
        <f t="shared" si="11"/>
        <v>0</v>
      </c>
      <c r="T868" s="1"/>
      <c r="U868" s="1"/>
      <c r="V868" s="1"/>
      <c r="W868" s="1"/>
      <c r="X868" s="1"/>
      <c r="Y868" s="7"/>
      <c r="Z868" s="7"/>
      <c r="AA868" s="7"/>
      <c r="AB868" s="7"/>
      <c r="AC868" s="7"/>
      <c r="AD868" s="1" t="s">
        <v>547</v>
      </c>
    </row>
    <row r="869" spans="1:30" ht="15.6" x14ac:dyDescent="0.3">
      <c r="A869" s="3"/>
      <c r="B869" s="1" t="s">
        <v>112</v>
      </c>
      <c r="C869" s="4">
        <v>41817</v>
      </c>
      <c r="D869">
        <v>6</v>
      </c>
      <c r="E869">
        <v>2014</v>
      </c>
      <c r="F869" s="2">
        <v>3</v>
      </c>
      <c r="G869" s="1">
        <v>930</v>
      </c>
      <c r="H869" s="1" t="s">
        <v>537</v>
      </c>
      <c r="I869" s="1">
        <v>25</v>
      </c>
      <c r="J869" s="1"/>
      <c r="O869" s="1"/>
      <c r="P869" s="1"/>
      <c r="Q869" s="1"/>
      <c r="R869" s="1"/>
      <c r="S869" s="1">
        <f t="shared" si="11"/>
        <v>0</v>
      </c>
      <c r="T869" s="1"/>
      <c r="U869" s="1"/>
      <c r="V869" s="1"/>
      <c r="W869" s="1"/>
      <c r="X869" s="1"/>
      <c r="Y869" s="7"/>
      <c r="Z869" s="7"/>
      <c r="AA869" s="7"/>
      <c r="AB869" s="7"/>
      <c r="AC869" s="7"/>
      <c r="AD869" s="1" t="s">
        <v>536</v>
      </c>
    </row>
    <row r="870" spans="1:30" ht="15.6" x14ac:dyDescent="0.3">
      <c r="A870" s="3"/>
      <c r="B870" s="1" t="s">
        <v>112</v>
      </c>
      <c r="C870" s="4">
        <v>41817</v>
      </c>
      <c r="D870">
        <v>6</v>
      </c>
      <c r="E870">
        <v>2014</v>
      </c>
      <c r="F870" s="2">
        <v>3</v>
      </c>
      <c r="G870" s="1">
        <v>932</v>
      </c>
      <c r="H870" s="1" t="s">
        <v>518</v>
      </c>
      <c r="I870" s="1">
        <v>36</v>
      </c>
      <c r="J870" s="1">
        <v>12</v>
      </c>
      <c r="O870" s="1"/>
      <c r="P870" s="1"/>
      <c r="Q870" s="1"/>
      <c r="R870" s="1"/>
      <c r="S870" s="1">
        <f t="shared" si="11"/>
        <v>0</v>
      </c>
      <c r="T870" s="1"/>
      <c r="U870" s="1"/>
      <c r="V870" s="1"/>
      <c r="W870" s="1"/>
      <c r="X870" s="1"/>
      <c r="Y870" s="7"/>
      <c r="Z870" s="7"/>
      <c r="AA870" s="7"/>
      <c r="AB870" s="7"/>
      <c r="AC870" s="7"/>
      <c r="AD870" s="1" t="s">
        <v>552</v>
      </c>
    </row>
    <row r="871" spans="1:30" ht="15.6" x14ac:dyDescent="0.3">
      <c r="A871" s="3"/>
      <c r="B871" s="1" t="s">
        <v>112</v>
      </c>
      <c r="C871" s="4">
        <v>41817</v>
      </c>
      <c r="D871">
        <v>6</v>
      </c>
      <c r="E871">
        <v>2014</v>
      </c>
      <c r="F871" s="2">
        <v>3</v>
      </c>
      <c r="G871" s="1">
        <v>938</v>
      </c>
      <c r="H871" s="1" t="s">
        <v>535</v>
      </c>
      <c r="I871" s="1">
        <v>28</v>
      </c>
      <c r="J871" s="1"/>
      <c r="O871" s="1"/>
      <c r="P871" s="1"/>
      <c r="Q871" s="1"/>
      <c r="R871" s="1"/>
      <c r="S871" s="1">
        <f t="shared" si="11"/>
        <v>0</v>
      </c>
      <c r="T871" s="1"/>
      <c r="U871" s="1"/>
      <c r="V871" s="1"/>
      <c r="W871" s="1"/>
      <c r="X871" s="1"/>
      <c r="Y871" s="7"/>
      <c r="Z871" s="7"/>
      <c r="AA871" s="7"/>
      <c r="AB871" s="7"/>
      <c r="AC871" s="7"/>
      <c r="AD871" s="1" t="s">
        <v>536</v>
      </c>
    </row>
    <row r="872" spans="1:30" ht="15.6" x14ac:dyDescent="0.3">
      <c r="A872" s="3"/>
      <c r="B872" s="1" t="s">
        <v>103</v>
      </c>
      <c r="C872" s="4">
        <v>41817</v>
      </c>
      <c r="D872">
        <v>6</v>
      </c>
      <c r="E872">
        <v>2014</v>
      </c>
      <c r="F872" s="2">
        <v>3</v>
      </c>
      <c r="G872" s="1">
        <v>1005</v>
      </c>
      <c r="H872" s="1" t="s">
        <v>518</v>
      </c>
      <c r="I872" s="1">
        <v>52</v>
      </c>
      <c r="J872" s="1">
        <v>13</v>
      </c>
      <c r="O872" s="1"/>
      <c r="P872" s="1"/>
      <c r="Q872" s="1"/>
      <c r="R872" s="1"/>
      <c r="S872" s="1">
        <f t="shared" si="11"/>
        <v>0</v>
      </c>
      <c r="T872" s="1"/>
      <c r="U872" s="1"/>
      <c r="V872" s="1"/>
      <c r="W872" s="1"/>
      <c r="X872" s="1"/>
      <c r="Y872" s="7"/>
      <c r="Z872" s="7"/>
      <c r="AA872" s="7"/>
      <c r="AB872" s="7"/>
      <c r="AC872" s="7"/>
      <c r="AD872" s="1" t="s">
        <v>553</v>
      </c>
    </row>
    <row r="873" spans="1:30" ht="15.6" x14ac:dyDescent="0.3">
      <c r="A873" s="3"/>
      <c r="B873" s="1" t="s">
        <v>89</v>
      </c>
      <c r="C873" s="4">
        <v>41817</v>
      </c>
      <c r="D873">
        <v>6</v>
      </c>
      <c r="E873">
        <v>2014</v>
      </c>
      <c r="F873" s="2">
        <v>3</v>
      </c>
      <c r="G873" s="1">
        <v>1042</v>
      </c>
      <c r="H873" s="1" t="s">
        <v>535</v>
      </c>
      <c r="I873" s="1">
        <v>24</v>
      </c>
      <c r="J873" s="1"/>
      <c r="O873" s="1"/>
      <c r="P873" s="1"/>
      <c r="Q873" s="1"/>
      <c r="R873" s="1"/>
      <c r="S873" s="1">
        <f t="shared" si="11"/>
        <v>0</v>
      </c>
      <c r="T873" s="1"/>
      <c r="U873" s="1"/>
      <c r="V873" s="1"/>
      <c r="W873" s="1"/>
      <c r="X873" s="1"/>
      <c r="Y873" s="7"/>
      <c r="Z873" s="7"/>
      <c r="AA873" s="7"/>
      <c r="AB873" s="7"/>
      <c r="AC873" s="7"/>
      <c r="AD873" s="1" t="s">
        <v>554</v>
      </c>
    </row>
    <row r="874" spans="1:30" ht="15.6" x14ac:dyDescent="0.3">
      <c r="A874" s="3"/>
      <c r="B874" s="1" t="s">
        <v>61</v>
      </c>
      <c r="C874" s="4">
        <v>41817</v>
      </c>
      <c r="D874">
        <v>6</v>
      </c>
      <c r="E874">
        <v>2014</v>
      </c>
      <c r="F874" s="2">
        <v>3</v>
      </c>
      <c r="G874" s="1">
        <v>1113</v>
      </c>
      <c r="H874" s="1" t="s">
        <v>23</v>
      </c>
      <c r="I874" s="1">
        <v>32</v>
      </c>
      <c r="J874" s="1"/>
      <c r="O874" s="1"/>
      <c r="P874" s="1"/>
      <c r="Q874" s="1"/>
      <c r="R874" s="1"/>
      <c r="S874" s="1">
        <f t="shared" si="11"/>
        <v>0</v>
      </c>
      <c r="T874" s="1"/>
      <c r="U874" s="1"/>
      <c r="V874" s="1"/>
      <c r="W874" s="1"/>
      <c r="X874" s="1"/>
      <c r="Y874" s="7"/>
      <c r="Z874" s="7"/>
      <c r="AA874" s="7"/>
      <c r="AB874" s="7"/>
      <c r="AC874" s="7"/>
      <c r="AD874" s="1" t="s">
        <v>551</v>
      </c>
    </row>
    <row r="875" spans="1:30" ht="15.6" x14ac:dyDescent="0.3">
      <c r="A875" s="3"/>
      <c r="B875" s="1" t="s">
        <v>69</v>
      </c>
      <c r="C875" s="4">
        <v>41817</v>
      </c>
      <c r="D875">
        <v>6</v>
      </c>
      <c r="E875">
        <v>2014</v>
      </c>
      <c r="F875" s="2">
        <v>3</v>
      </c>
      <c r="G875" s="1">
        <v>1120</v>
      </c>
      <c r="H875" s="1" t="s">
        <v>152</v>
      </c>
      <c r="I875" s="1">
        <v>24</v>
      </c>
      <c r="J875" s="1"/>
      <c r="O875" s="1"/>
      <c r="P875" s="1"/>
      <c r="Q875" s="1"/>
      <c r="R875" s="1"/>
      <c r="S875" s="1">
        <f t="shared" si="11"/>
        <v>0</v>
      </c>
      <c r="T875" s="1"/>
      <c r="U875" s="1"/>
      <c r="V875" s="1"/>
      <c r="W875" s="1"/>
      <c r="X875" s="1"/>
      <c r="Y875" s="7"/>
      <c r="Z875" s="7"/>
      <c r="AA875" s="7"/>
      <c r="AB875" s="7"/>
      <c r="AC875" s="7"/>
      <c r="AD875" s="1" t="s">
        <v>555</v>
      </c>
    </row>
    <row r="876" spans="1:30" ht="15.6" x14ac:dyDescent="0.3">
      <c r="A876" s="3"/>
      <c r="B876" s="1" t="s">
        <v>69</v>
      </c>
      <c r="C876" s="4">
        <v>41817</v>
      </c>
      <c r="D876">
        <v>6</v>
      </c>
      <c r="E876">
        <v>2014</v>
      </c>
      <c r="F876" s="2">
        <v>3</v>
      </c>
      <c r="G876" s="1">
        <v>1120</v>
      </c>
      <c r="H876" s="1" t="s">
        <v>152</v>
      </c>
      <c r="I876" s="1">
        <v>25</v>
      </c>
      <c r="J876" s="1"/>
      <c r="O876" s="1"/>
      <c r="P876" s="1"/>
      <c r="Q876" s="1"/>
      <c r="R876" s="1"/>
      <c r="S876" s="1">
        <f t="shared" ref="S876:S939" si="12">SUM(Q876-R876)</f>
        <v>0</v>
      </c>
      <c r="T876" s="1"/>
      <c r="U876" s="1"/>
      <c r="V876" s="1"/>
      <c r="W876" s="1"/>
      <c r="X876" s="1"/>
      <c r="Y876" s="7"/>
      <c r="Z876" s="7"/>
      <c r="AA876" s="7"/>
      <c r="AB876" s="7"/>
      <c r="AC876" s="7"/>
      <c r="AD876" s="1" t="s">
        <v>536</v>
      </c>
    </row>
    <row r="877" spans="1:30" ht="15.6" x14ac:dyDescent="0.3">
      <c r="A877" s="3"/>
      <c r="B877" s="1" t="s">
        <v>74</v>
      </c>
      <c r="C877" s="4">
        <v>41817</v>
      </c>
      <c r="D877">
        <v>6</v>
      </c>
      <c r="E877">
        <v>2014</v>
      </c>
      <c r="F877" s="2">
        <v>3</v>
      </c>
      <c r="G877" s="1">
        <v>1159</v>
      </c>
      <c r="H877" s="1" t="s">
        <v>535</v>
      </c>
      <c r="I877" s="1">
        <v>32</v>
      </c>
      <c r="J877" s="1"/>
      <c r="O877" s="1"/>
      <c r="P877" s="1"/>
      <c r="Q877" s="1"/>
      <c r="R877" s="1"/>
      <c r="S877" s="1">
        <f t="shared" si="12"/>
        <v>0</v>
      </c>
      <c r="T877" s="1"/>
      <c r="U877" s="1"/>
      <c r="V877" s="1"/>
      <c r="W877" s="1"/>
      <c r="X877" s="1"/>
      <c r="Y877" s="7"/>
      <c r="Z877" s="7"/>
      <c r="AA877" s="7"/>
      <c r="AB877" s="7"/>
      <c r="AC877" s="7"/>
      <c r="AD877" s="1" t="s">
        <v>536</v>
      </c>
    </row>
    <row r="878" spans="1:30" x14ac:dyDescent="0.3">
      <c r="A878" s="1"/>
      <c r="B878" s="1" t="s">
        <v>84</v>
      </c>
      <c r="C878" s="4">
        <v>41817</v>
      </c>
      <c r="D878">
        <v>6</v>
      </c>
      <c r="E878">
        <v>2014</v>
      </c>
      <c r="F878" s="2">
        <v>3</v>
      </c>
      <c r="G878" s="1">
        <v>1207</v>
      </c>
      <c r="H878" s="1" t="s">
        <v>31</v>
      </c>
      <c r="I878" s="1"/>
      <c r="J878" s="1"/>
      <c r="O878" s="1"/>
      <c r="P878" s="1"/>
      <c r="Q878" s="1"/>
      <c r="R878" s="1"/>
      <c r="S878" s="1">
        <f t="shared" si="12"/>
        <v>0</v>
      </c>
      <c r="T878" s="1"/>
      <c r="U878" s="1"/>
      <c r="V878" s="1"/>
      <c r="W878" s="1"/>
      <c r="X878" s="1"/>
      <c r="Y878" s="7"/>
      <c r="Z878" s="7"/>
      <c r="AA878" s="7"/>
      <c r="AB878" s="7"/>
      <c r="AC878" s="7"/>
      <c r="AD878" s="1" t="s">
        <v>534</v>
      </c>
    </row>
    <row r="879" spans="1:30" x14ac:dyDescent="0.3">
      <c r="A879" s="1"/>
      <c r="B879" s="1" t="s">
        <v>50</v>
      </c>
      <c r="C879" s="4">
        <v>41817</v>
      </c>
      <c r="D879">
        <v>6</v>
      </c>
      <c r="E879">
        <v>2014</v>
      </c>
      <c r="F879" s="2">
        <v>3</v>
      </c>
      <c r="G879" s="1">
        <v>1238</v>
      </c>
      <c r="H879" s="1" t="s">
        <v>31</v>
      </c>
      <c r="I879" s="1"/>
      <c r="J879" s="1"/>
      <c r="O879" s="1"/>
      <c r="P879" s="1"/>
      <c r="Q879" s="1"/>
      <c r="R879" s="1"/>
      <c r="S879" s="1">
        <f t="shared" si="12"/>
        <v>0</v>
      </c>
      <c r="T879" s="1"/>
      <c r="U879" s="1"/>
      <c r="V879" s="1"/>
      <c r="W879" s="1"/>
      <c r="X879" s="1"/>
      <c r="Y879" s="7"/>
      <c r="Z879" s="7"/>
      <c r="AA879" s="7"/>
      <c r="AB879" s="7"/>
      <c r="AC879" s="7"/>
      <c r="AD879" s="1" t="s">
        <v>556</v>
      </c>
    </row>
    <row r="880" spans="1:30" ht="15.6" x14ac:dyDescent="0.3">
      <c r="A880" s="3"/>
      <c r="B880" s="1" t="s">
        <v>39</v>
      </c>
      <c r="C880" s="4">
        <v>41817</v>
      </c>
      <c r="D880">
        <v>6</v>
      </c>
      <c r="E880">
        <v>2014</v>
      </c>
      <c r="F880" s="2">
        <v>3</v>
      </c>
      <c r="G880" s="1">
        <v>1315</v>
      </c>
      <c r="H880" s="1" t="s">
        <v>518</v>
      </c>
      <c r="I880" s="1">
        <v>43</v>
      </c>
      <c r="J880" s="1">
        <v>14</v>
      </c>
      <c r="O880" s="1"/>
      <c r="P880" s="1"/>
      <c r="Q880" s="1"/>
      <c r="R880" s="1"/>
      <c r="S880" s="1">
        <f t="shared" si="12"/>
        <v>0</v>
      </c>
      <c r="T880" s="1"/>
      <c r="U880" s="1"/>
      <c r="V880" s="1"/>
      <c r="W880" s="1"/>
      <c r="X880" s="1"/>
      <c r="Y880" s="7"/>
      <c r="Z880" s="7"/>
      <c r="AA880" s="7"/>
      <c r="AB880" s="7"/>
      <c r="AC880" s="7"/>
      <c r="AD880" s="1" t="s">
        <v>557</v>
      </c>
    </row>
    <row r="881" spans="1:30" ht="15.6" x14ac:dyDescent="0.3">
      <c r="A881" s="3"/>
      <c r="B881" s="1" t="s">
        <v>22</v>
      </c>
      <c r="C881" s="4">
        <v>41817</v>
      </c>
      <c r="D881">
        <v>6</v>
      </c>
      <c r="E881">
        <v>2014</v>
      </c>
      <c r="F881" s="2">
        <v>3</v>
      </c>
      <c r="G881" s="1">
        <v>1349</v>
      </c>
      <c r="H881" s="1" t="s">
        <v>558</v>
      </c>
      <c r="I881" s="1">
        <v>40</v>
      </c>
      <c r="J881" s="1"/>
      <c r="O881" s="1"/>
      <c r="P881" s="1"/>
      <c r="Q881" s="1"/>
      <c r="R881" s="1"/>
      <c r="S881" s="1">
        <f t="shared" si="12"/>
        <v>0</v>
      </c>
      <c r="T881" s="1"/>
      <c r="U881" s="1"/>
      <c r="V881" s="1"/>
      <c r="W881" s="1"/>
      <c r="X881" s="1"/>
      <c r="Y881" s="7"/>
      <c r="Z881" s="7"/>
      <c r="AA881" s="7"/>
      <c r="AB881" s="7"/>
      <c r="AC881" s="7"/>
      <c r="AD881" s="1" t="s">
        <v>547</v>
      </c>
    </row>
    <row r="882" spans="1:30" ht="15.6" x14ac:dyDescent="0.3">
      <c r="A882" s="3"/>
      <c r="B882" s="1" t="s">
        <v>22</v>
      </c>
      <c r="C882" s="4">
        <v>41817</v>
      </c>
      <c r="D882">
        <v>6</v>
      </c>
      <c r="E882">
        <v>2014</v>
      </c>
      <c r="F882" s="2">
        <v>3</v>
      </c>
      <c r="G882" s="1">
        <v>1355</v>
      </c>
      <c r="H882" s="1" t="s">
        <v>518</v>
      </c>
      <c r="I882" s="1">
        <v>22</v>
      </c>
      <c r="J882" s="1">
        <v>15</v>
      </c>
      <c r="O882" s="1"/>
      <c r="P882" s="1"/>
      <c r="Q882" s="1"/>
      <c r="R882" s="1"/>
      <c r="S882" s="1">
        <f t="shared" si="12"/>
        <v>0</v>
      </c>
      <c r="T882" s="1"/>
      <c r="U882" s="1"/>
      <c r="V882" s="1"/>
      <c r="W882" s="1"/>
      <c r="X882" s="1"/>
      <c r="Y882" s="7"/>
      <c r="Z882" s="7"/>
      <c r="AA882" s="7"/>
      <c r="AB882" s="7"/>
      <c r="AC882" s="7"/>
      <c r="AD882" s="1" t="s">
        <v>546</v>
      </c>
    </row>
    <row r="883" spans="1:30" x14ac:dyDescent="0.3">
      <c r="A883" s="1"/>
      <c r="B883" s="1" t="s">
        <v>138</v>
      </c>
      <c r="C883" s="4">
        <v>41817</v>
      </c>
      <c r="D883">
        <v>6</v>
      </c>
      <c r="E883">
        <v>2014</v>
      </c>
      <c r="F883" s="2">
        <v>3</v>
      </c>
      <c r="G883" s="1">
        <v>1400</v>
      </c>
      <c r="H883" s="1" t="s">
        <v>31</v>
      </c>
      <c r="I883" s="1"/>
      <c r="J883" s="1"/>
      <c r="O883" s="1"/>
      <c r="P883" s="1"/>
      <c r="Q883" s="1"/>
      <c r="R883" s="1"/>
      <c r="S883" s="1">
        <f t="shared" si="12"/>
        <v>0</v>
      </c>
      <c r="T883" s="1"/>
      <c r="U883" s="1"/>
      <c r="V883" s="1"/>
      <c r="W883" s="1"/>
      <c r="X883" s="1"/>
      <c r="Y883" s="7"/>
      <c r="Z883" s="7"/>
      <c r="AA883" s="7"/>
      <c r="AB883" s="7"/>
      <c r="AC883" s="7"/>
      <c r="AD883" s="1" t="s">
        <v>559</v>
      </c>
    </row>
    <row r="884" spans="1:30" x14ac:dyDescent="0.3">
      <c r="A884" s="1"/>
      <c r="B884" s="1" t="s">
        <v>138</v>
      </c>
      <c r="C884" s="4">
        <v>41817</v>
      </c>
      <c r="D884">
        <v>6</v>
      </c>
      <c r="E884">
        <v>2014</v>
      </c>
      <c r="F884" s="2">
        <v>3</v>
      </c>
      <c r="G884" s="1">
        <v>1412</v>
      </c>
      <c r="H884" s="1" t="s">
        <v>31</v>
      </c>
      <c r="I884" s="1"/>
      <c r="J884" s="1"/>
      <c r="O884" s="1"/>
      <c r="P884" s="1"/>
      <c r="Q884" s="1"/>
      <c r="R884" s="1"/>
      <c r="S884" s="1">
        <f t="shared" si="12"/>
        <v>0</v>
      </c>
      <c r="T884" s="1"/>
      <c r="U884" s="1"/>
      <c r="V884" s="1"/>
      <c r="W884" s="1"/>
      <c r="X884" s="1"/>
      <c r="Y884" s="7"/>
      <c r="Z884" s="7"/>
      <c r="AA884" s="7"/>
      <c r="AB884" s="7"/>
      <c r="AC884" s="7"/>
      <c r="AD884" s="1" t="s">
        <v>534</v>
      </c>
    </row>
    <row r="885" spans="1:30" x14ac:dyDescent="0.3">
      <c r="A885" s="1"/>
      <c r="B885" s="1" t="s">
        <v>140</v>
      </c>
      <c r="C885" s="4">
        <v>41817</v>
      </c>
      <c r="D885">
        <v>6</v>
      </c>
      <c r="E885">
        <v>2014</v>
      </c>
      <c r="F885" s="2">
        <v>3</v>
      </c>
      <c r="G885" s="1">
        <v>1438</v>
      </c>
      <c r="H885" s="1" t="s">
        <v>31</v>
      </c>
      <c r="I885" s="1"/>
      <c r="J885" s="1"/>
      <c r="O885" s="1"/>
      <c r="P885" s="1"/>
      <c r="Q885" s="1"/>
      <c r="R885" s="1"/>
      <c r="S885" s="1">
        <f t="shared" si="12"/>
        <v>0</v>
      </c>
      <c r="T885" s="1"/>
      <c r="U885" s="1"/>
      <c r="V885" s="1"/>
      <c r="W885" s="1"/>
      <c r="X885" s="1"/>
      <c r="Y885" s="7"/>
      <c r="Z885" s="7"/>
      <c r="AA885" s="7"/>
      <c r="AB885" s="7"/>
      <c r="AC885" s="7"/>
      <c r="AD885" s="1" t="s">
        <v>560</v>
      </c>
    </row>
    <row r="886" spans="1:30" ht="15.6" x14ac:dyDescent="0.3">
      <c r="A886" s="3"/>
      <c r="B886" s="1" t="s">
        <v>140</v>
      </c>
      <c r="C886" s="4">
        <v>41817</v>
      </c>
      <c r="D886">
        <v>6</v>
      </c>
      <c r="E886">
        <v>2014</v>
      </c>
      <c r="F886" s="2">
        <v>3</v>
      </c>
      <c r="G886" s="1">
        <v>1457</v>
      </c>
      <c r="H886" s="1" t="s">
        <v>518</v>
      </c>
      <c r="I886" s="1">
        <v>48</v>
      </c>
      <c r="J886" s="1">
        <v>16</v>
      </c>
      <c r="O886" s="1"/>
      <c r="P886" s="1"/>
      <c r="Q886" s="1"/>
      <c r="R886" s="1"/>
      <c r="S886" s="1">
        <f t="shared" si="12"/>
        <v>0</v>
      </c>
      <c r="T886" s="1"/>
      <c r="U886" s="1"/>
      <c r="V886" s="1"/>
      <c r="W886" s="1"/>
      <c r="X886" s="1"/>
      <c r="Y886" s="7"/>
      <c r="Z886" s="7"/>
      <c r="AA886" s="7"/>
      <c r="AB886" s="7"/>
      <c r="AC886" s="7"/>
      <c r="AD886" s="1" t="s">
        <v>553</v>
      </c>
    </row>
    <row r="887" spans="1:30" x14ac:dyDescent="0.3">
      <c r="A887" s="1"/>
      <c r="B887" s="1" t="s">
        <v>144</v>
      </c>
      <c r="C887" s="4">
        <v>41817</v>
      </c>
      <c r="D887">
        <v>6</v>
      </c>
      <c r="E887">
        <v>2014</v>
      </c>
      <c r="F887" s="2">
        <v>3</v>
      </c>
      <c r="G887" s="1">
        <v>1502</v>
      </c>
      <c r="H887" s="1" t="s">
        <v>31</v>
      </c>
      <c r="I887" s="1"/>
      <c r="J887" s="1"/>
      <c r="O887" s="1"/>
      <c r="P887" s="1"/>
      <c r="Q887" s="1"/>
      <c r="R887" s="1"/>
      <c r="S887" s="1">
        <f t="shared" si="12"/>
        <v>0</v>
      </c>
      <c r="T887" s="1"/>
      <c r="U887" s="1"/>
      <c r="V887" s="1"/>
      <c r="W887" s="1"/>
      <c r="X887" s="1"/>
      <c r="Y887" s="7"/>
      <c r="Z887" s="7"/>
      <c r="AA887" s="7"/>
      <c r="AB887" s="7"/>
      <c r="AC887" s="7"/>
      <c r="AD887" s="1" t="s">
        <v>534</v>
      </c>
    </row>
    <row r="888" spans="1:30" ht="15.6" x14ac:dyDescent="0.3">
      <c r="A888" s="3"/>
      <c r="B888" s="1" t="s">
        <v>147</v>
      </c>
      <c r="C888" s="4">
        <v>41817</v>
      </c>
      <c r="D888">
        <v>6</v>
      </c>
      <c r="E888">
        <v>2014</v>
      </c>
      <c r="F888" s="2">
        <v>3</v>
      </c>
      <c r="G888" s="1">
        <v>1530</v>
      </c>
      <c r="H888" s="1" t="s">
        <v>535</v>
      </c>
      <c r="I888" s="1">
        <v>34</v>
      </c>
      <c r="J888" s="1"/>
      <c r="O888" s="1"/>
      <c r="P888" s="1"/>
      <c r="Q888" s="1"/>
      <c r="R888" s="1"/>
      <c r="S888" s="1">
        <f t="shared" si="12"/>
        <v>0</v>
      </c>
      <c r="T888" s="1"/>
      <c r="U888" s="1"/>
      <c r="V888" s="1"/>
      <c r="W888" s="1"/>
      <c r="X888" s="1"/>
      <c r="Y888" s="7"/>
      <c r="Z888" s="7"/>
      <c r="AA888" s="7"/>
      <c r="AB888" s="7"/>
      <c r="AC888" s="7"/>
      <c r="AD888" s="1" t="s">
        <v>536</v>
      </c>
    </row>
    <row r="889" spans="1:30" ht="15.6" x14ac:dyDescent="0.3">
      <c r="A889" s="3"/>
      <c r="B889" s="1" t="s">
        <v>132</v>
      </c>
      <c r="C889" s="4">
        <v>41817</v>
      </c>
      <c r="D889">
        <v>6</v>
      </c>
      <c r="E889">
        <v>2014</v>
      </c>
      <c r="F889" s="2">
        <v>3</v>
      </c>
      <c r="G889" s="1">
        <v>1609</v>
      </c>
      <c r="H889" s="1" t="s">
        <v>537</v>
      </c>
      <c r="I889" s="1">
        <v>50</v>
      </c>
      <c r="J889" s="1"/>
      <c r="O889" s="1"/>
      <c r="P889" s="1"/>
      <c r="Q889" s="1"/>
      <c r="R889" s="1"/>
      <c r="S889" s="1">
        <f t="shared" si="12"/>
        <v>0</v>
      </c>
      <c r="T889" s="1"/>
      <c r="U889" s="1"/>
      <c r="V889" s="1"/>
      <c r="W889" s="1"/>
      <c r="X889" s="1"/>
      <c r="Y889" s="7"/>
      <c r="Z889" s="7"/>
      <c r="AA889" s="7"/>
      <c r="AB889" s="7"/>
      <c r="AC889" s="7"/>
      <c r="AD889" s="1" t="s">
        <v>536</v>
      </c>
    </row>
    <row r="890" spans="1:30" ht="15.6" x14ac:dyDescent="0.3">
      <c r="A890" s="3"/>
      <c r="B890" s="1" t="s">
        <v>135</v>
      </c>
      <c r="C890" s="4">
        <v>41817</v>
      </c>
      <c r="D890">
        <v>6</v>
      </c>
      <c r="E890">
        <v>2014</v>
      </c>
      <c r="F890" s="2">
        <v>3</v>
      </c>
      <c r="G890" s="1">
        <v>1627</v>
      </c>
      <c r="H890" s="1" t="s">
        <v>272</v>
      </c>
      <c r="I890" s="1">
        <v>27</v>
      </c>
      <c r="J890" s="1"/>
      <c r="O890" s="1"/>
      <c r="P890" s="1"/>
      <c r="Q890" s="1"/>
      <c r="R890" s="1"/>
      <c r="S890" s="1">
        <f t="shared" si="12"/>
        <v>0</v>
      </c>
      <c r="T890" s="1"/>
      <c r="U890" s="1"/>
      <c r="V890" s="1"/>
      <c r="W890" s="1"/>
      <c r="X890" s="1"/>
      <c r="Y890" s="7"/>
      <c r="Z890" s="7"/>
      <c r="AA890" s="7"/>
      <c r="AB890" s="7"/>
      <c r="AC890" s="7"/>
      <c r="AD890" s="1" t="s">
        <v>536</v>
      </c>
    </row>
    <row r="891" spans="1:30" ht="15.6" x14ac:dyDescent="0.3">
      <c r="A891" s="3" t="s">
        <v>561</v>
      </c>
      <c r="B891" s="1" t="s">
        <v>126</v>
      </c>
      <c r="C891" s="4">
        <v>41830</v>
      </c>
      <c r="D891">
        <v>7</v>
      </c>
      <c r="E891">
        <v>2014</v>
      </c>
      <c r="F891" s="2">
        <v>4</v>
      </c>
      <c r="G891" s="1">
        <v>638</v>
      </c>
      <c r="H891" s="1" t="s">
        <v>535</v>
      </c>
      <c r="I891" s="1">
        <v>30.5</v>
      </c>
      <c r="J891" s="1"/>
      <c r="O891" s="1">
        <v>303</v>
      </c>
      <c r="P891" s="1">
        <v>337</v>
      </c>
      <c r="Q891" s="1">
        <v>10.439</v>
      </c>
      <c r="R891" s="1">
        <v>6.8959999999999999</v>
      </c>
      <c r="S891" s="1">
        <f t="shared" si="12"/>
        <v>3.5430000000000001</v>
      </c>
      <c r="T891" s="1">
        <v>14.858000000000001</v>
      </c>
      <c r="U891" s="1">
        <v>0.56699999999999995</v>
      </c>
      <c r="V891" s="1" t="s">
        <v>58</v>
      </c>
      <c r="W891" s="1">
        <v>4.7E-2</v>
      </c>
      <c r="X891" s="1">
        <v>4.9000000000000002E-2</v>
      </c>
      <c r="Y891" s="7"/>
      <c r="Z891" s="7"/>
      <c r="AA891" s="7"/>
      <c r="AB891" s="7"/>
      <c r="AC891" s="7"/>
      <c r="AD891" s="1"/>
    </row>
    <row r="892" spans="1:30" ht="15.6" x14ac:dyDescent="0.3">
      <c r="A892" s="3" t="s">
        <v>562</v>
      </c>
      <c r="B892" s="1" t="s">
        <v>126</v>
      </c>
      <c r="C892" s="4">
        <v>41830</v>
      </c>
      <c r="D892">
        <v>7</v>
      </c>
      <c r="E892">
        <v>2014</v>
      </c>
      <c r="F892" s="2">
        <v>4</v>
      </c>
      <c r="G892" s="1">
        <v>640</v>
      </c>
      <c r="H892" s="1" t="s">
        <v>37</v>
      </c>
      <c r="I892" s="1">
        <v>16</v>
      </c>
      <c r="J892" s="1"/>
      <c r="O892" s="1">
        <v>155</v>
      </c>
      <c r="P892" s="1">
        <v>51</v>
      </c>
      <c r="Q892" s="1"/>
      <c r="R892" s="1"/>
      <c r="S892" s="1">
        <f t="shared" si="12"/>
        <v>0</v>
      </c>
      <c r="T892" s="1"/>
      <c r="U892" s="1">
        <v>0.19700000000000001</v>
      </c>
      <c r="V892" s="1"/>
      <c r="W892" s="1">
        <v>4.0000000000000001E-3</v>
      </c>
      <c r="X892" s="1">
        <v>3.0000000000000001E-3</v>
      </c>
      <c r="Y892" s="7"/>
      <c r="Z892" s="7"/>
      <c r="AA892" s="7"/>
      <c r="AB892" s="7"/>
      <c r="AC892" s="7"/>
      <c r="AD892" s="1" t="s">
        <v>563</v>
      </c>
    </row>
    <row r="893" spans="1:30" ht="15.6" x14ac:dyDescent="0.3">
      <c r="A893" s="3" t="s">
        <v>564</v>
      </c>
      <c r="B893" s="1" t="s">
        <v>126</v>
      </c>
      <c r="C893" s="4">
        <v>41830</v>
      </c>
      <c r="D893">
        <v>7</v>
      </c>
      <c r="E893">
        <v>2014</v>
      </c>
      <c r="F893" s="2">
        <v>4</v>
      </c>
      <c r="G893" s="1">
        <v>647</v>
      </c>
      <c r="H893" s="1" t="s">
        <v>535</v>
      </c>
      <c r="I893" s="1">
        <v>19.5</v>
      </c>
      <c r="J893" s="1"/>
      <c r="O893" s="1">
        <v>186</v>
      </c>
      <c r="P893" s="1">
        <v>72</v>
      </c>
      <c r="Q893" s="1">
        <v>1.0940000000000001</v>
      </c>
      <c r="R893" s="1">
        <v>1.0940000000000001</v>
      </c>
      <c r="S893" s="1">
        <f t="shared" si="12"/>
        <v>0</v>
      </c>
      <c r="T893" s="1">
        <v>1.6850000000000001</v>
      </c>
      <c r="U893" s="1">
        <v>3.6999999999999998E-2</v>
      </c>
      <c r="V893" s="1" t="s">
        <v>58</v>
      </c>
      <c r="W893" s="1">
        <v>1.7999999999999999E-2</v>
      </c>
      <c r="X893" s="1">
        <v>1.7999999999999999E-2</v>
      </c>
      <c r="Y893" s="7"/>
      <c r="Z893" s="7"/>
      <c r="AA893" s="7"/>
      <c r="AB893" s="7"/>
      <c r="AC893" s="7"/>
      <c r="AD893" s="1" t="s">
        <v>565</v>
      </c>
    </row>
    <row r="894" spans="1:30" ht="15.6" x14ac:dyDescent="0.3">
      <c r="A894" s="3" t="s">
        <v>566</v>
      </c>
      <c r="B894" s="1" t="s">
        <v>126</v>
      </c>
      <c r="C894" s="4">
        <v>41830</v>
      </c>
      <c r="D894">
        <v>7</v>
      </c>
      <c r="E894">
        <v>2014</v>
      </c>
      <c r="F894" s="2">
        <v>4</v>
      </c>
      <c r="G894" s="1">
        <v>651</v>
      </c>
      <c r="H894" s="1" t="s">
        <v>535</v>
      </c>
      <c r="I894" s="1">
        <v>22.5</v>
      </c>
      <c r="J894" s="1"/>
      <c r="O894" s="1">
        <v>220</v>
      </c>
      <c r="P894" s="1">
        <v>107</v>
      </c>
      <c r="Q894" s="1">
        <v>6.2009999999999996</v>
      </c>
      <c r="R894" s="1">
        <v>1.677</v>
      </c>
      <c r="S894" s="1">
        <f t="shared" si="12"/>
        <v>4.5239999999999991</v>
      </c>
      <c r="T894" s="1">
        <v>2.7189999999999999</v>
      </c>
      <c r="U894" s="1">
        <v>0.439</v>
      </c>
      <c r="V894" s="1" t="s">
        <v>24</v>
      </c>
      <c r="W894" s="1">
        <v>2.5999999999999999E-2</v>
      </c>
      <c r="X894" s="1">
        <v>2.7E-2</v>
      </c>
      <c r="Y894" s="7"/>
      <c r="Z894" s="7"/>
      <c r="AA894" s="7"/>
      <c r="AB894" s="7"/>
      <c r="AC894" s="7"/>
      <c r="AD894" s="1"/>
    </row>
    <row r="895" spans="1:30" ht="15.6" x14ac:dyDescent="0.3">
      <c r="A895" s="3" t="s">
        <v>567</v>
      </c>
      <c r="B895" s="1" t="s">
        <v>122</v>
      </c>
      <c r="C895" s="4">
        <v>41830</v>
      </c>
      <c r="D895">
        <v>7</v>
      </c>
      <c r="E895">
        <v>2014</v>
      </c>
      <c r="F895" s="2">
        <v>4</v>
      </c>
      <c r="G895" s="1">
        <v>701</v>
      </c>
      <c r="H895" s="1" t="s">
        <v>34</v>
      </c>
      <c r="I895" s="1">
        <v>17</v>
      </c>
      <c r="J895" s="1"/>
      <c r="O895" s="1">
        <v>160</v>
      </c>
      <c r="P895" s="1">
        <v>63</v>
      </c>
      <c r="Q895" s="1">
        <v>0.70499999999999996</v>
      </c>
      <c r="R895" s="1">
        <v>0.70499999999999996</v>
      </c>
      <c r="S895" s="1">
        <f t="shared" si="12"/>
        <v>0</v>
      </c>
      <c r="T895" s="1">
        <v>0.67</v>
      </c>
      <c r="U895" s="1"/>
      <c r="V895" s="1"/>
      <c r="W895" s="1">
        <v>7.6999999999999999E-2</v>
      </c>
      <c r="X895" s="1">
        <v>7.8E-2</v>
      </c>
      <c r="Y895" s="7"/>
      <c r="Z895" s="7"/>
      <c r="AA895" s="7"/>
      <c r="AB895" s="7"/>
      <c r="AC895" s="7"/>
      <c r="AD895" s="1" t="s">
        <v>565</v>
      </c>
    </row>
    <row r="896" spans="1:30" ht="15.6" x14ac:dyDescent="0.3">
      <c r="A896" s="3" t="s">
        <v>568</v>
      </c>
      <c r="B896" s="1" t="s">
        <v>122</v>
      </c>
      <c r="C896" s="4">
        <v>41830</v>
      </c>
      <c r="D896">
        <v>7</v>
      </c>
      <c r="E896">
        <v>2014</v>
      </c>
      <c r="F896" s="2">
        <v>4</v>
      </c>
      <c r="G896" s="1">
        <v>707</v>
      </c>
      <c r="H896" s="1" t="s">
        <v>34</v>
      </c>
      <c r="I896" s="1">
        <v>16.5</v>
      </c>
      <c r="J896" s="1"/>
      <c r="O896" s="1">
        <v>143</v>
      </c>
      <c r="P896" s="1">
        <v>57</v>
      </c>
      <c r="Q896" s="1">
        <v>0.56299999999999994</v>
      </c>
      <c r="R896" s="1">
        <v>0.56299999999999994</v>
      </c>
      <c r="S896" s="1">
        <v>0</v>
      </c>
      <c r="T896" s="1">
        <v>0.55800000000000005</v>
      </c>
      <c r="U896" s="1">
        <v>9.4E-2</v>
      </c>
      <c r="V896" s="1"/>
      <c r="W896" s="1">
        <v>6.8000000000000005E-2</v>
      </c>
      <c r="X896" s="1">
        <v>6.9000000000000006E-2</v>
      </c>
      <c r="Y896" s="7"/>
      <c r="Z896" s="7"/>
      <c r="AA896" s="7"/>
      <c r="AB896" s="7"/>
      <c r="AC896" s="7"/>
      <c r="AD896" s="1" t="s">
        <v>565</v>
      </c>
    </row>
    <row r="897" spans="1:30" ht="15.6" x14ac:dyDescent="0.3">
      <c r="A897" s="3" t="s">
        <v>569</v>
      </c>
      <c r="B897" s="1" t="s">
        <v>122</v>
      </c>
      <c r="C897" s="4">
        <v>41830</v>
      </c>
      <c r="D897">
        <v>7</v>
      </c>
      <c r="E897">
        <v>2014</v>
      </c>
      <c r="F897" s="2">
        <v>4</v>
      </c>
      <c r="G897" s="1">
        <v>715</v>
      </c>
      <c r="H897" s="1" t="s">
        <v>535</v>
      </c>
      <c r="I897" s="1">
        <v>28</v>
      </c>
      <c r="J897" s="1"/>
      <c r="O897" s="1">
        <v>282</v>
      </c>
      <c r="P897" s="1">
        <v>220</v>
      </c>
      <c r="Q897" s="1">
        <v>6.9189999999999996</v>
      </c>
      <c r="R897" s="1">
        <v>6.673</v>
      </c>
      <c r="S897" s="1">
        <f t="shared" si="12"/>
        <v>0.24599999999999955</v>
      </c>
      <c r="T897" s="1">
        <v>3.0550000000000002</v>
      </c>
      <c r="U897" s="1">
        <v>0.54200000000000004</v>
      </c>
      <c r="V897" s="1" t="s">
        <v>58</v>
      </c>
      <c r="W897" s="1">
        <v>6.2E-2</v>
      </c>
      <c r="X897" s="1">
        <v>6.4000000000000001E-2</v>
      </c>
      <c r="Y897" s="7"/>
      <c r="Z897" s="7"/>
      <c r="AA897" s="7"/>
      <c r="AB897" s="7"/>
      <c r="AC897" s="7"/>
      <c r="AD897" s="1"/>
    </row>
    <row r="898" spans="1:30" ht="15.6" x14ac:dyDescent="0.3">
      <c r="A898" s="3" t="s">
        <v>570</v>
      </c>
      <c r="B898" s="1" t="s">
        <v>122</v>
      </c>
      <c r="C898" s="4">
        <v>41830</v>
      </c>
      <c r="D898">
        <v>7</v>
      </c>
      <c r="E898">
        <v>2014</v>
      </c>
      <c r="F898" s="2">
        <v>4</v>
      </c>
      <c r="G898" s="1">
        <v>715</v>
      </c>
      <c r="H898" s="1" t="s">
        <v>537</v>
      </c>
      <c r="I898" s="1">
        <v>30.5</v>
      </c>
      <c r="J898" s="1"/>
      <c r="O898" s="1">
        <v>298</v>
      </c>
      <c r="P898" s="1">
        <v>462</v>
      </c>
      <c r="Q898" s="1">
        <v>26.462</v>
      </c>
      <c r="R898" s="1">
        <v>26.462</v>
      </c>
      <c r="S898" s="1">
        <f t="shared" si="12"/>
        <v>0</v>
      </c>
      <c r="T898" s="1">
        <v>9.9710000000000001</v>
      </c>
      <c r="U898" s="1">
        <v>3.8540000000000001</v>
      </c>
      <c r="V898" s="1" t="s">
        <v>24</v>
      </c>
      <c r="W898" s="1">
        <v>4.3999999999999997E-2</v>
      </c>
      <c r="X898" s="1">
        <v>4.4999999999999998E-2</v>
      </c>
      <c r="Y898" s="7"/>
      <c r="Z898" s="7"/>
      <c r="AA898" s="7"/>
      <c r="AB898" s="7"/>
      <c r="AC898" s="7"/>
      <c r="AD898" s="1" t="s">
        <v>565</v>
      </c>
    </row>
    <row r="899" spans="1:30" ht="15.6" x14ac:dyDescent="0.3">
      <c r="A899" s="3" t="s">
        <v>571</v>
      </c>
      <c r="B899" s="1" t="s">
        <v>122</v>
      </c>
      <c r="C899" s="4">
        <v>41830</v>
      </c>
      <c r="D899">
        <v>7</v>
      </c>
      <c r="E899">
        <v>2014</v>
      </c>
      <c r="F899" s="2">
        <v>4</v>
      </c>
      <c r="G899" s="1">
        <v>718</v>
      </c>
      <c r="H899" s="1" t="s">
        <v>37</v>
      </c>
      <c r="I899" s="1">
        <v>17</v>
      </c>
      <c r="J899" s="1"/>
      <c r="O899" s="1">
        <v>167</v>
      </c>
      <c r="P899" s="1">
        <v>78</v>
      </c>
      <c r="Q899" s="1" t="s">
        <v>31</v>
      </c>
      <c r="R899" s="1"/>
      <c r="S899" s="1">
        <v>0</v>
      </c>
      <c r="T899" s="1"/>
      <c r="U899" s="1">
        <v>0.76600000000000001</v>
      </c>
      <c r="V899" s="1"/>
      <c r="W899" s="1">
        <v>4.0000000000000001E-3</v>
      </c>
      <c r="X899" s="1">
        <v>4.0000000000000001E-3</v>
      </c>
      <c r="Y899" s="7"/>
      <c r="Z899" s="7"/>
      <c r="AA899" s="7"/>
      <c r="AB899" s="7"/>
      <c r="AC899" s="7"/>
      <c r="AD899" s="1" t="s">
        <v>563</v>
      </c>
    </row>
    <row r="900" spans="1:30" ht="15.6" x14ac:dyDescent="0.3">
      <c r="A900" s="3" t="s">
        <v>572</v>
      </c>
      <c r="B900" s="1" t="s">
        <v>117</v>
      </c>
      <c r="C900" s="4">
        <v>41830</v>
      </c>
      <c r="D900">
        <v>7</v>
      </c>
      <c r="E900">
        <v>2014</v>
      </c>
      <c r="F900" s="2">
        <v>4</v>
      </c>
      <c r="G900" s="1">
        <v>726</v>
      </c>
      <c r="H900" s="1" t="s">
        <v>518</v>
      </c>
      <c r="I900" s="1">
        <v>43</v>
      </c>
      <c r="J900" s="1">
        <v>17</v>
      </c>
      <c r="O900" s="1">
        <v>413</v>
      </c>
      <c r="P900" s="1">
        <v>812</v>
      </c>
      <c r="Q900" s="1">
        <v>37.244999999999997</v>
      </c>
      <c r="R900" s="1">
        <v>13.089</v>
      </c>
      <c r="S900" s="1">
        <f t="shared" si="12"/>
        <v>24.155999999999999</v>
      </c>
      <c r="T900" s="1">
        <v>7.5759999999999996</v>
      </c>
      <c r="U900" s="1"/>
      <c r="V900" s="1"/>
      <c r="W900" s="1">
        <v>0.19900000000000001</v>
      </c>
      <c r="X900" s="1">
        <v>0.20300000000000001</v>
      </c>
      <c r="Y900" s="7">
        <v>18.457149999999999</v>
      </c>
      <c r="Z900" s="7" t="s">
        <v>733</v>
      </c>
      <c r="AA900" s="7">
        <v>1.4754</v>
      </c>
      <c r="AB900" s="7" t="s">
        <v>734</v>
      </c>
      <c r="AC900" s="1">
        <v>2.52213591293844</v>
      </c>
      <c r="AD900" s="1" t="s">
        <v>573</v>
      </c>
    </row>
    <row r="901" spans="1:30" ht="15.6" x14ac:dyDescent="0.3">
      <c r="A901" s="3" t="s">
        <v>574</v>
      </c>
      <c r="B901" s="1" t="s">
        <v>117</v>
      </c>
      <c r="C901" s="4">
        <v>41830</v>
      </c>
      <c r="D901">
        <v>7</v>
      </c>
      <c r="E901">
        <v>2014</v>
      </c>
      <c r="F901" s="2">
        <v>4</v>
      </c>
      <c r="G901" s="1">
        <v>731</v>
      </c>
      <c r="H901" s="1" t="s">
        <v>535</v>
      </c>
      <c r="I901" s="1">
        <v>30.5</v>
      </c>
      <c r="J901" s="1"/>
      <c r="O901" s="1">
        <v>285</v>
      </c>
      <c r="P901" s="1">
        <v>298</v>
      </c>
      <c r="Q901" s="1">
        <v>18.074999999999999</v>
      </c>
      <c r="R901" s="1">
        <v>8.875</v>
      </c>
      <c r="S901" s="1">
        <f t="shared" si="12"/>
        <v>9.1999999999999993</v>
      </c>
      <c r="T901" s="1">
        <v>9.7059999999999995</v>
      </c>
      <c r="U901" s="1">
        <v>1.5409999999999999</v>
      </c>
      <c r="V901" s="1" t="s">
        <v>24</v>
      </c>
      <c r="W901" s="1">
        <v>4.4999999999999998E-2</v>
      </c>
      <c r="X901" s="1">
        <v>4.4999999999999998E-2</v>
      </c>
      <c r="Y901" s="7"/>
      <c r="Z901" s="7"/>
      <c r="AA901" s="7"/>
      <c r="AB901" s="7"/>
      <c r="AC901" s="7"/>
      <c r="AD901" s="1"/>
    </row>
    <row r="902" spans="1:30" ht="15.6" x14ac:dyDescent="0.3">
      <c r="A902" s="3" t="s">
        <v>31</v>
      </c>
      <c r="B902" s="1" t="s">
        <v>117</v>
      </c>
      <c r="C902" s="4">
        <v>41830</v>
      </c>
      <c r="D902">
        <v>7</v>
      </c>
      <c r="E902">
        <v>2014</v>
      </c>
      <c r="F902" s="2">
        <v>4</v>
      </c>
      <c r="G902" s="1">
        <v>736</v>
      </c>
      <c r="H902" s="1" t="s">
        <v>535</v>
      </c>
      <c r="I902" s="1">
        <v>27</v>
      </c>
      <c r="J902" s="1"/>
      <c r="O902" s="1"/>
      <c r="P902" s="1"/>
      <c r="Q902" s="1"/>
      <c r="R902" s="1"/>
      <c r="S902" s="1">
        <f t="shared" si="12"/>
        <v>0</v>
      </c>
      <c r="T902" s="1"/>
      <c r="U902" s="1"/>
      <c r="V902" s="1"/>
      <c r="W902" s="1"/>
      <c r="X902" s="1"/>
      <c r="Y902" s="7"/>
      <c r="Z902" s="7"/>
      <c r="AA902" s="7"/>
      <c r="AB902" s="7"/>
      <c r="AC902" s="7"/>
      <c r="AD902" s="1"/>
    </row>
    <row r="903" spans="1:30" ht="15.6" x14ac:dyDescent="0.3">
      <c r="A903" s="3" t="s">
        <v>31</v>
      </c>
      <c r="B903" s="1" t="s">
        <v>117</v>
      </c>
      <c r="C903" s="4">
        <v>41830</v>
      </c>
      <c r="D903">
        <v>7</v>
      </c>
      <c r="E903">
        <v>2014</v>
      </c>
      <c r="F903" s="2">
        <v>4</v>
      </c>
      <c r="G903" s="1">
        <v>737</v>
      </c>
      <c r="H903" s="1" t="s">
        <v>535</v>
      </c>
      <c r="I903" s="1">
        <v>33</v>
      </c>
      <c r="J903" s="1"/>
      <c r="O903" s="1"/>
      <c r="P903" s="1"/>
      <c r="Q903" s="1"/>
      <c r="R903" s="1"/>
      <c r="S903" s="1">
        <f t="shared" si="12"/>
        <v>0</v>
      </c>
      <c r="T903" s="1"/>
      <c r="U903" s="1"/>
      <c r="V903" s="1"/>
      <c r="W903" s="1"/>
      <c r="X903" s="1"/>
      <c r="Y903" s="7"/>
      <c r="Z903" s="7"/>
      <c r="AA903" s="7"/>
      <c r="AB903" s="7"/>
      <c r="AC903" s="7"/>
      <c r="AD903" s="1"/>
    </row>
    <row r="904" spans="1:30" ht="15.6" x14ac:dyDescent="0.3">
      <c r="A904" s="3" t="s">
        <v>31</v>
      </c>
      <c r="B904" s="1" t="s">
        <v>117</v>
      </c>
      <c r="C904" s="4">
        <v>41830</v>
      </c>
      <c r="D904">
        <v>7</v>
      </c>
      <c r="E904">
        <v>2014</v>
      </c>
      <c r="F904" s="2">
        <v>4</v>
      </c>
      <c r="G904" s="1">
        <v>742</v>
      </c>
      <c r="H904" s="1" t="s">
        <v>535</v>
      </c>
      <c r="I904" s="1">
        <v>24</v>
      </c>
      <c r="J904" s="1"/>
      <c r="O904" s="1"/>
      <c r="P904" s="1"/>
      <c r="Q904" s="1"/>
      <c r="R904" s="1"/>
      <c r="S904" s="1">
        <f t="shared" si="12"/>
        <v>0</v>
      </c>
      <c r="T904" s="1"/>
      <c r="U904" s="1"/>
      <c r="V904" s="1"/>
      <c r="W904" s="1"/>
      <c r="X904" s="1"/>
      <c r="Y904" s="7"/>
      <c r="Z904" s="7"/>
      <c r="AA904" s="7"/>
      <c r="AB904" s="7"/>
      <c r="AC904" s="7"/>
      <c r="AD904" s="1"/>
    </row>
    <row r="905" spans="1:30" ht="15.6" x14ac:dyDescent="0.3">
      <c r="A905" s="3" t="s">
        <v>31</v>
      </c>
      <c r="B905" s="1" t="s">
        <v>233</v>
      </c>
      <c r="C905" s="4">
        <v>41830</v>
      </c>
      <c r="D905">
        <v>7</v>
      </c>
      <c r="E905">
        <v>2014</v>
      </c>
      <c r="F905" s="2">
        <v>4</v>
      </c>
      <c r="G905" s="1">
        <v>810</v>
      </c>
      <c r="H905" s="1" t="s">
        <v>535</v>
      </c>
      <c r="I905" s="1">
        <v>18.5</v>
      </c>
      <c r="J905" s="1"/>
      <c r="O905" s="1"/>
      <c r="P905" s="1"/>
      <c r="Q905" s="1"/>
      <c r="R905" s="1"/>
      <c r="S905" s="1">
        <f t="shared" si="12"/>
        <v>0</v>
      </c>
      <c r="T905" s="1"/>
      <c r="U905" s="1"/>
      <c r="V905" s="1"/>
      <c r="W905" s="1"/>
      <c r="X905" s="1"/>
      <c r="Y905" s="7"/>
      <c r="Z905" s="7"/>
      <c r="AA905" s="7"/>
      <c r="AB905" s="7"/>
      <c r="AC905" s="7"/>
      <c r="AD905" s="1"/>
    </row>
    <row r="906" spans="1:30" ht="15.6" x14ac:dyDescent="0.3">
      <c r="A906" s="3" t="s">
        <v>575</v>
      </c>
      <c r="B906" s="1" t="s">
        <v>112</v>
      </c>
      <c r="C906" s="4">
        <v>41830</v>
      </c>
      <c r="D906">
        <v>7</v>
      </c>
      <c r="E906">
        <v>2014</v>
      </c>
      <c r="F906" s="2">
        <v>4</v>
      </c>
      <c r="G906" s="1">
        <v>831</v>
      </c>
      <c r="H906" s="1" t="s">
        <v>152</v>
      </c>
      <c r="I906" s="1">
        <v>24.5</v>
      </c>
      <c r="J906" s="1"/>
      <c r="O906" s="1">
        <v>245</v>
      </c>
      <c r="P906" s="1">
        <v>107</v>
      </c>
      <c r="Q906" s="1">
        <v>1.7529999999999999</v>
      </c>
      <c r="R906" s="1">
        <v>0.76500000000000001</v>
      </c>
      <c r="S906" s="1">
        <f t="shared" si="12"/>
        <v>0.98799999999999988</v>
      </c>
      <c r="T906" s="1">
        <v>1.0189999999999999</v>
      </c>
      <c r="U906" s="1"/>
      <c r="V906" s="1"/>
      <c r="W906" s="1">
        <v>0</v>
      </c>
      <c r="X906" s="1"/>
      <c r="Y906" s="7"/>
      <c r="Z906" s="7"/>
      <c r="AA906" s="7"/>
      <c r="AB906" s="7"/>
      <c r="AC906" s="7"/>
      <c r="AD906" s="1" t="s">
        <v>576</v>
      </c>
    </row>
    <row r="907" spans="1:30" ht="15.6" x14ac:dyDescent="0.3">
      <c r="A907" s="3" t="s">
        <v>31</v>
      </c>
      <c r="B907" s="1" t="s">
        <v>112</v>
      </c>
      <c r="C907" s="4">
        <v>41830</v>
      </c>
      <c r="D907">
        <v>7</v>
      </c>
      <c r="E907">
        <v>2014</v>
      </c>
      <c r="F907" s="2">
        <v>4</v>
      </c>
      <c r="G907" s="1">
        <v>833</v>
      </c>
      <c r="H907" s="1" t="s">
        <v>535</v>
      </c>
      <c r="I907" s="1">
        <v>23</v>
      </c>
      <c r="J907" s="1"/>
      <c r="O907" s="1"/>
      <c r="P907" s="1"/>
      <c r="Q907" s="1"/>
      <c r="R907" s="1"/>
      <c r="S907" s="1">
        <f t="shared" si="12"/>
        <v>0</v>
      </c>
      <c r="T907" s="1"/>
      <c r="U907" s="1"/>
      <c r="V907" s="1"/>
      <c r="W907" s="1"/>
      <c r="X907" s="1"/>
      <c r="Y907" s="7"/>
      <c r="Z907" s="7"/>
      <c r="AA907" s="7"/>
      <c r="AB907" s="7"/>
      <c r="AC907" s="7"/>
      <c r="AD907" s="1"/>
    </row>
    <row r="908" spans="1:30" ht="15.6" x14ac:dyDescent="0.3">
      <c r="A908" s="3" t="s">
        <v>577</v>
      </c>
      <c r="B908" s="1" t="s">
        <v>112</v>
      </c>
      <c r="C908" s="4">
        <v>41830</v>
      </c>
      <c r="D908">
        <v>7</v>
      </c>
      <c r="E908">
        <v>2014</v>
      </c>
      <c r="F908" s="2">
        <v>4</v>
      </c>
      <c r="G908" s="1">
        <v>839</v>
      </c>
      <c r="H908" s="1" t="s">
        <v>518</v>
      </c>
      <c r="I908" s="1">
        <v>19</v>
      </c>
      <c r="J908" s="1">
        <v>18</v>
      </c>
      <c r="O908" s="1">
        <v>190</v>
      </c>
      <c r="P908" s="1">
        <v>56</v>
      </c>
      <c r="Q908" s="1">
        <v>1.17</v>
      </c>
      <c r="R908" s="1">
        <v>0.53600000000000003</v>
      </c>
      <c r="S908" s="1">
        <f t="shared" si="12"/>
        <v>0.6339999999999999</v>
      </c>
      <c r="T908" s="1"/>
      <c r="U908" s="1"/>
      <c r="V908" s="1"/>
      <c r="W908" s="1">
        <v>4.7E-2</v>
      </c>
      <c r="X908" s="1">
        <v>4.5999999999999999E-2</v>
      </c>
      <c r="Y908" s="7">
        <v>18.873999999999999</v>
      </c>
      <c r="Z908" s="7" t="s">
        <v>735</v>
      </c>
      <c r="AA908" s="7">
        <v>1.4449000000000001</v>
      </c>
      <c r="AB908" s="7" t="s">
        <v>734</v>
      </c>
      <c r="AC908" s="1">
        <v>2.2429058672106672</v>
      </c>
      <c r="AD908" s="1" t="s">
        <v>578</v>
      </c>
    </row>
    <row r="909" spans="1:30" ht="15.6" x14ac:dyDescent="0.3">
      <c r="A909" s="3" t="s">
        <v>31</v>
      </c>
      <c r="B909" s="1" t="s">
        <v>103</v>
      </c>
      <c r="C909" s="4">
        <v>41830</v>
      </c>
      <c r="D909">
        <v>7</v>
      </c>
      <c r="E909">
        <v>2014</v>
      </c>
      <c r="F909" s="2">
        <v>4</v>
      </c>
      <c r="G909" s="1">
        <v>846</v>
      </c>
      <c r="H909" s="1" t="s">
        <v>23</v>
      </c>
      <c r="I909" s="1">
        <v>25</v>
      </c>
      <c r="J909" s="1"/>
      <c r="O909" s="1"/>
      <c r="P909" s="1"/>
      <c r="Q909" s="1"/>
      <c r="R909" s="1"/>
      <c r="S909" s="1">
        <f t="shared" si="12"/>
        <v>0</v>
      </c>
      <c r="T909" s="1"/>
      <c r="U909" s="1"/>
      <c r="V909" s="1"/>
      <c r="W909" s="1"/>
      <c r="X909" s="1"/>
      <c r="Y909" s="7"/>
      <c r="Z909" s="7"/>
      <c r="AA909" s="7"/>
      <c r="AB909" s="7"/>
      <c r="AC909" s="7"/>
      <c r="AD909" s="1"/>
    </row>
    <row r="910" spans="1:30" ht="15.6" x14ac:dyDescent="0.3">
      <c r="A910" s="3" t="s">
        <v>579</v>
      </c>
      <c r="B910" s="1" t="s">
        <v>103</v>
      </c>
      <c r="C910" s="4">
        <v>41830</v>
      </c>
      <c r="D910">
        <v>7</v>
      </c>
      <c r="E910">
        <v>2014</v>
      </c>
      <c r="F910" s="2">
        <v>4</v>
      </c>
      <c r="G910" s="1" t="s">
        <v>580</v>
      </c>
      <c r="H910" s="1" t="s">
        <v>23</v>
      </c>
      <c r="I910" s="1">
        <v>22</v>
      </c>
      <c r="J910" s="1"/>
      <c r="O910" s="1">
        <v>223</v>
      </c>
      <c r="P910" s="1">
        <v>97</v>
      </c>
      <c r="Q910" s="1">
        <v>3.74</v>
      </c>
      <c r="R910" s="1">
        <v>1.335</v>
      </c>
      <c r="S910" s="1">
        <f t="shared" si="12"/>
        <v>2.4050000000000002</v>
      </c>
      <c r="T910" s="1">
        <v>0.46800000000000003</v>
      </c>
      <c r="U910" s="1"/>
      <c r="V910" s="1"/>
      <c r="W910" s="1">
        <v>5.6000000000000001E-2</v>
      </c>
      <c r="X910" s="1">
        <v>5.6000000000000001E-2</v>
      </c>
      <c r="Y910" s="7"/>
      <c r="Z910" s="7"/>
      <c r="AA910" s="7"/>
      <c r="AB910" s="7"/>
      <c r="AC910" s="7"/>
      <c r="AD910" s="1" t="s">
        <v>581</v>
      </c>
    </row>
    <row r="911" spans="1:30" ht="15.6" x14ac:dyDescent="0.3">
      <c r="A911" s="3" t="s">
        <v>582</v>
      </c>
      <c r="B911" s="1" t="s">
        <v>103</v>
      </c>
      <c r="C911" s="4">
        <v>41830</v>
      </c>
      <c r="D911">
        <v>7</v>
      </c>
      <c r="E911">
        <v>2014</v>
      </c>
      <c r="F911" s="2">
        <v>4</v>
      </c>
      <c r="G911" s="1" t="s">
        <v>580</v>
      </c>
      <c r="H911" s="1" t="s">
        <v>23</v>
      </c>
      <c r="I911" s="1">
        <v>23</v>
      </c>
      <c r="J911" s="1"/>
      <c r="O911" s="1">
        <v>240</v>
      </c>
      <c r="P911" s="1">
        <v>124</v>
      </c>
      <c r="Q911" s="1">
        <v>3.4849999999999999</v>
      </c>
      <c r="R911" s="1">
        <v>1.458</v>
      </c>
      <c r="S911" s="1">
        <f t="shared" si="12"/>
        <v>2.0270000000000001</v>
      </c>
      <c r="T911" s="1">
        <v>0.96</v>
      </c>
      <c r="U911" s="1"/>
      <c r="V911" s="1"/>
      <c r="W911" s="1">
        <v>0.06</v>
      </c>
      <c r="X911" s="1">
        <v>5.8000000000000003E-2</v>
      </c>
      <c r="Y911" s="7"/>
      <c r="Z911" s="7"/>
      <c r="AA911" s="7"/>
      <c r="AB911" s="7"/>
      <c r="AC911" s="7"/>
      <c r="AD911" s="1" t="s">
        <v>581</v>
      </c>
    </row>
    <row r="912" spans="1:30" ht="15.6" x14ac:dyDescent="0.3">
      <c r="A912" s="3" t="s">
        <v>583</v>
      </c>
      <c r="B912" s="1" t="s">
        <v>103</v>
      </c>
      <c r="C912" s="4">
        <v>41830</v>
      </c>
      <c r="D912">
        <v>7</v>
      </c>
      <c r="E912">
        <v>2014</v>
      </c>
      <c r="F912" s="2">
        <v>4</v>
      </c>
      <c r="G912" s="1" t="s">
        <v>580</v>
      </c>
      <c r="H912" s="1" t="s">
        <v>23</v>
      </c>
      <c r="I912" s="1">
        <v>21</v>
      </c>
      <c r="J912" s="1"/>
      <c r="O912" s="1">
        <v>215</v>
      </c>
      <c r="P912" s="1">
        <v>96</v>
      </c>
      <c r="Q912" s="1">
        <v>3.69</v>
      </c>
      <c r="R912" s="1">
        <v>0.91200000000000003</v>
      </c>
      <c r="S912" s="1">
        <f t="shared" si="12"/>
        <v>2.778</v>
      </c>
      <c r="T912" s="1">
        <v>1.1160000000000001</v>
      </c>
      <c r="U912" s="1" t="s">
        <v>31</v>
      </c>
      <c r="V912" s="1" t="s">
        <v>31</v>
      </c>
      <c r="W912" s="1">
        <v>4.5999999999999999E-2</v>
      </c>
      <c r="X912" s="1">
        <v>4.7E-2</v>
      </c>
      <c r="Y912" s="7"/>
      <c r="Z912" s="7"/>
      <c r="AA912" s="7"/>
      <c r="AB912" s="7"/>
      <c r="AC912" s="7"/>
      <c r="AD912" s="1" t="s">
        <v>581</v>
      </c>
    </row>
    <row r="913" spans="1:30" ht="15.6" x14ac:dyDescent="0.3">
      <c r="A913" s="3" t="s">
        <v>584</v>
      </c>
      <c r="B913" s="1" t="s">
        <v>103</v>
      </c>
      <c r="C913" s="4">
        <v>41830</v>
      </c>
      <c r="D913">
        <v>7</v>
      </c>
      <c r="E913">
        <v>2014</v>
      </c>
      <c r="F913" s="2">
        <v>4</v>
      </c>
      <c r="G913" s="1" t="s">
        <v>580</v>
      </c>
      <c r="H913" s="1" t="s">
        <v>23</v>
      </c>
      <c r="I913" s="1">
        <v>21</v>
      </c>
      <c r="J913" s="1"/>
      <c r="O913" s="1">
        <v>208</v>
      </c>
      <c r="P913" s="1">
        <v>76</v>
      </c>
      <c r="Q913" s="1">
        <v>2.5579999999999998</v>
      </c>
      <c r="R913" s="1">
        <v>1.04</v>
      </c>
      <c r="S913" s="1">
        <f t="shared" si="12"/>
        <v>1.5179999999999998</v>
      </c>
      <c r="T913" s="1">
        <v>0.51300000000000001</v>
      </c>
      <c r="U913" s="1"/>
      <c r="V913" s="1"/>
      <c r="W913" s="1">
        <v>4.5999999999999999E-2</v>
      </c>
      <c r="X913" s="1">
        <v>4.7E-2</v>
      </c>
      <c r="Y913" s="7"/>
      <c r="Z913" s="7"/>
      <c r="AA913" s="7"/>
      <c r="AB913" s="7"/>
      <c r="AC913" s="7"/>
      <c r="AD913" s="1" t="s">
        <v>581</v>
      </c>
    </row>
    <row r="914" spans="1:30" ht="15.6" x14ac:dyDescent="0.3">
      <c r="A914" s="3" t="s">
        <v>585</v>
      </c>
      <c r="B914" s="1" t="s">
        <v>103</v>
      </c>
      <c r="C914" s="4">
        <v>41830</v>
      </c>
      <c r="D914">
        <v>7</v>
      </c>
      <c r="E914">
        <v>2014</v>
      </c>
      <c r="F914" s="2">
        <v>4</v>
      </c>
      <c r="G914" s="1" t="s">
        <v>580</v>
      </c>
      <c r="H914" s="1" t="s">
        <v>23</v>
      </c>
      <c r="I914" s="1">
        <v>20</v>
      </c>
      <c r="J914" s="1"/>
      <c r="O914" s="1">
        <v>204</v>
      </c>
      <c r="P914" s="1">
        <v>70</v>
      </c>
      <c r="Q914" s="1">
        <v>1.353</v>
      </c>
      <c r="R914" s="1">
        <v>0.79600000000000004</v>
      </c>
      <c r="S914" s="1">
        <f t="shared" si="12"/>
        <v>0.55699999999999994</v>
      </c>
      <c r="T914" s="1"/>
      <c r="U914" s="1"/>
      <c r="V914" s="1"/>
      <c r="W914" s="1">
        <v>4.5999999999999999E-2</v>
      </c>
      <c r="X914" s="1">
        <v>4.7E-2</v>
      </c>
      <c r="Y914" s="7"/>
      <c r="Z914" s="7"/>
      <c r="AA914" s="7"/>
      <c r="AB914" s="7"/>
      <c r="AC914" s="7"/>
      <c r="AD914" s="1" t="s">
        <v>581</v>
      </c>
    </row>
    <row r="915" spans="1:30" ht="15.6" x14ac:dyDescent="0.3">
      <c r="A915" s="3" t="s">
        <v>586</v>
      </c>
      <c r="B915" s="1" t="s">
        <v>89</v>
      </c>
      <c r="C915" s="4">
        <v>41830</v>
      </c>
      <c r="D915">
        <v>7</v>
      </c>
      <c r="E915">
        <v>2014</v>
      </c>
      <c r="F915" s="2">
        <v>4</v>
      </c>
      <c r="G915" s="1">
        <v>916</v>
      </c>
      <c r="H915" s="1" t="s">
        <v>34</v>
      </c>
      <c r="I915" s="1">
        <v>16.5</v>
      </c>
      <c r="J915" s="1"/>
      <c r="O915" s="1">
        <v>166</v>
      </c>
      <c r="P915" s="1">
        <v>52</v>
      </c>
      <c r="Q915" s="1">
        <v>0.66800000000000004</v>
      </c>
      <c r="R915" s="1">
        <v>0.38800000000000001</v>
      </c>
      <c r="S915" s="1">
        <f t="shared" si="12"/>
        <v>0.28000000000000003</v>
      </c>
      <c r="T915" s="1">
        <v>0.40899999999999997</v>
      </c>
      <c r="U915" s="1">
        <v>3.5999999999999997E-2</v>
      </c>
      <c r="V915" s="1" t="s">
        <v>24</v>
      </c>
      <c r="W915" s="1">
        <v>8.1000000000000003E-2</v>
      </c>
      <c r="X915" s="1">
        <v>7.8E-2</v>
      </c>
      <c r="Y915" s="7"/>
      <c r="Z915" s="7"/>
      <c r="AA915" s="7"/>
      <c r="AB915" s="7"/>
      <c r="AC915" s="7"/>
      <c r="AD915" s="1"/>
    </row>
    <row r="916" spans="1:30" ht="15.6" x14ac:dyDescent="0.3">
      <c r="A916" s="3" t="s">
        <v>31</v>
      </c>
      <c r="B916" s="1" t="s">
        <v>89</v>
      </c>
      <c r="C916" s="4">
        <v>41830</v>
      </c>
      <c r="D916">
        <v>7</v>
      </c>
      <c r="E916">
        <v>2014</v>
      </c>
      <c r="F916" s="2">
        <v>4</v>
      </c>
      <c r="G916" s="1">
        <v>925</v>
      </c>
      <c r="H916" s="1" t="s">
        <v>23</v>
      </c>
      <c r="I916" s="1">
        <v>33</v>
      </c>
      <c r="J916" s="1"/>
      <c r="O916" s="1"/>
      <c r="P916" s="1"/>
      <c r="Q916" s="1"/>
      <c r="R916" s="1"/>
      <c r="S916" s="1">
        <f t="shared" si="12"/>
        <v>0</v>
      </c>
      <c r="T916" s="1"/>
      <c r="U916" s="1"/>
      <c r="V916" s="1"/>
      <c r="W916" s="1"/>
      <c r="X916" s="1"/>
      <c r="Y916" s="7"/>
      <c r="Z916" s="7"/>
      <c r="AA916" s="7"/>
      <c r="AB916" s="7"/>
      <c r="AC916" s="7"/>
      <c r="AD916" s="1"/>
    </row>
    <row r="917" spans="1:30" ht="15.6" x14ac:dyDescent="0.3">
      <c r="A917" s="3" t="s">
        <v>587</v>
      </c>
      <c r="B917" s="1" t="s">
        <v>89</v>
      </c>
      <c r="C917" s="4">
        <v>41830</v>
      </c>
      <c r="D917">
        <v>7</v>
      </c>
      <c r="E917">
        <v>2014</v>
      </c>
      <c r="F917" s="2">
        <v>4</v>
      </c>
      <c r="G917" s="1">
        <v>925</v>
      </c>
      <c r="H917" s="1" t="s">
        <v>518</v>
      </c>
      <c r="I917" s="1">
        <v>19</v>
      </c>
      <c r="J917" s="1">
        <v>19</v>
      </c>
      <c r="O917" s="1">
        <v>193</v>
      </c>
      <c r="P917" s="1">
        <v>58</v>
      </c>
      <c r="Q917" s="1">
        <v>1.875</v>
      </c>
      <c r="R917" s="1">
        <v>0.66100000000000003</v>
      </c>
      <c r="S917" s="1">
        <f t="shared" si="12"/>
        <v>1.214</v>
      </c>
      <c r="T917" s="1">
        <v>0.23899999999999999</v>
      </c>
      <c r="U917" s="1"/>
      <c r="V917" s="1"/>
      <c r="W917" s="1">
        <v>4.4999999999999998E-2</v>
      </c>
      <c r="X917" s="1">
        <v>4.4999999999999998E-2</v>
      </c>
      <c r="Y917" s="7">
        <v>19.61205</v>
      </c>
      <c r="Z917" s="7" t="s">
        <v>735</v>
      </c>
      <c r="AA917" s="7">
        <v>1.5999000000000001</v>
      </c>
      <c r="AB917" s="7" t="s">
        <v>734</v>
      </c>
      <c r="AC917" s="1">
        <v>1.7946727667033464</v>
      </c>
      <c r="AD917" s="1" t="s">
        <v>578</v>
      </c>
    </row>
    <row r="918" spans="1:30" ht="15.6" x14ac:dyDescent="0.3">
      <c r="A918" s="3" t="s">
        <v>588</v>
      </c>
      <c r="B918" s="1" t="s">
        <v>89</v>
      </c>
      <c r="C918" s="4">
        <v>41830</v>
      </c>
      <c r="D918">
        <v>7</v>
      </c>
      <c r="E918">
        <v>2014</v>
      </c>
      <c r="F918" s="2">
        <v>4</v>
      </c>
      <c r="G918" s="1">
        <v>928</v>
      </c>
      <c r="H918" s="1" t="s">
        <v>518</v>
      </c>
      <c r="I918" s="1">
        <v>22</v>
      </c>
      <c r="J918" s="1">
        <v>20</v>
      </c>
      <c r="O918" s="1">
        <v>218</v>
      </c>
      <c r="P918" s="1">
        <v>128</v>
      </c>
      <c r="Q918" s="1">
        <v>3.9950000000000001</v>
      </c>
      <c r="R918" s="1">
        <v>1.6459999999999999</v>
      </c>
      <c r="S918" s="1">
        <f t="shared" si="12"/>
        <v>2.3490000000000002</v>
      </c>
      <c r="T918" s="1">
        <v>0.77600000000000002</v>
      </c>
      <c r="U918" s="1">
        <v>0.107</v>
      </c>
      <c r="V918" s="1" t="s">
        <v>24</v>
      </c>
      <c r="W918" s="1">
        <v>9.7000000000000003E-2</v>
      </c>
      <c r="X918" s="1">
        <v>9.8000000000000004E-2</v>
      </c>
      <c r="Y918" s="7">
        <v>18.7912</v>
      </c>
      <c r="Z918" s="7" t="s">
        <v>733</v>
      </c>
      <c r="AA918" s="7">
        <v>1.2291000000000001</v>
      </c>
      <c r="AB918" s="7" t="s">
        <v>855</v>
      </c>
      <c r="AC918" s="1">
        <v>2.127728522960485</v>
      </c>
      <c r="AD918" s="1" t="s">
        <v>589</v>
      </c>
    </row>
    <row r="919" spans="1:30" ht="15.6" x14ac:dyDescent="0.3">
      <c r="A919" s="3" t="s">
        <v>590</v>
      </c>
      <c r="B919" s="1" t="s">
        <v>89</v>
      </c>
      <c r="C919" s="4">
        <v>41830</v>
      </c>
      <c r="D919">
        <v>7</v>
      </c>
      <c r="E919">
        <v>2014</v>
      </c>
      <c r="F919" s="2">
        <v>4</v>
      </c>
      <c r="G919" s="1">
        <v>928</v>
      </c>
      <c r="H919" s="1" t="s">
        <v>518</v>
      </c>
      <c r="I919" s="1">
        <v>23.5</v>
      </c>
      <c r="J919" s="1">
        <v>21</v>
      </c>
      <c r="O919" s="1">
        <v>227</v>
      </c>
      <c r="P919" s="1">
        <v>106</v>
      </c>
      <c r="Q919" s="1">
        <v>2.8530000000000002</v>
      </c>
      <c r="R919" s="1">
        <v>1.1559999999999999</v>
      </c>
      <c r="S919" s="1">
        <f t="shared" si="12"/>
        <v>1.6970000000000003</v>
      </c>
      <c r="T919" s="1">
        <v>0.60299999999999998</v>
      </c>
      <c r="U919" s="1"/>
      <c r="V919" s="1"/>
      <c r="W919" s="1">
        <v>7.0000000000000007E-2</v>
      </c>
      <c r="X919" s="1">
        <v>7.1999999999999995E-2</v>
      </c>
      <c r="Y919" s="7">
        <v>19.4496</v>
      </c>
      <c r="Z919" s="7" t="s">
        <v>735</v>
      </c>
      <c r="AA919" s="7">
        <v>1.3615999999999999</v>
      </c>
      <c r="AB919" s="7" t="s">
        <v>734</v>
      </c>
      <c r="AC919" s="1">
        <v>2.5974001507081583</v>
      </c>
      <c r="AD919" s="1" t="s">
        <v>578</v>
      </c>
    </row>
    <row r="920" spans="1:30" ht="15.6" x14ac:dyDescent="0.3">
      <c r="A920" s="3" t="s">
        <v>591</v>
      </c>
      <c r="B920" s="1" t="s">
        <v>89</v>
      </c>
      <c r="C920" s="4">
        <v>41830</v>
      </c>
      <c r="D920">
        <v>7</v>
      </c>
      <c r="E920">
        <v>2014</v>
      </c>
      <c r="F920" s="2">
        <v>4</v>
      </c>
      <c r="G920" s="1">
        <v>930</v>
      </c>
      <c r="H920" s="1" t="s">
        <v>23</v>
      </c>
      <c r="I920" s="1">
        <v>30</v>
      </c>
      <c r="J920" s="1"/>
      <c r="O920" s="1"/>
      <c r="P920" s="1"/>
      <c r="Q920" s="1"/>
      <c r="R920" s="1"/>
      <c r="S920" s="1">
        <f t="shared" si="12"/>
        <v>0</v>
      </c>
      <c r="T920" s="1"/>
      <c r="U920" s="1"/>
      <c r="V920" s="1"/>
      <c r="W920" s="1"/>
      <c r="X920" s="1"/>
      <c r="Y920" s="7"/>
      <c r="Z920" s="7"/>
      <c r="AA920" s="7"/>
      <c r="AB920" s="7"/>
      <c r="AC920" s="7"/>
      <c r="AD920" s="1"/>
    </row>
    <row r="921" spans="1:30" ht="15.6" x14ac:dyDescent="0.3">
      <c r="A921" s="3" t="s">
        <v>592</v>
      </c>
      <c r="B921" s="1" t="s">
        <v>89</v>
      </c>
      <c r="C921" s="4">
        <v>41830</v>
      </c>
      <c r="D921">
        <v>7</v>
      </c>
      <c r="E921">
        <v>2014</v>
      </c>
      <c r="F921" s="2">
        <v>4</v>
      </c>
      <c r="G921" s="1">
        <v>930</v>
      </c>
      <c r="H921" s="1" t="s">
        <v>152</v>
      </c>
      <c r="I921" s="1">
        <v>26</v>
      </c>
      <c r="J921" s="1"/>
      <c r="O921" s="1">
        <v>257</v>
      </c>
      <c r="P921" s="1">
        <v>124</v>
      </c>
      <c r="Q921" s="1">
        <v>2.08</v>
      </c>
      <c r="R921" s="1">
        <v>1.016</v>
      </c>
      <c r="S921" s="1">
        <f t="shared" si="12"/>
        <v>1.0640000000000001</v>
      </c>
      <c r="T921" s="1">
        <v>1.2989999999999999</v>
      </c>
      <c r="U921" s="1">
        <v>0.54600000000000004</v>
      </c>
      <c r="V921" s="1" t="s">
        <v>24</v>
      </c>
      <c r="W921" s="1">
        <v>1E-3</v>
      </c>
      <c r="X921" s="1"/>
      <c r="Y921" s="7"/>
      <c r="Z921" s="7"/>
      <c r="AA921" s="7"/>
      <c r="AB921" s="7"/>
      <c r="AC921" s="7"/>
      <c r="AD921" s="1" t="s">
        <v>593</v>
      </c>
    </row>
    <row r="922" spans="1:30" ht="15.6" x14ac:dyDescent="0.3">
      <c r="A922" s="3" t="s">
        <v>31</v>
      </c>
      <c r="B922" s="1" t="s">
        <v>84</v>
      </c>
      <c r="C922" s="4">
        <v>41830</v>
      </c>
      <c r="D922">
        <v>7</v>
      </c>
      <c r="E922">
        <v>2014</v>
      </c>
      <c r="F922" s="2">
        <v>4</v>
      </c>
      <c r="G922" s="1">
        <v>942</v>
      </c>
      <c r="H922" s="1" t="s">
        <v>535</v>
      </c>
      <c r="I922" s="1">
        <v>38.5</v>
      </c>
      <c r="J922" s="1"/>
      <c r="O922" s="1"/>
      <c r="P922" s="1"/>
      <c r="Q922" s="1"/>
      <c r="R922" s="1"/>
      <c r="S922" s="1">
        <f t="shared" si="12"/>
        <v>0</v>
      </c>
      <c r="T922" s="1"/>
      <c r="U922" s="1"/>
      <c r="V922" s="1"/>
      <c r="W922" s="1"/>
      <c r="X922" s="1"/>
      <c r="Y922" s="7"/>
      <c r="Z922" s="7"/>
      <c r="AA922" s="7"/>
      <c r="AB922" s="7"/>
      <c r="AC922" s="7"/>
      <c r="AD922" s="1"/>
    </row>
    <row r="923" spans="1:30" ht="15.6" x14ac:dyDescent="0.3">
      <c r="A923" s="3" t="s">
        <v>31</v>
      </c>
      <c r="B923" s="1" t="s">
        <v>74</v>
      </c>
      <c r="C923" s="4">
        <v>41830</v>
      </c>
      <c r="D923">
        <v>7</v>
      </c>
      <c r="E923">
        <v>2014</v>
      </c>
      <c r="F923" s="2">
        <v>4</v>
      </c>
      <c r="G923" s="1">
        <v>1009</v>
      </c>
      <c r="H923" s="1" t="s">
        <v>1007</v>
      </c>
      <c r="I923" s="1">
        <v>46.5</v>
      </c>
      <c r="J923" s="1"/>
      <c r="O923" s="1"/>
      <c r="P923" s="1"/>
      <c r="Q923" s="1"/>
      <c r="R923" s="1"/>
      <c r="S923" s="1">
        <f t="shared" si="12"/>
        <v>0</v>
      </c>
      <c r="T923" s="1"/>
      <c r="U923" s="1"/>
      <c r="V923" s="1"/>
      <c r="W923" s="1"/>
      <c r="X923" s="1"/>
      <c r="Y923" s="7"/>
      <c r="Z923" s="7"/>
      <c r="AA923" s="7"/>
      <c r="AB923" s="7"/>
      <c r="AC923" s="7"/>
      <c r="AD923" s="1"/>
    </row>
    <row r="924" spans="1:30" ht="15.6" x14ac:dyDescent="0.3">
      <c r="A924" s="3" t="s">
        <v>31</v>
      </c>
      <c r="B924" s="1" t="s">
        <v>69</v>
      </c>
      <c r="C924" s="4">
        <v>41830</v>
      </c>
      <c r="D924">
        <v>7</v>
      </c>
      <c r="E924">
        <v>2014</v>
      </c>
      <c r="F924" s="2">
        <v>4</v>
      </c>
      <c r="G924" s="1">
        <v>1031</v>
      </c>
      <c r="H924" s="1" t="s">
        <v>535</v>
      </c>
      <c r="I924" s="1">
        <v>32.5</v>
      </c>
      <c r="J924" s="1"/>
      <c r="O924" s="1"/>
      <c r="P924" s="1"/>
      <c r="Q924" s="1"/>
      <c r="R924" s="1"/>
      <c r="S924" s="1">
        <f t="shared" si="12"/>
        <v>0</v>
      </c>
      <c r="T924" s="1"/>
      <c r="U924" s="1"/>
      <c r="V924" s="1"/>
      <c r="W924" s="1"/>
      <c r="X924" s="1"/>
      <c r="Y924" s="7"/>
      <c r="Z924" s="7"/>
      <c r="AA924" s="7"/>
      <c r="AB924" s="7"/>
      <c r="AC924" s="7"/>
      <c r="AD924" s="1"/>
    </row>
    <row r="925" spans="1:30" ht="15.6" x14ac:dyDescent="0.3">
      <c r="A925" s="3" t="s">
        <v>595</v>
      </c>
      <c r="B925" s="1" t="s">
        <v>61</v>
      </c>
      <c r="C925" s="4">
        <v>41830</v>
      </c>
      <c r="D925">
        <v>7</v>
      </c>
      <c r="E925">
        <v>2014</v>
      </c>
      <c r="F925" s="2">
        <v>4</v>
      </c>
      <c r="G925" s="1">
        <v>1053</v>
      </c>
      <c r="H925" s="1" t="s">
        <v>537</v>
      </c>
      <c r="I925" s="1">
        <v>29</v>
      </c>
      <c r="J925" s="1"/>
      <c r="O925" s="1">
        <v>278</v>
      </c>
      <c r="P925" s="1">
        <v>430</v>
      </c>
      <c r="Q925" s="1">
        <v>32.082999999999998</v>
      </c>
      <c r="R925" s="1">
        <v>14.837</v>
      </c>
      <c r="S925" s="1">
        <f t="shared" si="12"/>
        <v>17.245999999999999</v>
      </c>
      <c r="T925" s="1">
        <v>8.4819999999999993</v>
      </c>
      <c r="U925" s="1">
        <v>0.83799999999999997</v>
      </c>
      <c r="V925" s="1" t="s">
        <v>24</v>
      </c>
      <c r="W925" s="1">
        <v>5.6000000000000001E-2</v>
      </c>
      <c r="X925" s="1">
        <v>6.0999999999999999E-2</v>
      </c>
      <c r="Y925" s="7"/>
      <c r="Z925" s="7"/>
      <c r="AA925" s="7"/>
      <c r="AB925" s="7"/>
      <c r="AC925" s="7"/>
      <c r="AD925" s="1"/>
    </row>
    <row r="926" spans="1:30" ht="15.6" x14ac:dyDescent="0.3">
      <c r="A926" s="3" t="s">
        <v>596</v>
      </c>
      <c r="B926" s="1" t="s">
        <v>61</v>
      </c>
      <c r="C926" s="4">
        <v>41830</v>
      </c>
      <c r="D926">
        <v>7</v>
      </c>
      <c r="E926">
        <v>2014</v>
      </c>
      <c r="F926" s="2">
        <v>4</v>
      </c>
      <c r="G926" s="1">
        <v>1101</v>
      </c>
      <c r="H926" s="1" t="s">
        <v>537</v>
      </c>
      <c r="I926" s="1">
        <v>26</v>
      </c>
      <c r="J926" s="1"/>
      <c r="O926" s="1">
        <v>255</v>
      </c>
      <c r="P926" s="1">
        <v>287</v>
      </c>
      <c r="Q926" s="1">
        <v>11.78</v>
      </c>
      <c r="R926" s="1">
        <v>9.1519999999999992</v>
      </c>
      <c r="S926" s="1">
        <f t="shared" si="12"/>
        <v>2.6280000000000001</v>
      </c>
      <c r="T926" s="1">
        <v>4.0389999999999997</v>
      </c>
      <c r="U926" s="1">
        <v>1.21</v>
      </c>
      <c r="V926" s="1" t="s">
        <v>24</v>
      </c>
      <c r="W926" s="1">
        <v>3.2000000000000001E-2</v>
      </c>
      <c r="X926" s="1">
        <v>3.1E-2</v>
      </c>
      <c r="Y926" s="7"/>
      <c r="Z926" s="7"/>
      <c r="AA926" s="7"/>
      <c r="AB926" s="7"/>
      <c r="AC926" s="7"/>
      <c r="AD926" s="1"/>
    </row>
    <row r="927" spans="1:30" ht="15.6" x14ac:dyDescent="0.3">
      <c r="A927" s="3" t="s">
        <v>597</v>
      </c>
      <c r="B927" s="1" t="s">
        <v>61</v>
      </c>
      <c r="C927" s="4">
        <v>41830</v>
      </c>
      <c r="D927">
        <v>7</v>
      </c>
      <c r="E927">
        <v>2014</v>
      </c>
      <c r="F927" s="2">
        <v>4</v>
      </c>
      <c r="G927" s="1">
        <v>1107</v>
      </c>
      <c r="H927" s="1" t="s">
        <v>518</v>
      </c>
      <c r="I927" s="1">
        <v>46</v>
      </c>
      <c r="J927" s="1">
        <v>22</v>
      </c>
      <c r="O927" s="1">
        <v>445</v>
      </c>
      <c r="P927" s="1">
        <v>974</v>
      </c>
      <c r="Q927" s="1">
        <v>24.867999999999999</v>
      </c>
      <c r="R927" s="1">
        <v>10.939</v>
      </c>
      <c r="S927" s="1">
        <f t="shared" si="12"/>
        <v>13.928999999999998</v>
      </c>
      <c r="T927" s="1">
        <v>17.076000000000001</v>
      </c>
      <c r="U927" s="1">
        <v>2.0409999999999999</v>
      </c>
      <c r="V927" s="1" t="s">
        <v>24</v>
      </c>
      <c r="W927" s="1">
        <v>0.221</v>
      </c>
      <c r="X927" s="1">
        <v>0.223</v>
      </c>
      <c r="Y927" s="7">
        <v>20.934899999999999</v>
      </c>
      <c r="Z927" s="7" t="s">
        <v>733</v>
      </c>
      <c r="AA927" s="7">
        <v>2.4022999999999999</v>
      </c>
      <c r="AB927" s="7" t="s">
        <v>734</v>
      </c>
      <c r="AC927" s="1">
        <v>2.7028334462098478</v>
      </c>
      <c r="AD927" s="1" t="s">
        <v>578</v>
      </c>
    </row>
    <row r="928" spans="1:30" ht="15.6" x14ac:dyDescent="0.3">
      <c r="A928" s="3" t="s">
        <v>598</v>
      </c>
      <c r="B928" s="1" t="s">
        <v>50</v>
      </c>
      <c r="C928" s="4">
        <v>41830</v>
      </c>
      <c r="D928">
        <v>7</v>
      </c>
      <c r="E928">
        <v>2014</v>
      </c>
      <c r="F928" s="2">
        <v>4</v>
      </c>
      <c r="G928" s="1">
        <v>1124</v>
      </c>
      <c r="H928" s="1" t="s">
        <v>37</v>
      </c>
      <c r="I928" s="1">
        <v>27</v>
      </c>
      <c r="J928" s="1"/>
      <c r="O928" s="1">
        <v>256</v>
      </c>
      <c r="P928" s="1">
        <v>301</v>
      </c>
      <c r="Q928" s="1">
        <v>15.04</v>
      </c>
      <c r="R928" s="1">
        <v>2.1829999999999998</v>
      </c>
      <c r="S928" s="1">
        <f t="shared" si="12"/>
        <v>12.856999999999999</v>
      </c>
      <c r="T928" s="1">
        <v>2.3769999999999998</v>
      </c>
      <c r="U928" s="1">
        <v>2.39</v>
      </c>
      <c r="V928" s="1" t="s">
        <v>58</v>
      </c>
      <c r="W928" s="1">
        <v>5.0000000000000001E-3</v>
      </c>
      <c r="X928" s="1">
        <v>5.0000000000000001E-3</v>
      </c>
      <c r="Y928" s="7"/>
      <c r="Z928" s="7"/>
      <c r="AA928" s="7"/>
      <c r="AB928" s="7"/>
      <c r="AC928" s="7"/>
      <c r="AD928" s="1"/>
    </row>
    <row r="929" spans="1:30" ht="15.6" x14ac:dyDescent="0.3">
      <c r="A929" s="3" t="s">
        <v>31</v>
      </c>
      <c r="B929" s="1" t="s">
        <v>39</v>
      </c>
      <c r="C929" s="4">
        <v>41830</v>
      </c>
      <c r="D929">
        <v>7</v>
      </c>
      <c r="E929">
        <v>2014</v>
      </c>
      <c r="F929" s="2">
        <v>4</v>
      </c>
      <c r="G929" s="1">
        <v>1154</v>
      </c>
      <c r="H929" s="1" t="s">
        <v>23</v>
      </c>
      <c r="I929" s="1">
        <v>23.5</v>
      </c>
      <c r="J929" s="1"/>
      <c r="O929" s="1"/>
      <c r="P929" s="1"/>
      <c r="Q929" s="1"/>
      <c r="R929" s="1"/>
      <c r="S929" s="1">
        <f t="shared" si="12"/>
        <v>0</v>
      </c>
      <c r="T929" s="1"/>
      <c r="U929" s="1"/>
      <c r="V929" s="1"/>
      <c r="W929" s="1"/>
      <c r="X929" s="1"/>
      <c r="Y929" s="7"/>
      <c r="Z929" s="7"/>
      <c r="AA929" s="7"/>
      <c r="AB929" s="7"/>
      <c r="AC929" s="7"/>
      <c r="AD929" s="1"/>
    </row>
    <row r="930" spans="1:30" ht="15.6" x14ac:dyDescent="0.3">
      <c r="A930" s="3" t="s">
        <v>31</v>
      </c>
      <c r="B930" s="1" t="s">
        <v>39</v>
      </c>
      <c r="C930" s="4">
        <v>41830</v>
      </c>
      <c r="D930">
        <v>7</v>
      </c>
      <c r="E930">
        <v>2014</v>
      </c>
      <c r="F930" s="2">
        <v>4</v>
      </c>
      <c r="G930" s="1">
        <v>1155</v>
      </c>
      <c r="H930" s="1" t="s">
        <v>23</v>
      </c>
      <c r="I930" s="1">
        <v>24</v>
      </c>
      <c r="J930" s="1"/>
      <c r="O930" s="1"/>
      <c r="P930" s="1"/>
      <c r="Q930" s="1"/>
      <c r="R930" s="1"/>
      <c r="S930" s="1">
        <f t="shared" si="12"/>
        <v>0</v>
      </c>
      <c r="T930" s="1"/>
      <c r="U930" s="1"/>
      <c r="V930" s="1"/>
      <c r="W930" s="1"/>
      <c r="X930" s="1"/>
      <c r="Y930" s="7"/>
      <c r="Z930" s="7"/>
      <c r="AA930" s="7"/>
      <c r="AB930" s="7"/>
      <c r="AC930" s="7"/>
      <c r="AD930" s="1"/>
    </row>
    <row r="931" spans="1:30" ht="15.6" x14ac:dyDescent="0.3">
      <c r="A931" s="3" t="s">
        <v>31</v>
      </c>
      <c r="B931" s="1" t="s">
        <v>39</v>
      </c>
      <c r="C931" s="4">
        <v>41830</v>
      </c>
      <c r="D931">
        <v>7</v>
      </c>
      <c r="E931">
        <v>2014</v>
      </c>
      <c r="F931" s="2">
        <v>4</v>
      </c>
      <c r="G931" s="1">
        <v>1157</v>
      </c>
      <c r="H931" s="1" t="s">
        <v>23</v>
      </c>
      <c r="I931" s="1">
        <v>25.5</v>
      </c>
      <c r="J931" s="1"/>
      <c r="O931" s="1"/>
      <c r="P931" s="1"/>
      <c r="Q931" s="1"/>
      <c r="R931" s="1"/>
      <c r="S931" s="1">
        <f t="shared" si="12"/>
        <v>0</v>
      </c>
      <c r="T931" s="1"/>
      <c r="U931" s="1"/>
      <c r="V931" s="1"/>
      <c r="W931" s="1"/>
      <c r="X931" s="1"/>
      <c r="Y931" s="7"/>
      <c r="Z931" s="7"/>
      <c r="AA931" s="7"/>
      <c r="AB931" s="7"/>
      <c r="AC931" s="7"/>
      <c r="AD931" s="1"/>
    </row>
    <row r="932" spans="1:30" ht="15.6" x14ac:dyDescent="0.3">
      <c r="A932" s="3" t="s">
        <v>737</v>
      </c>
      <c r="B932" s="1" t="s">
        <v>39</v>
      </c>
      <c r="C932" s="4">
        <v>41830</v>
      </c>
      <c r="D932">
        <v>7</v>
      </c>
      <c r="E932">
        <v>2014</v>
      </c>
      <c r="F932" s="2">
        <v>4</v>
      </c>
      <c r="G932" s="1">
        <v>1200</v>
      </c>
      <c r="H932" s="1" t="s">
        <v>518</v>
      </c>
      <c r="I932" s="1">
        <v>66</v>
      </c>
      <c r="J932" s="1">
        <v>23</v>
      </c>
      <c r="O932" s="1"/>
      <c r="P932" s="1"/>
      <c r="Q932" s="1"/>
      <c r="R932" s="1"/>
      <c r="S932" s="1">
        <f t="shared" si="12"/>
        <v>0</v>
      </c>
      <c r="T932" s="1"/>
      <c r="U932" s="1"/>
      <c r="V932" s="1"/>
      <c r="W932" s="1"/>
      <c r="X932" s="1"/>
      <c r="Y932" s="7">
        <v>19.908899999999999</v>
      </c>
      <c r="Z932" s="7" t="s">
        <v>738</v>
      </c>
      <c r="AA932" s="7">
        <v>1.5088999999999999</v>
      </c>
      <c r="AB932" s="7" t="s">
        <v>734</v>
      </c>
      <c r="AC932" s="1">
        <v>1.8917859670491</v>
      </c>
      <c r="AD932" s="1" t="s">
        <v>599</v>
      </c>
    </row>
    <row r="933" spans="1:30" ht="15.6" x14ac:dyDescent="0.3">
      <c r="A933" s="3" t="s">
        <v>600</v>
      </c>
      <c r="B933" s="1" t="s">
        <v>39</v>
      </c>
      <c r="C933" s="4">
        <v>41830</v>
      </c>
      <c r="D933">
        <v>7</v>
      </c>
      <c r="E933">
        <v>2014</v>
      </c>
      <c r="F933" s="2">
        <v>4</v>
      </c>
      <c r="G933" s="1">
        <v>1205</v>
      </c>
      <c r="H933" s="1" t="s">
        <v>518</v>
      </c>
      <c r="I933" s="1">
        <v>33</v>
      </c>
      <c r="J933" s="1">
        <v>24</v>
      </c>
      <c r="O933" s="1">
        <v>327</v>
      </c>
      <c r="P933" s="1">
        <v>314</v>
      </c>
      <c r="Q933" s="1">
        <v>10.226000000000001</v>
      </c>
      <c r="R933" s="1">
        <v>5.335</v>
      </c>
      <c r="S933" s="1">
        <f t="shared" si="12"/>
        <v>4.8910000000000009</v>
      </c>
      <c r="T933" s="1">
        <v>1.0940000000000001</v>
      </c>
      <c r="U933" s="1"/>
      <c r="V933" s="1"/>
      <c r="W933" s="1">
        <v>0.16600000000000001</v>
      </c>
      <c r="X933" s="1">
        <v>0.16700000000000001</v>
      </c>
      <c r="Y933" s="7">
        <v>19.29045</v>
      </c>
      <c r="Z933" s="7" t="s">
        <v>733</v>
      </c>
      <c r="AA933" s="7">
        <v>1.3573999999999999</v>
      </c>
      <c r="AB933" s="7" t="s">
        <v>734</v>
      </c>
      <c r="AC933" s="1">
        <v>2.557211008630889</v>
      </c>
      <c r="AD933" s="1" t="s">
        <v>578</v>
      </c>
    </row>
    <row r="934" spans="1:30" ht="15.6" x14ac:dyDescent="0.3">
      <c r="A934" s="3" t="s">
        <v>601</v>
      </c>
      <c r="B934" s="1" t="s">
        <v>39</v>
      </c>
      <c r="C934" s="4">
        <v>41830</v>
      </c>
      <c r="D934">
        <v>7</v>
      </c>
      <c r="E934">
        <v>2014</v>
      </c>
      <c r="F934" s="2">
        <v>4</v>
      </c>
      <c r="G934" s="1">
        <v>1206</v>
      </c>
      <c r="H934" s="1" t="s">
        <v>537</v>
      </c>
      <c r="I934" s="1">
        <v>22</v>
      </c>
      <c r="J934" s="1"/>
      <c r="O934" s="1">
        <v>223</v>
      </c>
      <c r="P934" s="1">
        <v>186</v>
      </c>
      <c r="Q934" s="1">
        <v>11.71</v>
      </c>
      <c r="R934" s="1">
        <v>6.266</v>
      </c>
      <c r="S934" s="1">
        <f t="shared" si="12"/>
        <v>5.4440000000000008</v>
      </c>
      <c r="T934" s="1">
        <v>2.1459999999999999</v>
      </c>
      <c r="U934" s="1"/>
      <c r="V934" s="1"/>
      <c r="W934" s="1">
        <v>2.8000000000000001E-2</v>
      </c>
      <c r="X934" s="1">
        <v>2.8000000000000001E-2</v>
      </c>
      <c r="Y934" s="7"/>
      <c r="Z934" s="7" t="s">
        <v>31</v>
      </c>
      <c r="AA934" s="7" t="s">
        <v>31</v>
      </c>
      <c r="AB934" s="7" t="s">
        <v>31</v>
      </c>
      <c r="AC934" s="7"/>
      <c r="AD934" s="1"/>
    </row>
    <row r="935" spans="1:30" ht="15.6" x14ac:dyDescent="0.3">
      <c r="A935" s="3" t="s">
        <v>602</v>
      </c>
      <c r="B935" s="1" t="s">
        <v>39</v>
      </c>
      <c r="C935" s="4">
        <v>41830</v>
      </c>
      <c r="D935">
        <v>7</v>
      </c>
      <c r="E935">
        <v>2014</v>
      </c>
      <c r="F935" s="2">
        <v>4</v>
      </c>
      <c r="G935" s="1">
        <v>1207</v>
      </c>
      <c r="H935" s="1" t="s">
        <v>518</v>
      </c>
      <c r="I935" s="1">
        <v>30.5</v>
      </c>
      <c r="J935" s="1">
        <v>25</v>
      </c>
      <c r="O935" s="1">
        <v>305</v>
      </c>
      <c r="P935" s="1">
        <v>266</v>
      </c>
      <c r="Q935" s="1">
        <v>8.5739999999999998</v>
      </c>
      <c r="R935" s="1">
        <v>4.0640000000000001</v>
      </c>
      <c r="S935" s="1">
        <f t="shared" si="12"/>
        <v>4.51</v>
      </c>
      <c r="T935" s="1"/>
      <c r="U935" s="1"/>
      <c r="V935" s="1"/>
      <c r="W935" s="1">
        <v>0.11600000000000001</v>
      </c>
      <c r="X935" s="1">
        <v>0.11700000000000001</v>
      </c>
      <c r="Y935" s="7">
        <v>19.620750000000001</v>
      </c>
      <c r="Z935" s="7" t="s">
        <v>733</v>
      </c>
      <c r="AA935" s="7">
        <v>1.4308000000000001</v>
      </c>
      <c r="AB935" s="7" t="s">
        <v>734</v>
      </c>
      <c r="AC935" s="1">
        <v>2.0932626670756838</v>
      </c>
      <c r="AD935" s="1" t="s">
        <v>578</v>
      </c>
    </row>
    <row r="936" spans="1:30" ht="15.6" x14ac:dyDescent="0.3">
      <c r="A936" s="3" t="s">
        <v>31</v>
      </c>
      <c r="B936" s="1" t="s">
        <v>22</v>
      </c>
      <c r="C936" s="4">
        <v>41830</v>
      </c>
      <c r="D936">
        <v>7</v>
      </c>
      <c r="E936">
        <v>2014</v>
      </c>
      <c r="F936" s="2">
        <v>4</v>
      </c>
      <c r="G936" s="1">
        <v>1220</v>
      </c>
      <c r="H936" s="1" t="s">
        <v>23</v>
      </c>
      <c r="I936" s="1">
        <v>24.5</v>
      </c>
      <c r="J936" s="1"/>
      <c r="O936" s="1"/>
      <c r="P936" s="1"/>
      <c r="Q936" s="1"/>
      <c r="R936" s="1"/>
      <c r="S936" s="1">
        <f t="shared" si="12"/>
        <v>0</v>
      </c>
      <c r="T936" s="1"/>
      <c r="U936" s="1"/>
      <c r="V936" s="1"/>
      <c r="W936" s="1"/>
      <c r="X936" s="1"/>
      <c r="Y936" s="7"/>
      <c r="Z936" s="7"/>
      <c r="AA936" s="7"/>
      <c r="AB936" s="7"/>
      <c r="AC936" s="7"/>
      <c r="AD936" s="1"/>
    </row>
    <row r="937" spans="1:30" ht="15.6" x14ac:dyDescent="0.3">
      <c r="A937" s="3" t="s">
        <v>31</v>
      </c>
      <c r="B937" s="1" t="s">
        <v>22</v>
      </c>
      <c r="C937" s="4">
        <v>41830</v>
      </c>
      <c r="D937">
        <v>7</v>
      </c>
      <c r="E937">
        <v>2014</v>
      </c>
      <c r="F937" s="2">
        <v>4</v>
      </c>
      <c r="G937" s="1">
        <v>1223</v>
      </c>
      <c r="H937" s="1" t="s">
        <v>23</v>
      </c>
      <c r="I937" s="1">
        <v>22.5</v>
      </c>
      <c r="J937" s="1"/>
      <c r="O937" s="1"/>
      <c r="P937" s="1"/>
      <c r="Q937" s="1"/>
      <c r="R937" s="1"/>
      <c r="S937" s="1">
        <f t="shared" si="12"/>
        <v>0</v>
      </c>
      <c r="T937" s="1"/>
      <c r="U937" s="1"/>
      <c r="V937" s="1"/>
      <c r="W937" s="1"/>
      <c r="X937" s="1"/>
      <c r="Y937" s="7"/>
      <c r="Z937" s="7"/>
      <c r="AA937" s="7"/>
      <c r="AB937" s="7"/>
      <c r="AC937" s="7"/>
      <c r="AD937" s="1"/>
    </row>
    <row r="938" spans="1:30" ht="15.6" x14ac:dyDescent="0.3">
      <c r="A938" s="3" t="s">
        <v>31</v>
      </c>
      <c r="B938" s="1" t="s">
        <v>22</v>
      </c>
      <c r="C938" s="4">
        <v>41830</v>
      </c>
      <c r="D938">
        <v>7</v>
      </c>
      <c r="E938">
        <v>2014</v>
      </c>
      <c r="F938" s="2">
        <v>4</v>
      </c>
      <c r="G938" s="1">
        <v>1225</v>
      </c>
      <c r="H938" s="1" t="s">
        <v>23</v>
      </c>
      <c r="I938" s="1">
        <v>24</v>
      </c>
      <c r="J938" s="1"/>
      <c r="O938" s="1"/>
      <c r="P938" s="1"/>
      <c r="Q938" s="1"/>
      <c r="R938" s="1"/>
      <c r="S938" s="1">
        <f t="shared" si="12"/>
        <v>0</v>
      </c>
      <c r="T938" s="1"/>
      <c r="U938" s="1"/>
      <c r="V938" s="1"/>
      <c r="W938" s="1"/>
      <c r="X938" s="1"/>
      <c r="Y938" s="7"/>
      <c r="Z938" s="7"/>
      <c r="AA938" s="7"/>
      <c r="AB938" s="7"/>
      <c r="AC938" s="7"/>
      <c r="AD938" s="1"/>
    </row>
    <row r="939" spans="1:30" ht="15.6" x14ac:dyDescent="0.3">
      <c r="A939" s="3" t="s">
        <v>31</v>
      </c>
      <c r="B939" s="1" t="s">
        <v>22</v>
      </c>
      <c r="C939" s="4">
        <v>41830</v>
      </c>
      <c r="D939">
        <v>7</v>
      </c>
      <c r="E939">
        <v>2014</v>
      </c>
      <c r="F939" s="2">
        <v>4</v>
      </c>
      <c r="G939" s="1">
        <v>1228</v>
      </c>
      <c r="H939" s="1" t="s">
        <v>23</v>
      </c>
      <c r="I939" s="1">
        <v>22</v>
      </c>
      <c r="J939" s="1"/>
      <c r="O939" s="1"/>
      <c r="P939" s="1"/>
      <c r="Q939" s="1"/>
      <c r="R939" s="1"/>
      <c r="S939" s="1">
        <f t="shared" si="12"/>
        <v>0</v>
      </c>
      <c r="T939" s="1"/>
      <c r="U939" s="1"/>
      <c r="V939" s="1"/>
      <c r="W939" s="1"/>
      <c r="X939" s="1"/>
      <c r="Y939" s="7"/>
      <c r="Z939" s="7"/>
      <c r="AA939" s="7"/>
      <c r="AB939" s="7"/>
      <c r="AC939" s="7"/>
      <c r="AD939" s="1"/>
    </row>
    <row r="940" spans="1:30" ht="15.6" x14ac:dyDescent="0.3">
      <c r="A940" s="3" t="s">
        <v>31</v>
      </c>
      <c r="B940" s="1" t="s">
        <v>22</v>
      </c>
      <c r="C940" s="4">
        <v>41830</v>
      </c>
      <c r="D940">
        <v>7</v>
      </c>
      <c r="E940">
        <v>2014</v>
      </c>
      <c r="F940" s="2">
        <v>4</v>
      </c>
      <c r="G940" s="1">
        <v>1230</v>
      </c>
      <c r="H940" s="1" t="s">
        <v>23</v>
      </c>
      <c r="I940" s="1" t="s">
        <v>31</v>
      </c>
      <c r="J940" s="1"/>
      <c r="O940" s="1"/>
      <c r="P940" s="1"/>
      <c r="Q940" s="1"/>
      <c r="R940" s="1"/>
      <c r="S940" s="1">
        <f t="shared" ref="S940:S1003" si="13">SUM(Q940-R940)</f>
        <v>0</v>
      </c>
      <c r="T940" s="1"/>
      <c r="U940" s="1"/>
      <c r="V940" s="1"/>
      <c r="W940" s="1"/>
      <c r="X940" s="1"/>
      <c r="Y940" s="7"/>
      <c r="Z940" s="7"/>
      <c r="AA940" s="7"/>
      <c r="AB940" s="7"/>
      <c r="AC940" s="7"/>
      <c r="AD940" s="1" t="s">
        <v>603</v>
      </c>
    </row>
    <row r="941" spans="1:30" ht="15.6" x14ac:dyDescent="0.3">
      <c r="A941" s="3" t="s">
        <v>31</v>
      </c>
      <c r="B941" s="1" t="s">
        <v>22</v>
      </c>
      <c r="C941" s="4">
        <v>41830</v>
      </c>
      <c r="D941">
        <v>7</v>
      </c>
      <c r="E941">
        <v>2014</v>
      </c>
      <c r="F941" s="2">
        <v>4</v>
      </c>
      <c r="G941" s="1">
        <v>1231</v>
      </c>
      <c r="H941" s="1" t="s">
        <v>23</v>
      </c>
      <c r="I941" s="1">
        <v>22</v>
      </c>
      <c r="J941" s="1"/>
      <c r="O941" s="1"/>
      <c r="P941" s="1"/>
      <c r="Q941" s="1"/>
      <c r="R941" s="1"/>
      <c r="S941" s="1">
        <f t="shared" si="13"/>
        <v>0</v>
      </c>
      <c r="T941" s="1"/>
      <c r="U941" s="1"/>
      <c r="V941" s="1"/>
      <c r="W941" s="1"/>
      <c r="X941" s="1"/>
      <c r="Y941" s="7"/>
      <c r="Z941" s="7"/>
      <c r="AA941" s="7"/>
      <c r="AB941" s="7"/>
      <c r="AC941" s="7"/>
      <c r="AD941" s="1"/>
    </row>
    <row r="942" spans="1:30" ht="15.6" x14ac:dyDescent="0.3">
      <c r="A942" s="3" t="s">
        <v>31</v>
      </c>
      <c r="B942" s="1" t="s">
        <v>22</v>
      </c>
      <c r="C942" s="4">
        <v>41830</v>
      </c>
      <c r="D942">
        <v>7</v>
      </c>
      <c r="E942">
        <v>2014</v>
      </c>
      <c r="F942" s="2">
        <v>4</v>
      </c>
      <c r="G942" s="1">
        <v>1233</v>
      </c>
      <c r="H942" s="1" t="s">
        <v>23</v>
      </c>
      <c r="I942" s="1">
        <v>23</v>
      </c>
      <c r="J942" s="1"/>
      <c r="O942" s="1"/>
      <c r="P942" s="1"/>
      <c r="Q942" s="1"/>
      <c r="R942" s="1"/>
      <c r="S942" s="1">
        <f t="shared" si="13"/>
        <v>0</v>
      </c>
      <c r="T942" s="1"/>
      <c r="U942" s="1"/>
      <c r="V942" s="1"/>
      <c r="W942" s="1"/>
      <c r="X942" s="1"/>
      <c r="Y942" s="7"/>
      <c r="Z942" s="7"/>
      <c r="AA942" s="7"/>
      <c r="AB942" s="7"/>
      <c r="AC942" s="7"/>
      <c r="AD942" s="1"/>
    </row>
    <row r="943" spans="1:30" ht="15.6" x14ac:dyDescent="0.3">
      <c r="A943" s="3" t="s">
        <v>31</v>
      </c>
      <c r="B943" s="1" t="s">
        <v>22</v>
      </c>
      <c r="C943" s="4">
        <v>41830</v>
      </c>
      <c r="D943">
        <v>7</v>
      </c>
      <c r="E943">
        <v>2014</v>
      </c>
      <c r="F943" s="2">
        <v>4</v>
      </c>
      <c r="G943" s="1">
        <v>1234</v>
      </c>
      <c r="H943" s="1" t="s">
        <v>23</v>
      </c>
      <c r="I943" s="1">
        <v>30.5</v>
      </c>
      <c r="J943" s="1"/>
      <c r="O943" s="1"/>
      <c r="P943" s="1"/>
      <c r="Q943" s="1"/>
      <c r="R943" s="1"/>
      <c r="S943" s="1">
        <f t="shared" si="13"/>
        <v>0</v>
      </c>
      <c r="T943" s="1"/>
      <c r="U943" s="1"/>
      <c r="V943" s="1"/>
      <c r="W943" s="1"/>
      <c r="X943" s="1"/>
      <c r="Y943" s="7"/>
      <c r="Z943" s="7"/>
      <c r="AA943" s="7"/>
      <c r="AB943" s="7"/>
      <c r="AC943" s="7"/>
      <c r="AD943" s="1"/>
    </row>
    <row r="944" spans="1:30" ht="15.6" x14ac:dyDescent="0.3">
      <c r="A944" s="3" t="s">
        <v>31</v>
      </c>
      <c r="B944" s="1" t="s">
        <v>22</v>
      </c>
      <c r="C944" s="4">
        <v>41830</v>
      </c>
      <c r="D944">
        <v>7</v>
      </c>
      <c r="E944">
        <v>2014</v>
      </c>
      <c r="F944" s="2">
        <v>4</v>
      </c>
      <c r="G944" s="1">
        <v>1235</v>
      </c>
      <c r="H944" s="1" t="s">
        <v>23</v>
      </c>
      <c r="I944" s="1">
        <v>22</v>
      </c>
      <c r="J944" s="1"/>
      <c r="O944" s="1"/>
      <c r="P944" s="1"/>
      <c r="Q944" s="1"/>
      <c r="R944" s="1"/>
      <c r="S944" s="1">
        <f t="shared" si="13"/>
        <v>0</v>
      </c>
      <c r="T944" s="1"/>
      <c r="U944" s="1"/>
      <c r="V944" s="1"/>
      <c r="W944" s="1"/>
      <c r="X944" s="1"/>
      <c r="Y944" s="7"/>
      <c r="Z944" s="7"/>
      <c r="AA944" s="7"/>
      <c r="AB944" s="7"/>
      <c r="AC944" s="7"/>
      <c r="AD944" s="1"/>
    </row>
    <row r="945" spans="1:30" ht="15.6" x14ac:dyDescent="0.3">
      <c r="A945" s="3" t="s">
        <v>31</v>
      </c>
      <c r="B945" s="1" t="s">
        <v>138</v>
      </c>
      <c r="C945" s="4">
        <v>41830</v>
      </c>
      <c r="D945">
        <v>7</v>
      </c>
      <c r="E945">
        <v>2014</v>
      </c>
      <c r="F945" s="2">
        <v>4</v>
      </c>
      <c r="G945" s="1">
        <v>1258</v>
      </c>
      <c r="H945" s="1" t="s">
        <v>23</v>
      </c>
      <c r="I945" s="1">
        <v>25</v>
      </c>
      <c r="J945" s="1"/>
      <c r="O945" s="1"/>
      <c r="P945" s="1"/>
      <c r="Q945" s="1"/>
      <c r="R945" s="1"/>
      <c r="S945" s="1">
        <f t="shared" si="13"/>
        <v>0</v>
      </c>
      <c r="T945" s="1"/>
      <c r="U945" s="1"/>
      <c r="V945" s="1"/>
      <c r="W945" s="1"/>
      <c r="X945" s="1"/>
      <c r="Y945" s="7"/>
      <c r="Z945" s="7"/>
      <c r="AA945" s="7"/>
      <c r="AB945" s="7"/>
      <c r="AC945" s="7"/>
      <c r="AD945" s="1"/>
    </row>
    <row r="946" spans="1:30" ht="15.6" x14ac:dyDescent="0.3">
      <c r="A946" s="3" t="s">
        <v>604</v>
      </c>
      <c r="B946" s="1" t="s">
        <v>138</v>
      </c>
      <c r="C946" s="4">
        <v>41830</v>
      </c>
      <c r="D946">
        <v>7</v>
      </c>
      <c r="E946">
        <v>2014</v>
      </c>
      <c r="F946" s="2">
        <v>4</v>
      </c>
      <c r="G946" s="1">
        <v>1258</v>
      </c>
      <c r="H946" s="1" t="s">
        <v>23</v>
      </c>
      <c r="I946" s="1">
        <v>25</v>
      </c>
      <c r="J946" s="1"/>
      <c r="O946" s="1"/>
      <c r="P946" s="1"/>
      <c r="Q946" s="1"/>
      <c r="R946" s="1"/>
      <c r="S946" s="1">
        <f t="shared" si="13"/>
        <v>0</v>
      </c>
      <c r="T946" s="1"/>
      <c r="U946" s="1"/>
      <c r="V946" s="1"/>
      <c r="W946" s="1"/>
      <c r="X946" s="1"/>
      <c r="Y946" s="7"/>
      <c r="Z946" s="7"/>
      <c r="AA946" s="7"/>
      <c r="AB946" s="7"/>
      <c r="AC946" s="7"/>
      <c r="AD946" s="1"/>
    </row>
    <row r="947" spans="1:30" ht="15.6" x14ac:dyDescent="0.3">
      <c r="A947" s="3" t="s">
        <v>31</v>
      </c>
      <c r="B947" s="1" t="s">
        <v>138</v>
      </c>
      <c r="C947" s="4">
        <v>41830</v>
      </c>
      <c r="D947">
        <v>7</v>
      </c>
      <c r="E947">
        <v>2014</v>
      </c>
      <c r="F947" s="2">
        <v>4</v>
      </c>
      <c r="G947" s="1">
        <v>1305</v>
      </c>
      <c r="H947" s="1" t="s">
        <v>23</v>
      </c>
      <c r="I947" s="1">
        <v>23</v>
      </c>
      <c r="J947" s="1"/>
      <c r="O947" s="1"/>
      <c r="P947" s="1"/>
      <c r="Q947" s="1"/>
      <c r="R947" s="1"/>
      <c r="S947" s="1">
        <f t="shared" si="13"/>
        <v>0</v>
      </c>
      <c r="T947" s="1"/>
      <c r="U947" s="1"/>
      <c r="V947" s="1"/>
      <c r="W947" s="1"/>
      <c r="X947" s="1"/>
      <c r="Y947" s="7"/>
      <c r="Z947" s="7"/>
      <c r="AA947" s="7"/>
      <c r="AB947" s="7"/>
      <c r="AC947" s="7"/>
      <c r="AD947" s="1"/>
    </row>
    <row r="948" spans="1:30" ht="15.6" x14ac:dyDescent="0.3">
      <c r="A948" s="3" t="s">
        <v>31</v>
      </c>
      <c r="B948" s="1" t="s">
        <v>140</v>
      </c>
      <c r="C948" s="4">
        <v>41830</v>
      </c>
      <c r="D948">
        <v>7</v>
      </c>
      <c r="E948">
        <v>2014</v>
      </c>
      <c r="F948" s="2">
        <v>4</v>
      </c>
      <c r="G948" s="1">
        <v>1309</v>
      </c>
      <c r="H948" s="1" t="s">
        <v>31</v>
      </c>
      <c r="I948" s="1"/>
      <c r="J948" s="1"/>
      <c r="O948" s="1"/>
      <c r="P948" s="1"/>
      <c r="Q948" s="1"/>
      <c r="R948" s="1"/>
      <c r="S948" s="1">
        <f t="shared" si="13"/>
        <v>0</v>
      </c>
      <c r="T948" s="1"/>
      <c r="U948" s="1"/>
      <c r="V948" s="1"/>
      <c r="W948" s="1"/>
      <c r="X948" s="1"/>
      <c r="Y948" s="7"/>
      <c r="Z948" s="7"/>
      <c r="AA948" s="7"/>
      <c r="AB948" s="7"/>
      <c r="AC948" s="7"/>
      <c r="AD948" s="1" t="s">
        <v>534</v>
      </c>
    </row>
    <row r="949" spans="1:30" ht="15.6" x14ac:dyDescent="0.3">
      <c r="A949" s="3" t="s">
        <v>31</v>
      </c>
      <c r="B949" s="1" t="s">
        <v>144</v>
      </c>
      <c r="C949" s="4">
        <v>41830</v>
      </c>
      <c r="D949">
        <v>7</v>
      </c>
      <c r="E949">
        <v>2014</v>
      </c>
      <c r="F949" s="2">
        <v>4</v>
      </c>
      <c r="G949" s="1">
        <v>1334</v>
      </c>
      <c r="H949" s="1" t="s">
        <v>535</v>
      </c>
      <c r="I949" s="1">
        <v>34.5</v>
      </c>
      <c r="J949" s="1"/>
      <c r="O949" s="1"/>
      <c r="P949" s="1"/>
      <c r="Q949" s="1"/>
      <c r="R949" s="1"/>
      <c r="S949" s="1">
        <f t="shared" si="13"/>
        <v>0</v>
      </c>
      <c r="T949" s="1"/>
      <c r="U949" s="1"/>
      <c r="V949" s="1"/>
      <c r="W949" s="1"/>
      <c r="X949" s="1"/>
      <c r="Y949" s="7"/>
      <c r="Z949" s="7"/>
      <c r="AA949" s="7"/>
      <c r="AB949" s="7"/>
      <c r="AC949" s="7"/>
      <c r="AD949" s="1"/>
    </row>
    <row r="950" spans="1:30" ht="15.6" x14ac:dyDescent="0.3">
      <c r="A950" s="3" t="s">
        <v>31</v>
      </c>
      <c r="B950" s="1" t="s">
        <v>147</v>
      </c>
      <c r="C950" s="4">
        <v>41830</v>
      </c>
      <c r="D950">
        <v>7</v>
      </c>
      <c r="E950">
        <v>2014</v>
      </c>
      <c r="F950" s="2">
        <v>4</v>
      </c>
      <c r="G950" s="1">
        <v>1354</v>
      </c>
      <c r="H950" s="1" t="s">
        <v>31</v>
      </c>
      <c r="I950" s="1"/>
      <c r="J950" s="1"/>
      <c r="O950" s="1"/>
      <c r="P950" s="1"/>
      <c r="Q950" s="1"/>
      <c r="R950" s="1"/>
      <c r="S950" s="1">
        <f t="shared" si="13"/>
        <v>0</v>
      </c>
      <c r="T950" s="1"/>
      <c r="U950" s="1"/>
      <c r="V950" s="1"/>
      <c r="W950" s="1"/>
      <c r="X950" s="1"/>
      <c r="Y950" s="7"/>
      <c r="Z950" s="7"/>
      <c r="AA950" s="7"/>
      <c r="AB950" s="7"/>
      <c r="AC950" s="7"/>
      <c r="AD950" s="1" t="s">
        <v>534</v>
      </c>
    </row>
    <row r="951" spans="1:30" ht="15.6" x14ac:dyDescent="0.3">
      <c r="A951" s="3" t="s">
        <v>31</v>
      </c>
      <c r="B951" s="1" t="s">
        <v>132</v>
      </c>
      <c r="C951" s="4">
        <v>41830</v>
      </c>
      <c r="D951">
        <v>7</v>
      </c>
      <c r="E951">
        <v>2014</v>
      </c>
      <c r="F951" s="2">
        <v>4</v>
      </c>
      <c r="G951" s="1">
        <v>1421</v>
      </c>
      <c r="H951" s="1" t="s">
        <v>31</v>
      </c>
      <c r="I951" s="1"/>
      <c r="J951" s="1"/>
      <c r="O951" s="1"/>
      <c r="P951" s="1"/>
      <c r="Q951" s="1"/>
      <c r="R951" s="1"/>
      <c r="S951" s="1">
        <f t="shared" si="13"/>
        <v>0</v>
      </c>
      <c r="T951" s="1"/>
      <c r="U951" s="1"/>
      <c r="V951" s="1"/>
      <c r="W951" s="1"/>
      <c r="X951" s="1"/>
      <c r="Y951" s="7"/>
      <c r="Z951" s="7"/>
      <c r="AA951" s="7"/>
      <c r="AB951" s="7"/>
      <c r="AC951" s="7"/>
      <c r="AD951" s="1" t="s">
        <v>534</v>
      </c>
    </row>
    <row r="952" spans="1:30" ht="15.6" x14ac:dyDescent="0.3">
      <c r="A952" s="3" t="s">
        <v>31</v>
      </c>
      <c r="B952" s="1" t="s">
        <v>135</v>
      </c>
      <c r="C952" s="4">
        <v>41830</v>
      </c>
      <c r="D952">
        <v>7</v>
      </c>
      <c r="E952">
        <v>2014</v>
      </c>
      <c r="F952" s="2">
        <v>4</v>
      </c>
      <c r="G952" s="1">
        <v>1445</v>
      </c>
      <c r="H952" s="1" t="s">
        <v>31</v>
      </c>
      <c r="I952" s="1"/>
      <c r="J952" s="1"/>
      <c r="O952" s="1"/>
      <c r="P952" s="1"/>
      <c r="Q952" s="1"/>
      <c r="R952" s="1"/>
      <c r="S952" s="1">
        <f t="shared" si="13"/>
        <v>0</v>
      </c>
      <c r="T952" s="1"/>
      <c r="U952" s="1"/>
      <c r="V952" s="1"/>
      <c r="W952" s="1"/>
      <c r="X952" s="1"/>
      <c r="Y952" s="7"/>
      <c r="Z952" s="7"/>
      <c r="AA952" s="7"/>
      <c r="AB952" s="7"/>
      <c r="AC952" s="7"/>
      <c r="AD952" s="1" t="s">
        <v>534</v>
      </c>
    </row>
    <row r="953" spans="1:30" ht="15.6" x14ac:dyDescent="0.3">
      <c r="A953" s="3" t="s">
        <v>31</v>
      </c>
      <c r="B953" s="1" t="s">
        <v>135</v>
      </c>
      <c r="C953" s="4">
        <v>41845</v>
      </c>
      <c r="D953">
        <v>7</v>
      </c>
      <c r="E953">
        <v>2014</v>
      </c>
      <c r="F953" s="2">
        <v>5</v>
      </c>
      <c r="G953" s="1">
        <v>549</v>
      </c>
      <c r="H953" s="1" t="s">
        <v>31</v>
      </c>
      <c r="I953" s="1"/>
      <c r="J953" s="1"/>
      <c r="O953" s="1"/>
      <c r="P953" s="1"/>
      <c r="Q953" s="1"/>
      <c r="R953" s="1"/>
      <c r="S953" s="1">
        <f t="shared" si="13"/>
        <v>0</v>
      </c>
      <c r="T953" s="1"/>
      <c r="U953" s="1"/>
      <c r="V953" s="1"/>
      <c r="W953" s="1"/>
      <c r="X953" s="1"/>
      <c r="Y953" s="7"/>
      <c r="Z953" s="7"/>
      <c r="AA953" s="7"/>
      <c r="AB953" s="7"/>
      <c r="AC953" s="7"/>
      <c r="AD953" s="1" t="s">
        <v>534</v>
      </c>
    </row>
    <row r="954" spans="1:30" ht="15.6" x14ac:dyDescent="0.3">
      <c r="A954" s="3" t="s">
        <v>605</v>
      </c>
      <c r="B954" s="1" t="s">
        <v>132</v>
      </c>
      <c r="C954" s="4">
        <v>41845</v>
      </c>
      <c r="D954">
        <v>7</v>
      </c>
      <c r="E954">
        <v>2014</v>
      </c>
      <c r="F954" s="2">
        <v>5</v>
      </c>
      <c r="G954" s="1">
        <v>613</v>
      </c>
      <c r="H954" s="1" t="s">
        <v>23</v>
      </c>
      <c r="I954" s="17" t="e">
        <f>#REF!*1.905</f>
        <v>#REF!</v>
      </c>
      <c r="J954" s="1"/>
      <c r="O954" s="1">
        <v>350</v>
      </c>
      <c r="P954" s="1">
        <v>453</v>
      </c>
      <c r="Q954" s="1">
        <v>15.914999999999999</v>
      </c>
      <c r="R954" s="1">
        <v>5.1669999999999998</v>
      </c>
      <c r="S954" s="1">
        <f t="shared" si="13"/>
        <v>10.747999999999999</v>
      </c>
      <c r="T954" s="1" t="s">
        <v>31</v>
      </c>
      <c r="U954" s="1">
        <v>17.576000000000001</v>
      </c>
      <c r="V954" s="1" t="s">
        <v>58</v>
      </c>
      <c r="W954" s="1">
        <v>130</v>
      </c>
      <c r="X954" s="1">
        <v>130</v>
      </c>
      <c r="Y954" s="7"/>
      <c r="Z954" s="7"/>
      <c r="AA954" s="7"/>
      <c r="AB954" s="7"/>
      <c r="AC954" s="7"/>
      <c r="AD954" s="1"/>
    </row>
    <row r="955" spans="1:30" ht="15.6" x14ac:dyDescent="0.3">
      <c r="A955" s="3" t="s">
        <v>607</v>
      </c>
      <c r="B955" s="1" t="s">
        <v>147</v>
      </c>
      <c r="C955" s="4">
        <v>41845</v>
      </c>
      <c r="D955">
        <v>7</v>
      </c>
      <c r="E955">
        <v>2014</v>
      </c>
      <c r="F955" s="2">
        <v>5</v>
      </c>
      <c r="G955" s="1">
        <v>640</v>
      </c>
      <c r="H955" s="1" t="s">
        <v>535</v>
      </c>
      <c r="I955" s="1" t="e">
        <f>#REF!*1.905</f>
        <v>#REF!</v>
      </c>
      <c r="J955" s="1"/>
      <c r="O955" s="1">
        <v>255</v>
      </c>
      <c r="P955" s="1">
        <v>191</v>
      </c>
      <c r="Q955" s="1">
        <v>12.055</v>
      </c>
      <c r="R955" s="1">
        <v>5.0609999999999999</v>
      </c>
      <c r="S955" s="1">
        <f t="shared" si="13"/>
        <v>6.9939999999999998</v>
      </c>
      <c r="T955" s="1">
        <v>3.5640000000000001</v>
      </c>
      <c r="U955" s="1">
        <v>0.98699999999999999</v>
      </c>
      <c r="V955" s="1" t="s">
        <v>24</v>
      </c>
      <c r="W955" s="1">
        <v>3.3000000000000002E-2</v>
      </c>
      <c r="X955" s="1">
        <v>3.1E-2</v>
      </c>
      <c r="Y955" s="7"/>
      <c r="Z955" s="7"/>
      <c r="AA955" s="7"/>
      <c r="AB955" s="7"/>
      <c r="AC955" s="7"/>
      <c r="AD955" s="1"/>
    </row>
    <row r="956" spans="1:30" ht="15.6" x14ac:dyDescent="0.3">
      <c r="A956" s="3" t="s">
        <v>608</v>
      </c>
      <c r="B956" s="1" t="s">
        <v>144</v>
      </c>
      <c r="C956" s="4">
        <v>41845</v>
      </c>
      <c r="D956">
        <v>7</v>
      </c>
      <c r="E956">
        <v>2014</v>
      </c>
      <c r="F956" s="2">
        <v>5</v>
      </c>
      <c r="G956" s="1">
        <v>710</v>
      </c>
      <c r="H956" s="1" t="s">
        <v>518</v>
      </c>
      <c r="I956" s="1" t="e">
        <f>#REF!*1.905</f>
        <v>#REF!</v>
      </c>
      <c r="J956" s="1">
        <v>26</v>
      </c>
      <c r="O956" s="1">
        <v>260</v>
      </c>
      <c r="P956" s="1">
        <v>185</v>
      </c>
      <c r="Q956" s="1">
        <v>4.5960000000000001</v>
      </c>
      <c r="R956" s="1">
        <v>2.1589999999999998</v>
      </c>
      <c r="S956" s="1">
        <f t="shared" si="13"/>
        <v>2.4370000000000003</v>
      </c>
      <c r="T956" s="1">
        <v>2.048</v>
      </c>
      <c r="U956" s="1"/>
      <c r="V956" s="1"/>
      <c r="W956" s="1">
        <v>8.4000000000000005E-2</v>
      </c>
      <c r="X956" s="1">
        <v>8.3000000000000004E-2</v>
      </c>
      <c r="Y956" s="7">
        <v>19.488050000000001</v>
      </c>
      <c r="Z956" s="7" t="s">
        <v>735</v>
      </c>
      <c r="AA956" s="7">
        <v>1.4501999999999999</v>
      </c>
      <c r="AB956" s="7" t="s">
        <v>734</v>
      </c>
      <c r="AC956" s="1">
        <v>2.1316335750561284</v>
      </c>
      <c r="AD956" s="1" t="s">
        <v>609</v>
      </c>
    </row>
    <row r="957" spans="1:30" x14ac:dyDescent="0.3">
      <c r="A957" s="1"/>
      <c r="B957" s="1" t="s">
        <v>140</v>
      </c>
      <c r="C957" s="4">
        <v>41845</v>
      </c>
      <c r="D957">
        <v>7</v>
      </c>
      <c r="E957">
        <v>2014</v>
      </c>
      <c r="F957" s="2">
        <v>5</v>
      </c>
      <c r="G957" s="1">
        <v>729</v>
      </c>
      <c r="H957" s="1" t="s">
        <v>31</v>
      </c>
      <c r="I957" s="1"/>
      <c r="J957" s="1"/>
      <c r="O957" s="1"/>
      <c r="P957" s="1"/>
      <c r="Q957" s="1"/>
      <c r="R957" s="1"/>
      <c r="S957" s="1">
        <f t="shared" si="13"/>
        <v>0</v>
      </c>
      <c r="T957" s="1"/>
      <c r="U957" s="1"/>
      <c r="V957" s="1"/>
      <c r="W957" s="1"/>
      <c r="X957" s="1"/>
      <c r="Y957" s="7"/>
      <c r="Z957" s="7"/>
      <c r="AA957" s="7"/>
      <c r="AB957" s="7"/>
      <c r="AC957" s="1"/>
      <c r="AD957" s="1" t="s">
        <v>534</v>
      </c>
    </row>
    <row r="958" spans="1:30" x14ac:dyDescent="0.3">
      <c r="A958" s="1"/>
      <c r="B958" s="1" t="s">
        <v>138</v>
      </c>
      <c r="C958" s="4">
        <v>41845</v>
      </c>
      <c r="D958">
        <v>7</v>
      </c>
      <c r="E958">
        <v>2014</v>
      </c>
      <c r="F958" s="2">
        <v>5</v>
      </c>
      <c r="G958" s="1">
        <v>754</v>
      </c>
      <c r="H958" s="1" t="s">
        <v>31</v>
      </c>
      <c r="I958" s="1"/>
      <c r="J958" s="1"/>
      <c r="O958" s="1"/>
      <c r="P958" s="1"/>
      <c r="Q958" s="1"/>
      <c r="R958" s="1"/>
      <c r="S958" s="1">
        <f t="shared" si="13"/>
        <v>0</v>
      </c>
      <c r="T958" s="1"/>
      <c r="U958" s="1"/>
      <c r="V958" s="1"/>
      <c r="W958" s="1"/>
      <c r="X958" s="1"/>
      <c r="Y958" s="7"/>
      <c r="Z958" s="7"/>
      <c r="AA958" s="7"/>
      <c r="AB958" s="7"/>
      <c r="AC958" s="1"/>
      <c r="AD958" s="1" t="s">
        <v>534</v>
      </c>
    </row>
    <row r="959" spans="1:30" x14ac:dyDescent="0.3">
      <c r="A959" s="1"/>
      <c r="B959" s="1" t="s">
        <v>22</v>
      </c>
      <c r="C959" s="4">
        <v>41845</v>
      </c>
      <c r="D959">
        <v>7</v>
      </c>
      <c r="E959">
        <v>2014</v>
      </c>
      <c r="F959" s="2">
        <v>5</v>
      </c>
      <c r="G959" s="1">
        <v>825</v>
      </c>
      <c r="H959" s="1" t="s">
        <v>31</v>
      </c>
      <c r="I959" s="1"/>
      <c r="J959" s="1"/>
      <c r="O959" s="1"/>
      <c r="P959" s="1"/>
      <c r="Q959" s="1"/>
      <c r="R959" s="1"/>
      <c r="S959" s="1">
        <f t="shared" si="13"/>
        <v>0</v>
      </c>
      <c r="T959" s="1"/>
      <c r="U959" s="1"/>
      <c r="V959" s="1"/>
      <c r="W959" s="1"/>
      <c r="X959" s="1"/>
      <c r="Y959" s="7"/>
      <c r="Z959" s="7"/>
      <c r="AA959" s="7"/>
      <c r="AB959" s="7"/>
      <c r="AC959" s="1"/>
      <c r="AD959" s="1" t="s">
        <v>534</v>
      </c>
    </row>
    <row r="960" spans="1:30" x14ac:dyDescent="0.3">
      <c r="A960" s="1"/>
      <c r="B960" s="1" t="s">
        <v>39</v>
      </c>
      <c r="C960" s="4">
        <v>41845</v>
      </c>
      <c r="D960">
        <v>7</v>
      </c>
      <c r="E960">
        <v>2014</v>
      </c>
      <c r="F960" s="2">
        <v>5</v>
      </c>
      <c r="G960" s="1">
        <v>849</v>
      </c>
      <c r="H960" s="1" t="s">
        <v>31</v>
      </c>
      <c r="I960" s="1"/>
      <c r="J960" s="1"/>
      <c r="O960" s="1"/>
      <c r="P960" s="1"/>
      <c r="Q960" s="1"/>
      <c r="R960" s="1"/>
      <c r="S960" s="1">
        <f t="shared" si="13"/>
        <v>0</v>
      </c>
      <c r="T960" s="1"/>
      <c r="U960" s="1"/>
      <c r="V960" s="1"/>
      <c r="W960" s="1"/>
      <c r="X960" s="1"/>
      <c r="Y960" s="7"/>
      <c r="Z960" s="7"/>
      <c r="AA960" s="7"/>
      <c r="AB960" s="7"/>
      <c r="AC960" s="7"/>
      <c r="AD960" s="1" t="s">
        <v>534</v>
      </c>
    </row>
    <row r="961" spans="1:30" ht="15.6" x14ac:dyDescent="0.3">
      <c r="A961" s="3" t="s">
        <v>610</v>
      </c>
      <c r="B961" s="1" t="s">
        <v>50</v>
      </c>
      <c r="C961" s="4">
        <v>41845</v>
      </c>
      <c r="D961">
        <v>7</v>
      </c>
      <c r="E961">
        <v>2014</v>
      </c>
      <c r="F961" s="2">
        <v>5</v>
      </c>
      <c r="G961" s="1">
        <v>915</v>
      </c>
      <c r="H961" s="1" t="s">
        <v>518</v>
      </c>
      <c r="I961" s="1" t="e">
        <f>#REF!*1.905</f>
        <v>#REF!</v>
      </c>
      <c r="J961" s="1">
        <v>27</v>
      </c>
      <c r="O961" s="1">
        <v>255</v>
      </c>
      <c r="P961" s="1">
        <v>178</v>
      </c>
      <c r="Q961" s="1"/>
      <c r="R961" s="1"/>
      <c r="S961" s="1">
        <f t="shared" si="13"/>
        <v>0</v>
      </c>
      <c r="T961" s="1"/>
      <c r="U961" s="1"/>
      <c r="V961" s="1"/>
      <c r="W961" s="1">
        <v>8.5000000000000006E-2</v>
      </c>
      <c r="X961" s="1">
        <v>8.5000000000000006E-2</v>
      </c>
      <c r="Y961" s="7">
        <v>19.430199999999999</v>
      </c>
      <c r="Z961" s="7" t="s">
        <v>735</v>
      </c>
      <c r="AA961" s="7">
        <v>1.5878000000000001</v>
      </c>
      <c r="AB961" s="7" t="s">
        <v>734</v>
      </c>
      <c r="AC961" s="1">
        <v>2.188298112153674</v>
      </c>
      <c r="AD961" s="1" t="s">
        <v>611</v>
      </c>
    </row>
    <row r="962" spans="1:30" ht="15.6" x14ac:dyDescent="0.3">
      <c r="A962" s="3" t="s">
        <v>612</v>
      </c>
      <c r="B962" s="1" t="s">
        <v>61</v>
      </c>
      <c r="C962" s="4">
        <v>41845</v>
      </c>
      <c r="D962">
        <v>7</v>
      </c>
      <c r="E962">
        <v>2014</v>
      </c>
      <c r="F962" s="2">
        <v>5</v>
      </c>
      <c r="G962" s="1">
        <v>1016</v>
      </c>
      <c r="H962" s="1" t="s">
        <v>518</v>
      </c>
      <c r="I962" s="1" t="e">
        <f>#REF!*1.905</f>
        <v>#REF!</v>
      </c>
      <c r="J962" s="1">
        <v>28</v>
      </c>
      <c r="O962" s="1">
        <v>508</v>
      </c>
      <c r="P962" s="1">
        <v>1537</v>
      </c>
      <c r="Q962" s="1">
        <v>38.524999999999999</v>
      </c>
      <c r="R962" s="1">
        <v>23.69</v>
      </c>
      <c r="S962" s="1">
        <f t="shared" si="13"/>
        <v>14.834999999999997</v>
      </c>
      <c r="T962" s="1">
        <v>44.481999999999999</v>
      </c>
      <c r="U962" s="1">
        <v>11.066000000000001</v>
      </c>
      <c r="V962" s="1" t="s">
        <v>24</v>
      </c>
      <c r="W962" s="1">
        <v>0.35199999999999998</v>
      </c>
      <c r="X962" s="1">
        <v>0.34300000000000003</v>
      </c>
      <c r="Y962" s="7">
        <v>20.287299999999998</v>
      </c>
      <c r="Z962" s="7" t="s">
        <v>733</v>
      </c>
      <c r="AA962" s="7">
        <v>1.7166999999999999</v>
      </c>
      <c r="AB962" s="7" t="s">
        <v>734</v>
      </c>
      <c r="AC962" s="1">
        <v>2.2011346427289227</v>
      </c>
      <c r="AD962" s="1" t="s">
        <v>578</v>
      </c>
    </row>
    <row r="963" spans="1:30" ht="15.6" x14ac:dyDescent="0.3">
      <c r="A963" s="3" t="s">
        <v>613</v>
      </c>
      <c r="B963" s="1" t="s">
        <v>61</v>
      </c>
      <c r="C963" s="4">
        <v>41845</v>
      </c>
      <c r="D963">
        <v>7</v>
      </c>
      <c r="E963">
        <v>2014</v>
      </c>
      <c r="F963" s="2">
        <v>5</v>
      </c>
      <c r="G963" s="1" t="s">
        <v>614</v>
      </c>
      <c r="H963" s="1" t="s">
        <v>518</v>
      </c>
      <c r="I963" s="1" t="e">
        <f>#REF!*1.905</f>
        <v>#REF!</v>
      </c>
      <c r="J963" s="1">
        <v>29</v>
      </c>
      <c r="O963" s="1">
        <v>255</v>
      </c>
      <c r="P963" s="1">
        <v>165</v>
      </c>
      <c r="Q963" s="1">
        <v>5.5679999999999996</v>
      </c>
      <c r="R963" s="1">
        <v>2.5430000000000001</v>
      </c>
      <c r="S963" s="1">
        <f t="shared" si="13"/>
        <v>3.0249999999999995</v>
      </c>
      <c r="T963" s="1" t="s">
        <v>31</v>
      </c>
      <c r="U963" s="1"/>
      <c r="V963" s="1"/>
      <c r="W963" s="1">
        <v>0.08</v>
      </c>
      <c r="X963" s="1">
        <v>8.1000000000000003E-2</v>
      </c>
      <c r="Y963" s="7">
        <v>18.780349999999999</v>
      </c>
      <c r="Z963" s="7" t="s">
        <v>733</v>
      </c>
      <c r="AA963" s="7">
        <v>1.1455</v>
      </c>
      <c r="AB963" s="7" t="s">
        <v>736</v>
      </c>
      <c r="AC963" s="1">
        <v>1.9271606030614186</v>
      </c>
      <c r="AD963" s="1" t="s">
        <v>615</v>
      </c>
    </row>
    <row r="964" spans="1:30" ht="15.6" x14ac:dyDescent="0.3">
      <c r="A964" s="3" t="s">
        <v>616</v>
      </c>
      <c r="B964" s="1" t="s">
        <v>61</v>
      </c>
      <c r="C964" s="4">
        <v>41845</v>
      </c>
      <c r="D964">
        <v>7</v>
      </c>
      <c r="E964">
        <v>2014</v>
      </c>
      <c r="F964" s="2">
        <v>5</v>
      </c>
      <c r="G964" s="1" t="s">
        <v>614</v>
      </c>
      <c r="H964" s="1" t="s">
        <v>535</v>
      </c>
      <c r="I964" s="1" t="e">
        <f>#REF!*1.905</f>
        <v>#REF!</v>
      </c>
      <c r="J964" s="1"/>
      <c r="O964" s="1">
        <v>315</v>
      </c>
      <c r="P964" s="1">
        <v>310</v>
      </c>
      <c r="Q964" s="1">
        <v>16.222999999999999</v>
      </c>
      <c r="R964" s="1">
        <v>13.111000000000001</v>
      </c>
      <c r="S964" s="1">
        <f t="shared" si="13"/>
        <v>3.1119999999999983</v>
      </c>
      <c r="T964" s="1">
        <v>6.23</v>
      </c>
      <c r="U964" s="1">
        <v>3.1080000000000001</v>
      </c>
      <c r="V964" s="1" t="s">
        <v>58</v>
      </c>
      <c r="W964" s="1">
        <v>7.1999999999999995E-2</v>
      </c>
      <c r="X964" s="1">
        <v>7.0000000000000007E-2</v>
      </c>
      <c r="Y964" s="7"/>
      <c r="Z964" s="7"/>
      <c r="AA964" s="7"/>
      <c r="AB964" s="7"/>
      <c r="AC964" s="7"/>
      <c r="AD964" s="1"/>
    </row>
    <row r="965" spans="1:30" ht="15.6" x14ac:dyDescent="0.3">
      <c r="A965" s="3" t="s">
        <v>617</v>
      </c>
      <c r="B965" s="1" t="s">
        <v>61</v>
      </c>
      <c r="C965" s="4">
        <v>41845</v>
      </c>
      <c r="D965">
        <v>7</v>
      </c>
      <c r="E965">
        <v>2014</v>
      </c>
      <c r="F965" s="2">
        <v>5</v>
      </c>
      <c r="G965" s="1" t="s">
        <v>614</v>
      </c>
      <c r="H965" s="1" t="s">
        <v>23</v>
      </c>
      <c r="I965" s="1" t="e">
        <f>#REF!*1.905</f>
        <v>#REF!</v>
      </c>
      <c r="J965" s="1"/>
      <c r="O965" s="1">
        <v>277</v>
      </c>
      <c r="P965" s="1">
        <v>190</v>
      </c>
      <c r="Q965" s="1"/>
      <c r="R965" s="1"/>
      <c r="S965" s="1">
        <f t="shared" si="13"/>
        <v>0</v>
      </c>
      <c r="T965" s="1" t="s">
        <v>31</v>
      </c>
      <c r="U965" s="1">
        <v>2.5409999999999999</v>
      </c>
      <c r="V965" s="1" t="s">
        <v>58</v>
      </c>
      <c r="W965" s="1">
        <v>9.7000000000000003E-2</v>
      </c>
      <c r="X965" s="1">
        <v>9.5000000000000001E-2</v>
      </c>
      <c r="Y965" s="7"/>
      <c r="Z965" s="7"/>
      <c r="AA965" s="7"/>
      <c r="AB965" s="7"/>
      <c r="AC965" s="7"/>
      <c r="AD965" s="1" t="s">
        <v>618</v>
      </c>
    </row>
    <row r="966" spans="1:30" ht="15.6" x14ac:dyDescent="0.3">
      <c r="A966" s="3" t="s">
        <v>619</v>
      </c>
      <c r="B966" s="1" t="s">
        <v>61</v>
      </c>
      <c r="C966" s="4">
        <v>41845</v>
      </c>
      <c r="D966">
        <v>7</v>
      </c>
      <c r="E966">
        <v>2014</v>
      </c>
      <c r="F966" s="2">
        <v>5</v>
      </c>
      <c r="G966" s="1" t="s">
        <v>614</v>
      </c>
      <c r="H966" s="1" t="s">
        <v>535</v>
      </c>
      <c r="I966" s="1" t="e">
        <f>#REF!*1.905</f>
        <v>#REF!</v>
      </c>
      <c r="J966" s="1"/>
      <c r="O966" s="1">
        <v>255</v>
      </c>
      <c r="P966" s="1">
        <v>179</v>
      </c>
      <c r="Q966" s="1">
        <v>4.91</v>
      </c>
      <c r="R966" s="1">
        <v>4.91</v>
      </c>
      <c r="S966" s="1">
        <f t="shared" si="13"/>
        <v>0</v>
      </c>
      <c r="T966" s="1">
        <v>4.5090000000000003</v>
      </c>
      <c r="U966" s="1">
        <v>0.312</v>
      </c>
      <c r="V966" s="1" t="s">
        <v>58</v>
      </c>
      <c r="W966" s="1">
        <v>3.7999999999999999E-2</v>
      </c>
      <c r="X966" s="1">
        <v>3.7999999999999999E-2</v>
      </c>
      <c r="Y966" s="7"/>
      <c r="Z966" s="7"/>
      <c r="AA966" s="7"/>
      <c r="AB966" s="7"/>
      <c r="AC966" s="7"/>
      <c r="AD966" s="1" t="s">
        <v>620</v>
      </c>
    </row>
    <row r="967" spans="1:30" x14ac:dyDescent="0.3">
      <c r="A967" s="1"/>
      <c r="B967" s="1" t="s">
        <v>69</v>
      </c>
      <c r="C967" s="4">
        <v>41845</v>
      </c>
      <c r="D967">
        <v>7</v>
      </c>
      <c r="E967">
        <v>2014</v>
      </c>
      <c r="F967" s="2">
        <v>5</v>
      </c>
      <c r="G967" s="1">
        <v>1037</v>
      </c>
      <c r="H967" s="1" t="s">
        <v>31</v>
      </c>
      <c r="I967" s="1"/>
      <c r="J967" s="1"/>
      <c r="O967" s="1"/>
      <c r="P967" s="1"/>
      <c r="Q967" s="1"/>
      <c r="R967" s="1"/>
      <c r="S967" s="1">
        <f t="shared" si="13"/>
        <v>0</v>
      </c>
      <c r="T967" s="1"/>
      <c r="U967" s="1"/>
      <c r="V967" s="1"/>
      <c r="W967" s="1"/>
      <c r="X967" s="1"/>
      <c r="Y967" s="7"/>
      <c r="Z967" s="7"/>
      <c r="AA967" s="7"/>
      <c r="AB967" s="7"/>
      <c r="AC967" s="7"/>
      <c r="AD967" s="1" t="s">
        <v>534</v>
      </c>
    </row>
    <row r="968" spans="1:30" ht="15.6" x14ac:dyDescent="0.3">
      <c r="A968" s="3" t="s">
        <v>621</v>
      </c>
      <c r="B968" s="1" t="s">
        <v>74</v>
      </c>
      <c r="C968" s="4">
        <v>41845</v>
      </c>
      <c r="D968">
        <v>7</v>
      </c>
      <c r="E968">
        <v>2014</v>
      </c>
      <c r="F968" s="2">
        <v>5</v>
      </c>
      <c r="G968" s="1">
        <v>1100</v>
      </c>
      <c r="H968" s="1" t="s">
        <v>272</v>
      </c>
      <c r="I968" s="1" t="e">
        <f>#REF!*1.905</f>
        <v>#REF!</v>
      </c>
      <c r="J968" s="1"/>
      <c r="O968" s="1">
        <v>287</v>
      </c>
      <c r="P968" s="1">
        <v>184</v>
      </c>
      <c r="Q968" s="1">
        <v>1.2749999999999999</v>
      </c>
      <c r="R968" s="1"/>
      <c r="S968" s="1">
        <f t="shared" si="13"/>
        <v>1.2749999999999999</v>
      </c>
      <c r="T968" s="1" t="s">
        <v>31</v>
      </c>
      <c r="U968" s="1">
        <v>16</v>
      </c>
      <c r="V968" s="1" t="s">
        <v>24</v>
      </c>
      <c r="W968" s="1">
        <v>9.7000000000000003E-2</v>
      </c>
      <c r="X968" s="1">
        <v>9.8000000000000004E-2</v>
      </c>
      <c r="Y968" s="7"/>
      <c r="Z968" s="7"/>
      <c r="AA968" s="7"/>
      <c r="AB968" s="7"/>
      <c r="AC968" s="7"/>
      <c r="AD968" s="1" t="s">
        <v>622</v>
      </c>
    </row>
    <row r="969" spans="1:30" ht="15.6" x14ac:dyDescent="0.3">
      <c r="A969" s="3" t="s">
        <v>623</v>
      </c>
      <c r="B969" s="1" t="s">
        <v>74</v>
      </c>
      <c r="C969" s="4">
        <v>41845</v>
      </c>
      <c r="D969">
        <v>7</v>
      </c>
      <c r="E969">
        <v>2014</v>
      </c>
      <c r="F969" s="2">
        <v>5</v>
      </c>
      <c r="G969" s="1">
        <v>1120</v>
      </c>
      <c r="H969" s="1" t="s">
        <v>535</v>
      </c>
      <c r="I969" s="1" t="e">
        <f>#REF!*1.905</f>
        <v>#REF!</v>
      </c>
      <c r="J969" s="1"/>
      <c r="O969" s="1">
        <v>312</v>
      </c>
      <c r="P969" s="1">
        <v>373</v>
      </c>
      <c r="Q969" s="1">
        <v>18</v>
      </c>
      <c r="R969" s="1">
        <v>14</v>
      </c>
      <c r="S969" s="1">
        <f t="shared" si="13"/>
        <v>4</v>
      </c>
      <c r="T969" s="1">
        <v>9</v>
      </c>
      <c r="U969" s="1">
        <v>1</v>
      </c>
      <c r="V969" s="1" t="s">
        <v>58</v>
      </c>
      <c r="W969" s="1">
        <v>8.7999999999999995E-2</v>
      </c>
      <c r="X969" s="1">
        <v>8.1000000000000003E-2</v>
      </c>
      <c r="Y969" s="7"/>
      <c r="Z969" s="7"/>
      <c r="AA969" s="7"/>
      <c r="AB969" s="7"/>
      <c r="AC969" s="7"/>
      <c r="AD969" s="1"/>
    </row>
    <row r="970" spans="1:30" x14ac:dyDescent="0.3">
      <c r="A970" s="1"/>
      <c r="B970" s="1" t="s">
        <v>84</v>
      </c>
      <c r="C970" s="4">
        <v>41845</v>
      </c>
      <c r="D970">
        <v>7</v>
      </c>
      <c r="E970">
        <v>2014</v>
      </c>
      <c r="F970" s="2">
        <v>5</v>
      </c>
      <c r="G970" s="1">
        <v>1131</v>
      </c>
      <c r="H970" s="1" t="s">
        <v>31</v>
      </c>
      <c r="I970" s="1"/>
      <c r="J970" s="1"/>
      <c r="O970" s="1"/>
      <c r="P970" s="1"/>
      <c r="Q970" s="1"/>
      <c r="R970" s="1"/>
      <c r="S970" s="1">
        <f t="shared" si="13"/>
        <v>0</v>
      </c>
      <c r="T970" s="1"/>
      <c r="U970" s="1"/>
      <c r="V970" s="1"/>
      <c r="W970" s="1"/>
      <c r="X970" s="1"/>
      <c r="Y970" s="7"/>
      <c r="Z970" s="7"/>
      <c r="AA970" s="7"/>
      <c r="AB970" s="7"/>
      <c r="AC970" s="7"/>
      <c r="AD970" s="1" t="s">
        <v>534</v>
      </c>
    </row>
    <row r="971" spans="1:30" ht="15.6" x14ac:dyDescent="0.3">
      <c r="A971" s="3" t="s">
        <v>624</v>
      </c>
      <c r="B971" s="1" t="s">
        <v>89</v>
      </c>
      <c r="C971" s="4">
        <v>41845</v>
      </c>
      <c r="D971">
        <v>7</v>
      </c>
      <c r="E971">
        <v>2014</v>
      </c>
      <c r="F971" s="2">
        <v>5</v>
      </c>
      <c r="G971" s="1">
        <v>1157</v>
      </c>
      <c r="H971" s="1" t="s">
        <v>535</v>
      </c>
      <c r="I971" s="1" t="e">
        <f>#REF!*1.905</f>
        <v>#REF!</v>
      </c>
      <c r="J971" s="1"/>
      <c r="O971" s="1">
        <v>253</v>
      </c>
      <c r="P971" s="1">
        <v>171</v>
      </c>
      <c r="Q971" s="1">
        <v>3.8780000000000001</v>
      </c>
      <c r="R971" s="1">
        <v>2.96</v>
      </c>
      <c r="S971" s="1">
        <f t="shared" si="13"/>
        <v>0.91800000000000015</v>
      </c>
      <c r="T971" s="1">
        <v>5.2560000000000002</v>
      </c>
      <c r="U971" s="1">
        <v>0.27400000000000002</v>
      </c>
      <c r="V971" s="1" t="s">
        <v>58</v>
      </c>
      <c r="W971" s="1">
        <v>4.1000000000000002E-2</v>
      </c>
      <c r="X971" s="1">
        <v>4.1000000000000002E-2</v>
      </c>
      <c r="Y971" s="7"/>
      <c r="Z971" s="7"/>
      <c r="AA971" s="7"/>
      <c r="AB971" s="7"/>
      <c r="AC971" s="7"/>
      <c r="AD971" s="1"/>
    </row>
    <row r="972" spans="1:30" ht="15.6" x14ac:dyDescent="0.3">
      <c r="A972" s="3" t="s">
        <v>1009</v>
      </c>
      <c r="B972" s="1" t="s">
        <v>89</v>
      </c>
      <c r="C972" s="4">
        <v>41845</v>
      </c>
      <c r="D972">
        <v>7</v>
      </c>
      <c r="E972">
        <v>2014</v>
      </c>
      <c r="F972" s="2">
        <v>5</v>
      </c>
      <c r="G972" s="1" t="s">
        <v>626</v>
      </c>
      <c r="H972" s="1" t="s">
        <v>1010</v>
      </c>
      <c r="I972" s="1"/>
      <c r="J972" s="1"/>
      <c r="O972" s="1">
        <v>288</v>
      </c>
      <c r="P972" s="1">
        <v>156</v>
      </c>
      <c r="Q972" s="1"/>
      <c r="R972" s="1"/>
      <c r="S972" s="1">
        <f t="shared" si="13"/>
        <v>0</v>
      </c>
      <c r="T972" s="1" t="s">
        <v>31</v>
      </c>
      <c r="U972" s="1">
        <v>1.96</v>
      </c>
      <c r="V972" s="1" t="s">
        <v>58</v>
      </c>
      <c r="W972" s="1">
        <v>8.5999999999999993E-2</v>
      </c>
      <c r="X972" s="1">
        <v>8.5000000000000006E-2</v>
      </c>
      <c r="Y972" s="7"/>
      <c r="Z972" s="7"/>
      <c r="AA972" s="7"/>
      <c r="AB972" s="7"/>
      <c r="AC972" s="7"/>
      <c r="AD972" s="1" t="s">
        <v>618</v>
      </c>
    </row>
    <row r="973" spans="1:30" ht="15.6" x14ac:dyDescent="0.3">
      <c r="A973" s="3" t="s">
        <v>628</v>
      </c>
      <c r="B973" s="1" t="s">
        <v>89</v>
      </c>
      <c r="C973" s="4">
        <v>41845</v>
      </c>
      <c r="D973">
        <v>7</v>
      </c>
      <c r="E973">
        <v>2014</v>
      </c>
      <c r="F973" s="2">
        <v>5</v>
      </c>
      <c r="G973" s="1" t="s">
        <v>626</v>
      </c>
      <c r="H973" s="1" t="s">
        <v>518</v>
      </c>
      <c r="I973" s="1" t="e">
        <f>#REF!*1.905</f>
        <v>#REF!</v>
      </c>
      <c r="J973" s="1">
        <v>30</v>
      </c>
      <c r="O973" s="1">
        <v>385</v>
      </c>
      <c r="P973" s="1">
        <v>624</v>
      </c>
      <c r="Q973" s="1">
        <v>13.945</v>
      </c>
      <c r="R973" s="1">
        <v>7.06</v>
      </c>
      <c r="S973" s="1">
        <f t="shared" si="13"/>
        <v>6.8850000000000007</v>
      </c>
      <c r="T973" s="1" t="s">
        <v>31</v>
      </c>
      <c r="U973" s="1">
        <v>7.7549999999999999</v>
      </c>
      <c r="V973" s="1" t="s">
        <v>58</v>
      </c>
      <c r="W973" s="1">
        <v>0.19500000000000001</v>
      </c>
      <c r="X973" s="1">
        <v>0.19900000000000001</v>
      </c>
      <c r="Y973" s="7">
        <v>20.354849999999999</v>
      </c>
      <c r="Z973" s="7" t="s">
        <v>733</v>
      </c>
      <c r="AA973" s="7">
        <v>1.3239000000000001</v>
      </c>
      <c r="AB973" s="7" t="s">
        <v>734</v>
      </c>
      <c r="AC973" s="1">
        <v>2.2000985119080387</v>
      </c>
      <c r="AD973" s="1" t="s">
        <v>629</v>
      </c>
    </row>
    <row r="974" spans="1:30" x14ac:dyDescent="0.3">
      <c r="A974" s="1"/>
      <c r="B974" s="1" t="s">
        <v>103</v>
      </c>
      <c r="C974" s="4">
        <v>41845</v>
      </c>
      <c r="D974">
        <v>7</v>
      </c>
      <c r="E974">
        <v>2014</v>
      </c>
      <c r="F974" s="2">
        <v>5</v>
      </c>
      <c r="G974" s="1">
        <v>1222</v>
      </c>
      <c r="H974" s="1" t="s">
        <v>31</v>
      </c>
      <c r="I974" s="1"/>
      <c r="J974" s="1"/>
      <c r="O974" s="1"/>
      <c r="P974" s="1"/>
      <c r="Q974" s="1"/>
      <c r="R974" s="1"/>
      <c r="S974" s="1">
        <f t="shared" si="13"/>
        <v>0</v>
      </c>
      <c r="T974" s="1"/>
      <c r="U974" s="1"/>
      <c r="V974" s="1"/>
      <c r="W974" s="1"/>
      <c r="X974" s="1"/>
      <c r="Y974" s="7"/>
      <c r="Z974" s="7" t="s">
        <v>31</v>
      </c>
      <c r="AA974" s="7" t="s">
        <v>31</v>
      </c>
      <c r="AB974" s="7" t="s">
        <v>31</v>
      </c>
      <c r="AD974" s="1" t="s">
        <v>534</v>
      </c>
    </row>
    <row r="975" spans="1:30" ht="15.6" x14ac:dyDescent="0.3">
      <c r="A975" s="3" t="s">
        <v>630</v>
      </c>
      <c r="B975" s="1" t="s">
        <v>112</v>
      </c>
      <c r="C975" s="4">
        <v>41845</v>
      </c>
      <c r="D975">
        <v>7</v>
      </c>
      <c r="E975">
        <v>2014</v>
      </c>
      <c r="F975" s="2">
        <v>5</v>
      </c>
      <c r="G975" s="1">
        <v>1244</v>
      </c>
      <c r="H975" s="1" t="s">
        <v>518</v>
      </c>
      <c r="I975" s="1" t="e">
        <f>#REF!*1.905</f>
        <v>#REF!</v>
      </c>
      <c r="J975" s="1">
        <v>31</v>
      </c>
      <c r="O975" s="1">
        <v>245</v>
      </c>
      <c r="P975" s="1">
        <v>152</v>
      </c>
      <c r="Q975" s="1">
        <v>4.3979999999999997</v>
      </c>
      <c r="R975" s="1">
        <v>2.2330000000000001</v>
      </c>
      <c r="S975" s="1">
        <f t="shared" si="13"/>
        <v>2.1649999999999996</v>
      </c>
      <c r="T975" s="1"/>
      <c r="U975" s="1"/>
      <c r="V975" s="1"/>
      <c r="W975" s="1">
        <v>8.4000000000000005E-2</v>
      </c>
      <c r="X975" s="1">
        <v>8.5000000000000006E-2</v>
      </c>
      <c r="Y975" s="7">
        <v>19.179400000000001</v>
      </c>
      <c r="Z975" s="7" t="s">
        <v>735</v>
      </c>
      <c r="AA975" s="7">
        <v>1.4329000000000001</v>
      </c>
      <c r="AB975" s="7" t="s">
        <v>734</v>
      </c>
      <c r="AC975" s="1">
        <v>2.442066123461478</v>
      </c>
      <c r="AD975" s="1" t="s">
        <v>631</v>
      </c>
    </row>
    <row r="976" spans="1:30" x14ac:dyDescent="0.3">
      <c r="A976" s="1"/>
      <c r="B976" s="1" t="s">
        <v>233</v>
      </c>
      <c r="C976" s="4">
        <v>41845</v>
      </c>
      <c r="D976">
        <v>7</v>
      </c>
      <c r="E976">
        <v>2014</v>
      </c>
      <c r="F976" s="2">
        <v>5</v>
      </c>
      <c r="G976" s="1">
        <v>1317</v>
      </c>
      <c r="H976" s="1" t="s">
        <v>31</v>
      </c>
      <c r="I976" s="1"/>
      <c r="J976" s="1"/>
      <c r="O976" s="1"/>
      <c r="P976" s="1"/>
      <c r="Q976" s="1"/>
      <c r="R976" s="1"/>
      <c r="S976" s="1">
        <f t="shared" si="13"/>
        <v>0</v>
      </c>
      <c r="T976" s="1"/>
      <c r="U976" s="1"/>
      <c r="V976" s="1"/>
      <c r="W976" s="1"/>
      <c r="X976" s="1"/>
      <c r="Y976" s="7"/>
      <c r="Z976" s="7"/>
      <c r="AA976" s="7"/>
      <c r="AB976" s="7"/>
      <c r="AC976" s="7"/>
      <c r="AD976" s="1" t="s">
        <v>534</v>
      </c>
    </row>
    <row r="977" spans="1:30" x14ac:dyDescent="0.3">
      <c r="A977" s="1"/>
      <c r="B977" s="1" t="s">
        <v>117</v>
      </c>
      <c r="C977" s="4">
        <v>41845</v>
      </c>
      <c r="D977">
        <v>7</v>
      </c>
      <c r="E977">
        <v>2014</v>
      </c>
      <c r="F977" s="2">
        <v>5</v>
      </c>
      <c r="G977" s="1">
        <v>1341</v>
      </c>
      <c r="H977" s="1" t="s">
        <v>31</v>
      </c>
      <c r="I977" s="1"/>
      <c r="J977" s="1"/>
      <c r="O977" s="1"/>
      <c r="P977" s="1"/>
      <c r="Q977" s="1"/>
      <c r="R977" s="1"/>
      <c r="S977" s="1">
        <f t="shared" si="13"/>
        <v>0</v>
      </c>
      <c r="T977" s="1"/>
      <c r="U977" s="1"/>
      <c r="V977" s="1"/>
      <c r="W977" s="1"/>
      <c r="X977" s="1"/>
      <c r="Y977" s="7"/>
      <c r="Z977" s="7"/>
      <c r="AA977" s="7"/>
      <c r="AB977" s="7"/>
      <c r="AC977" s="7"/>
      <c r="AD977" s="1" t="s">
        <v>534</v>
      </c>
    </row>
    <row r="978" spans="1:30" x14ac:dyDescent="0.3">
      <c r="A978" s="1"/>
      <c r="B978" s="1" t="s">
        <v>122</v>
      </c>
      <c r="C978" s="4">
        <v>41845</v>
      </c>
      <c r="D978">
        <v>7</v>
      </c>
      <c r="E978">
        <v>2014</v>
      </c>
      <c r="F978" s="2">
        <v>5</v>
      </c>
      <c r="G978" s="1">
        <v>1406</v>
      </c>
      <c r="H978" s="1" t="s">
        <v>31</v>
      </c>
      <c r="I978" s="1"/>
      <c r="J978" s="1"/>
      <c r="O978" s="1"/>
      <c r="P978" s="1"/>
      <c r="Q978" s="1"/>
      <c r="R978" s="1"/>
      <c r="S978" s="1">
        <f t="shared" si="13"/>
        <v>0</v>
      </c>
      <c r="T978" s="1"/>
      <c r="U978" s="1"/>
      <c r="V978" s="1"/>
      <c r="W978" s="1"/>
      <c r="X978" s="1"/>
      <c r="Y978" s="7"/>
      <c r="Z978" s="7"/>
      <c r="AA978" s="7"/>
      <c r="AB978" s="7"/>
      <c r="AC978" s="7"/>
      <c r="AD978" s="1" t="s">
        <v>534</v>
      </c>
    </row>
    <row r="979" spans="1:30" x14ac:dyDescent="0.3">
      <c r="A979" s="1"/>
      <c r="B979" s="1" t="s">
        <v>126</v>
      </c>
      <c r="C979" s="4">
        <v>41845</v>
      </c>
      <c r="D979">
        <v>7</v>
      </c>
      <c r="E979">
        <v>2014</v>
      </c>
      <c r="F979" s="2">
        <v>5</v>
      </c>
      <c r="G979" s="1">
        <v>1431</v>
      </c>
      <c r="H979" s="1" t="s">
        <v>604</v>
      </c>
      <c r="I979" s="1"/>
      <c r="J979" s="1"/>
      <c r="O979" s="1"/>
      <c r="P979" s="1"/>
      <c r="Q979" s="1"/>
      <c r="R979" s="1"/>
      <c r="S979" s="1">
        <f t="shared" si="13"/>
        <v>0</v>
      </c>
      <c r="T979" s="1"/>
      <c r="U979" s="1"/>
      <c r="V979" s="1"/>
      <c r="W979" s="1"/>
      <c r="X979" s="1"/>
      <c r="Y979" s="7"/>
      <c r="Z979" s="7"/>
      <c r="AA979" s="7"/>
      <c r="AB979" s="7"/>
      <c r="AC979" s="7"/>
      <c r="AD979" s="1" t="s">
        <v>534</v>
      </c>
    </row>
    <row r="980" spans="1:30" ht="15.6" x14ac:dyDescent="0.3">
      <c r="A980" s="3" t="s">
        <v>31</v>
      </c>
      <c r="B980" s="1" t="s">
        <v>135</v>
      </c>
      <c r="C980" s="4">
        <v>41858</v>
      </c>
      <c r="D980">
        <v>8</v>
      </c>
      <c r="E980">
        <v>2014</v>
      </c>
      <c r="F980" s="2">
        <v>6</v>
      </c>
      <c r="G980" s="1">
        <v>626</v>
      </c>
      <c r="H980" s="1" t="s">
        <v>535</v>
      </c>
      <c r="I980" s="1" t="e">
        <f>#REF!*2.54</f>
        <v>#REF!</v>
      </c>
      <c r="J980" s="1"/>
      <c r="O980" s="1"/>
      <c r="P980" s="1"/>
      <c r="Q980" s="1"/>
      <c r="R980" s="1"/>
      <c r="S980" s="1">
        <f t="shared" si="13"/>
        <v>0</v>
      </c>
      <c r="T980" s="1"/>
      <c r="U980" s="1"/>
      <c r="V980" s="1"/>
      <c r="W980" s="1"/>
      <c r="X980" s="1"/>
      <c r="Y980" s="7"/>
      <c r="Z980" s="7"/>
      <c r="AA980" s="7"/>
      <c r="AB980" s="7"/>
      <c r="AC980" s="7"/>
      <c r="AD980" s="1" t="s">
        <v>536</v>
      </c>
    </row>
    <row r="981" spans="1:30" ht="15.6" x14ac:dyDescent="0.3">
      <c r="A981" s="3" t="s">
        <v>31</v>
      </c>
      <c r="B981" s="1" t="s">
        <v>132</v>
      </c>
      <c r="C981" s="4">
        <v>41858</v>
      </c>
      <c r="D981">
        <v>8</v>
      </c>
      <c r="E981">
        <v>2014</v>
      </c>
      <c r="F981" s="2">
        <v>6</v>
      </c>
      <c r="G981" s="1">
        <v>658</v>
      </c>
      <c r="H981" s="1" t="s">
        <v>23</v>
      </c>
      <c r="I981" s="1" t="e">
        <f>#REF!*2.54</f>
        <v>#REF!</v>
      </c>
      <c r="J981" s="1"/>
      <c r="O981" s="1"/>
      <c r="P981" s="1"/>
      <c r="Q981" s="1"/>
      <c r="R981" s="1"/>
      <c r="S981" s="1">
        <f t="shared" si="13"/>
        <v>0</v>
      </c>
      <c r="T981" s="1"/>
      <c r="U981" s="1"/>
      <c r="V981" s="1"/>
      <c r="W981" s="1"/>
      <c r="X981" s="1"/>
      <c r="Y981" s="7"/>
      <c r="Z981" s="7"/>
      <c r="AA981" s="7"/>
      <c r="AB981" s="7"/>
      <c r="AC981" s="7"/>
      <c r="AD981" s="1" t="s">
        <v>536</v>
      </c>
    </row>
    <row r="982" spans="1:30" ht="15.6" x14ac:dyDescent="0.3">
      <c r="A982" s="3" t="s">
        <v>31</v>
      </c>
      <c r="B982" s="1" t="s">
        <v>132</v>
      </c>
      <c r="C982" s="4">
        <v>41858</v>
      </c>
      <c r="D982">
        <v>8</v>
      </c>
      <c r="E982">
        <v>2014</v>
      </c>
      <c r="F982" s="2">
        <v>6</v>
      </c>
      <c r="G982" s="1">
        <v>705</v>
      </c>
      <c r="H982" s="1" t="s">
        <v>23</v>
      </c>
      <c r="I982" s="1" t="e">
        <f>#REF!*2.54</f>
        <v>#REF!</v>
      </c>
      <c r="J982" s="1"/>
      <c r="O982" s="1"/>
      <c r="P982" s="1"/>
      <c r="Q982" s="1"/>
      <c r="R982" s="1"/>
      <c r="S982" s="1">
        <f t="shared" si="13"/>
        <v>0</v>
      </c>
      <c r="T982" s="1"/>
      <c r="U982" s="1"/>
      <c r="V982" s="1"/>
      <c r="W982" s="1"/>
      <c r="X982" s="1"/>
      <c r="Y982" s="7"/>
      <c r="Z982" s="7"/>
      <c r="AA982" s="7"/>
      <c r="AB982" s="7"/>
      <c r="AC982" s="7"/>
      <c r="AD982" s="1" t="s">
        <v>536</v>
      </c>
    </row>
    <row r="983" spans="1:30" ht="15.6" x14ac:dyDescent="0.3">
      <c r="A983" s="3" t="s">
        <v>31</v>
      </c>
      <c r="B983" s="1" t="s">
        <v>126</v>
      </c>
      <c r="C983" s="4">
        <v>41858</v>
      </c>
      <c r="D983">
        <v>8</v>
      </c>
      <c r="E983">
        <v>2014</v>
      </c>
      <c r="F983" s="2">
        <v>6</v>
      </c>
      <c r="G983" s="1">
        <v>724</v>
      </c>
      <c r="H983" s="1" t="s">
        <v>518</v>
      </c>
      <c r="I983" s="1" t="e">
        <f>#REF!*2.54</f>
        <v>#REF!</v>
      </c>
      <c r="J983" s="1">
        <v>32</v>
      </c>
      <c r="O983" s="1"/>
      <c r="P983" s="1"/>
      <c r="Q983" s="1"/>
      <c r="R983" s="1"/>
      <c r="S983" s="1">
        <f t="shared" si="13"/>
        <v>0</v>
      </c>
      <c r="T983" s="1"/>
      <c r="U983" s="1"/>
      <c r="V983" s="1"/>
      <c r="W983" s="1"/>
      <c r="X983" s="1"/>
      <c r="Y983" s="7"/>
      <c r="Z983" s="7"/>
      <c r="AA983" s="7"/>
      <c r="AB983" s="7"/>
      <c r="AC983" s="7"/>
      <c r="AD983" s="1" t="s">
        <v>536</v>
      </c>
    </row>
    <row r="984" spans="1:30" x14ac:dyDescent="0.3">
      <c r="A984" s="1" t="s">
        <v>31</v>
      </c>
      <c r="B984" s="1" t="s">
        <v>122</v>
      </c>
      <c r="C984" s="4">
        <v>41858</v>
      </c>
      <c r="D984">
        <v>8</v>
      </c>
      <c r="E984">
        <v>2014</v>
      </c>
      <c r="F984" s="2">
        <v>6</v>
      </c>
      <c r="G984" s="1">
        <v>746</v>
      </c>
      <c r="H984" s="1" t="s">
        <v>31</v>
      </c>
      <c r="I984" s="1"/>
      <c r="J984" s="1"/>
      <c r="O984" s="1"/>
      <c r="P984" s="1"/>
      <c r="Q984" s="1"/>
      <c r="R984" s="1"/>
      <c r="S984" s="1">
        <f t="shared" si="13"/>
        <v>0</v>
      </c>
      <c r="T984" s="1"/>
      <c r="U984" s="1"/>
      <c r="V984" s="1"/>
      <c r="W984" s="1"/>
      <c r="X984" s="1"/>
      <c r="Y984" s="7"/>
      <c r="Z984" s="7"/>
      <c r="AA984" s="7"/>
      <c r="AB984" s="7"/>
      <c r="AC984" s="7"/>
      <c r="AD984" s="1" t="s">
        <v>534</v>
      </c>
    </row>
    <row r="985" spans="1:30" x14ac:dyDescent="0.3">
      <c r="A985" s="1"/>
      <c r="B985" s="1" t="s">
        <v>117</v>
      </c>
      <c r="C985" s="4">
        <v>41858</v>
      </c>
      <c r="D985">
        <v>8</v>
      </c>
      <c r="E985">
        <v>2014</v>
      </c>
      <c r="F985" s="2">
        <v>6</v>
      </c>
      <c r="G985" s="1">
        <v>809</v>
      </c>
      <c r="H985" s="1" t="s">
        <v>31</v>
      </c>
      <c r="I985" s="1"/>
      <c r="J985" s="1"/>
      <c r="O985" s="1"/>
      <c r="P985" s="1"/>
      <c r="Q985" s="1"/>
      <c r="R985" s="1"/>
      <c r="S985" s="1">
        <f t="shared" si="13"/>
        <v>0</v>
      </c>
      <c r="T985" s="1"/>
      <c r="U985" s="1"/>
      <c r="V985" s="1"/>
      <c r="W985" s="1"/>
      <c r="X985" s="1"/>
      <c r="Y985" s="7"/>
      <c r="Z985" s="7"/>
      <c r="AA985" s="7"/>
      <c r="AB985" s="7"/>
      <c r="AC985" s="7"/>
      <c r="AD985" s="1" t="s">
        <v>534</v>
      </c>
    </row>
    <row r="986" spans="1:30" ht="15.6" x14ac:dyDescent="0.3">
      <c r="A986" s="3" t="s">
        <v>31</v>
      </c>
      <c r="B986" s="1" t="s">
        <v>129</v>
      </c>
      <c r="C986" s="4">
        <v>41858</v>
      </c>
      <c r="D986">
        <v>8</v>
      </c>
      <c r="E986">
        <v>2014</v>
      </c>
      <c r="F986" s="2">
        <v>6</v>
      </c>
      <c r="G986" s="1">
        <v>852</v>
      </c>
      <c r="H986" s="1" t="s">
        <v>535</v>
      </c>
      <c r="I986" s="1" t="e">
        <f>2.54*#REF!</f>
        <v>#REF!</v>
      </c>
      <c r="J986" s="1"/>
      <c r="O986" s="1"/>
      <c r="P986" s="1"/>
      <c r="Q986" s="1"/>
      <c r="R986" s="1"/>
      <c r="S986" s="1">
        <f t="shared" si="13"/>
        <v>0</v>
      </c>
      <c r="T986" s="1"/>
      <c r="U986" s="1"/>
      <c r="V986" s="1"/>
      <c r="W986" s="1"/>
      <c r="X986" s="1"/>
      <c r="Y986" s="7"/>
      <c r="Z986" s="7"/>
      <c r="AA986" s="7"/>
      <c r="AB986" s="7"/>
      <c r="AC986" s="7"/>
      <c r="AD986" s="1" t="s">
        <v>536</v>
      </c>
    </row>
    <row r="987" spans="1:30" ht="15.6" x14ac:dyDescent="0.3">
      <c r="A987" s="3" t="s">
        <v>31</v>
      </c>
      <c r="B987" s="1" t="s">
        <v>112</v>
      </c>
      <c r="C987" s="4">
        <v>41858</v>
      </c>
      <c r="D987">
        <v>8</v>
      </c>
      <c r="E987">
        <v>2014</v>
      </c>
      <c r="F987" s="2">
        <v>6</v>
      </c>
      <c r="G987" s="1">
        <v>903</v>
      </c>
      <c r="H987" s="1" t="s">
        <v>518</v>
      </c>
      <c r="I987" s="1" t="e">
        <f>2.54*#REF!</f>
        <v>#REF!</v>
      </c>
      <c r="J987" s="1">
        <v>33</v>
      </c>
      <c r="O987" s="1"/>
      <c r="P987" s="1"/>
      <c r="Q987" s="1"/>
      <c r="R987" s="1"/>
      <c r="S987" s="1">
        <f t="shared" si="13"/>
        <v>0</v>
      </c>
      <c r="T987" s="1"/>
      <c r="U987" s="1"/>
      <c r="V987" s="1"/>
      <c r="W987" s="1"/>
      <c r="X987" s="1"/>
      <c r="Y987" s="7"/>
      <c r="Z987" s="7"/>
      <c r="AA987" s="7"/>
      <c r="AB987" s="7"/>
      <c r="AC987" s="7"/>
      <c r="AD987" s="1" t="s">
        <v>536</v>
      </c>
    </row>
    <row r="988" spans="1:30" ht="15.6" x14ac:dyDescent="0.3">
      <c r="A988" s="3" t="s">
        <v>31</v>
      </c>
      <c r="B988" s="1" t="s">
        <v>112</v>
      </c>
      <c r="C988" s="4">
        <v>41858</v>
      </c>
      <c r="D988">
        <v>8</v>
      </c>
      <c r="E988">
        <v>2014</v>
      </c>
      <c r="F988" s="2">
        <v>6</v>
      </c>
      <c r="G988" s="1">
        <v>903</v>
      </c>
      <c r="H988" s="1" t="s">
        <v>272</v>
      </c>
      <c r="I988" s="1" t="e">
        <f>2.54*#REF!</f>
        <v>#REF!</v>
      </c>
      <c r="J988" s="1"/>
      <c r="O988" s="1"/>
      <c r="P988" s="1"/>
      <c r="Q988" s="1"/>
      <c r="R988" s="1"/>
      <c r="S988" s="1">
        <f t="shared" si="13"/>
        <v>0</v>
      </c>
      <c r="T988" s="1"/>
      <c r="U988" s="1"/>
      <c r="V988" s="1"/>
      <c r="W988" s="1"/>
      <c r="X988" s="1"/>
      <c r="Y988" s="7"/>
      <c r="Z988" s="7"/>
      <c r="AA988" s="7"/>
      <c r="AB988" s="7"/>
      <c r="AC988" s="7"/>
      <c r="AD988" s="1" t="s">
        <v>536</v>
      </c>
    </row>
    <row r="989" spans="1:30" ht="15.6" x14ac:dyDescent="0.3">
      <c r="A989" s="3" t="s">
        <v>31</v>
      </c>
      <c r="B989" s="1" t="s">
        <v>103</v>
      </c>
      <c r="C989" s="4">
        <v>41858</v>
      </c>
      <c r="D989">
        <v>8</v>
      </c>
      <c r="E989">
        <v>2014</v>
      </c>
      <c r="F989" s="2">
        <v>6</v>
      </c>
      <c r="G989" s="1">
        <v>926</v>
      </c>
      <c r="H989" s="1" t="s">
        <v>23</v>
      </c>
      <c r="I989" s="1" t="e">
        <f>2.54*#REF!</f>
        <v>#REF!</v>
      </c>
      <c r="J989" s="1"/>
      <c r="O989" s="1"/>
      <c r="P989" s="1"/>
      <c r="Q989" s="1"/>
      <c r="R989" s="1"/>
      <c r="S989" s="1">
        <f t="shared" si="13"/>
        <v>0</v>
      </c>
      <c r="T989" s="1"/>
      <c r="U989" s="1"/>
      <c r="V989" s="1"/>
      <c r="W989" s="1"/>
      <c r="X989" s="1"/>
      <c r="Y989" s="7"/>
      <c r="Z989" s="7"/>
      <c r="AA989" s="7"/>
      <c r="AB989" s="7"/>
      <c r="AC989" s="7"/>
      <c r="AD989" s="1" t="s">
        <v>536</v>
      </c>
    </row>
    <row r="990" spans="1:30" ht="15.6" x14ac:dyDescent="0.3">
      <c r="A990" s="3" t="s">
        <v>31</v>
      </c>
      <c r="B990" s="1" t="s">
        <v>103</v>
      </c>
      <c r="C990" s="4">
        <v>41858</v>
      </c>
      <c r="D990">
        <v>8</v>
      </c>
      <c r="E990">
        <v>2014</v>
      </c>
      <c r="F990" s="2">
        <v>6</v>
      </c>
      <c r="G990" s="1">
        <v>926</v>
      </c>
      <c r="H990" s="1" t="s">
        <v>23</v>
      </c>
      <c r="I990" s="1" t="e">
        <f>2.54*#REF!</f>
        <v>#REF!</v>
      </c>
      <c r="J990" s="1"/>
      <c r="O990" s="1"/>
      <c r="P990" s="1"/>
      <c r="Q990" s="1"/>
      <c r="R990" s="1"/>
      <c r="S990" s="1">
        <f t="shared" si="13"/>
        <v>0</v>
      </c>
      <c r="T990" s="1"/>
      <c r="U990" s="1"/>
      <c r="V990" s="1"/>
      <c r="W990" s="1"/>
      <c r="X990" s="1"/>
      <c r="Y990" s="7"/>
      <c r="Z990" s="7"/>
      <c r="AA990" s="7"/>
      <c r="AB990" s="7"/>
      <c r="AC990" s="7"/>
      <c r="AD990" s="1" t="s">
        <v>536</v>
      </c>
    </row>
    <row r="991" spans="1:30" ht="15.6" x14ac:dyDescent="0.3">
      <c r="A991" s="3" t="s">
        <v>31</v>
      </c>
      <c r="B991" s="1" t="s">
        <v>103</v>
      </c>
      <c r="C991" s="4">
        <v>41858</v>
      </c>
      <c r="D991">
        <v>8</v>
      </c>
      <c r="E991">
        <v>2014</v>
      </c>
      <c r="F991" s="2">
        <v>6</v>
      </c>
      <c r="G991" s="1">
        <v>926</v>
      </c>
      <c r="H991" s="1" t="s">
        <v>37</v>
      </c>
      <c r="I991" s="1" t="e">
        <f>2.54*#REF!</f>
        <v>#REF!</v>
      </c>
      <c r="J991" s="1"/>
      <c r="O991" s="1"/>
      <c r="P991" s="1"/>
      <c r="Q991" s="1"/>
      <c r="R991" s="1"/>
      <c r="S991" s="1">
        <f t="shared" si="13"/>
        <v>0</v>
      </c>
      <c r="T991" s="1"/>
      <c r="U991" s="1"/>
      <c r="V991" s="1"/>
      <c r="W991" s="1"/>
      <c r="X991" s="1"/>
      <c r="Y991" s="7"/>
      <c r="Z991" s="7"/>
      <c r="AA991" s="7"/>
      <c r="AB991" s="7"/>
      <c r="AC991" s="7"/>
      <c r="AD991" s="1" t="s">
        <v>536</v>
      </c>
    </row>
    <row r="992" spans="1:30" ht="15.6" x14ac:dyDescent="0.3">
      <c r="A992" s="3" t="s">
        <v>31</v>
      </c>
      <c r="B992" s="1" t="s">
        <v>103</v>
      </c>
      <c r="C992" s="4">
        <v>41858</v>
      </c>
      <c r="D992">
        <v>8</v>
      </c>
      <c r="E992">
        <v>2014</v>
      </c>
      <c r="F992" s="2">
        <v>6</v>
      </c>
      <c r="G992" s="1">
        <v>926</v>
      </c>
      <c r="H992" s="1" t="s">
        <v>518</v>
      </c>
      <c r="I992" s="1" t="e">
        <f>2.54*#REF!</f>
        <v>#REF!</v>
      </c>
      <c r="J992" s="1">
        <v>34</v>
      </c>
      <c r="O992" s="1"/>
      <c r="P992" s="1"/>
      <c r="Q992" s="1"/>
      <c r="R992" s="1"/>
      <c r="S992" s="1">
        <f t="shared" si="13"/>
        <v>0</v>
      </c>
      <c r="T992" s="1"/>
      <c r="U992" s="1"/>
      <c r="V992" s="1"/>
      <c r="W992" s="1"/>
      <c r="X992" s="1"/>
      <c r="Y992" s="7"/>
      <c r="Z992" s="7"/>
      <c r="AA992" s="7"/>
      <c r="AB992" s="7"/>
      <c r="AC992" s="7"/>
      <c r="AD992" s="1" t="s">
        <v>536</v>
      </c>
    </row>
    <row r="993" spans="1:30" ht="15.6" x14ac:dyDescent="0.3">
      <c r="A993" s="3" t="s">
        <v>31</v>
      </c>
      <c r="B993" s="1" t="s">
        <v>89</v>
      </c>
      <c r="C993" s="4">
        <v>41858</v>
      </c>
      <c r="D993">
        <v>8</v>
      </c>
      <c r="E993">
        <v>2014</v>
      </c>
      <c r="F993" s="2">
        <v>6</v>
      </c>
      <c r="G993" s="1">
        <v>1005</v>
      </c>
      <c r="H993" s="1" t="s">
        <v>272</v>
      </c>
      <c r="I993" s="1" t="e">
        <f>2.54*#REF!</f>
        <v>#REF!</v>
      </c>
      <c r="J993" s="1"/>
      <c r="O993" s="1"/>
      <c r="P993" s="1"/>
      <c r="Q993" s="1"/>
      <c r="R993" s="1"/>
      <c r="S993" s="1">
        <f t="shared" si="13"/>
        <v>0</v>
      </c>
      <c r="T993" s="1"/>
      <c r="U993" s="1"/>
      <c r="V993" s="1"/>
      <c r="W993" s="1"/>
      <c r="X993" s="1"/>
      <c r="Y993" s="7"/>
      <c r="Z993" s="7"/>
      <c r="AA993" s="7"/>
      <c r="AB993" s="7"/>
      <c r="AC993" s="7"/>
      <c r="AD993" s="1" t="s">
        <v>536</v>
      </c>
    </row>
    <row r="994" spans="1:30" ht="15.6" x14ac:dyDescent="0.3">
      <c r="A994" s="3" t="s">
        <v>31</v>
      </c>
      <c r="B994" s="1" t="s">
        <v>89</v>
      </c>
      <c r="C994" s="4">
        <v>41858</v>
      </c>
      <c r="D994">
        <v>8</v>
      </c>
      <c r="E994">
        <v>2014</v>
      </c>
      <c r="F994" s="2">
        <v>6</v>
      </c>
      <c r="G994" s="1">
        <v>1007</v>
      </c>
      <c r="H994" s="1" t="s">
        <v>272</v>
      </c>
      <c r="I994" s="1" t="s">
        <v>633</v>
      </c>
      <c r="J994" s="1"/>
      <c r="O994" s="1"/>
      <c r="P994" s="1"/>
      <c r="Q994" s="1"/>
      <c r="R994" s="1"/>
      <c r="S994" s="1">
        <f t="shared" si="13"/>
        <v>0</v>
      </c>
      <c r="T994" s="1"/>
      <c r="U994" s="1"/>
      <c r="V994" s="1"/>
      <c r="W994" s="1"/>
      <c r="X994" s="1"/>
      <c r="Y994" s="7"/>
      <c r="Z994" s="7"/>
      <c r="AA994" s="7"/>
      <c r="AB994" s="7"/>
      <c r="AC994" s="7"/>
      <c r="AD994" s="1" t="s">
        <v>536</v>
      </c>
    </row>
    <row r="995" spans="1:30" ht="15.6" x14ac:dyDescent="0.3">
      <c r="A995" s="3" t="s">
        <v>31</v>
      </c>
      <c r="B995" s="1" t="s">
        <v>61</v>
      </c>
      <c r="C995" s="4">
        <v>41858</v>
      </c>
      <c r="D995">
        <v>8</v>
      </c>
      <c r="E995">
        <v>2014</v>
      </c>
      <c r="F995" s="2">
        <v>6</v>
      </c>
      <c r="G995" s="1">
        <v>1023</v>
      </c>
      <c r="H995" s="1" t="s">
        <v>23</v>
      </c>
      <c r="I995" s="1" t="e">
        <f>2.54*#REF!</f>
        <v>#REF!</v>
      </c>
      <c r="J995" s="1"/>
      <c r="O995" s="1"/>
      <c r="P995" s="1"/>
      <c r="Q995" s="1"/>
      <c r="R995" s="1"/>
      <c r="S995" s="1">
        <f t="shared" si="13"/>
        <v>0</v>
      </c>
      <c r="T995" s="1"/>
      <c r="U995" s="1"/>
      <c r="V995" s="1"/>
      <c r="W995" s="1"/>
      <c r="X995" s="1"/>
      <c r="Y995" s="7"/>
      <c r="Z995" s="7"/>
      <c r="AA995" s="7"/>
      <c r="AB995" s="7"/>
      <c r="AC995" s="7"/>
      <c r="AD995" s="1" t="s">
        <v>536</v>
      </c>
    </row>
    <row r="996" spans="1:30" ht="15.6" x14ac:dyDescent="0.3">
      <c r="A996" s="3" t="s">
        <v>31</v>
      </c>
      <c r="B996" s="1" t="s">
        <v>61</v>
      </c>
      <c r="C996" s="4">
        <v>41858</v>
      </c>
      <c r="D996">
        <v>8</v>
      </c>
      <c r="E996">
        <v>2014</v>
      </c>
      <c r="F996" s="2">
        <v>6</v>
      </c>
      <c r="G996" s="1">
        <v>1023</v>
      </c>
      <c r="H996" s="1" t="s">
        <v>23</v>
      </c>
      <c r="I996" s="1" t="e">
        <f>2.54*#REF!</f>
        <v>#REF!</v>
      </c>
      <c r="J996" s="1"/>
      <c r="O996" s="1"/>
      <c r="P996" s="1"/>
      <c r="Q996" s="1"/>
      <c r="R996" s="1"/>
      <c r="S996" s="1">
        <f t="shared" si="13"/>
        <v>0</v>
      </c>
      <c r="T996" s="1"/>
      <c r="U996" s="1"/>
      <c r="V996" s="1"/>
      <c r="W996" s="1"/>
      <c r="X996" s="1"/>
      <c r="Y996" s="7"/>
      <c r="Z996" s="7"/>
      <c r="AA996" s="7"/>
      <c r="AB996" s="7"/>
      <c r="AC996" s="7"/>
      <c r="AD996" s="1" t="s">
        <v>536</v>
      </c>
    </row>
    <row r="997" spans="1:30" ht="15.6" x14ac:dyDescent="0.3">
      <c r="A997" s="3" t="s">
        <v>31</v>
      </c>
      <c r="B997" s="1" t="s">
        <v>84</v>
      </c>
      <c r="C997" s="4">
        <v>41858</v>
      </c>
      <c r="D997">
        <v>8</v>
      </c>
      <c r="E997">
        <v>2014</v>
      </c>
      <c r="F997" s="2">
        <v>6</v>
      </c>
      <c r="G997" s="1">
        <v>1050</v>
      </c>
      <c r="H997" s="1" t="s">
        <v>518</v>
      </c>
      <c r="I997" s="1" t="e">
        <f>2.54*#REF!</f>
        <v>#REF!</v>
      </c>
      <c r="J997" s="1">
        <v>35</v>
      </c>
      <c r="O997" s="1"/>
      <c r="P997" s="1"/>
      <c r="Q997" s="1"/>
      <c r="R997" s="1"/>
      <c r="S997" s="1">
        <f t="shared" si="13"/>
        <v>0</v>
      </c>
      <c r="T997" s="1"/>
      <c r="U997" s="1"/>
      <c r="V997" s="1"/>
      <c r="W997" s="1"/>
      <c r="X997" s="1"/>
      <c r="Y997" s="7"/>
      <c r="Z997" s="7"/>
      <c r="AA997" s="7"/>
      <c r="AB997" s="7"/>
      <c r="AC997" s="7"/>
      <c r="AD997" s="1" t="s">
        <v>536</v>
      </c>
    </row>
    <row r="998" spans="1:30" ht="15.6" x14ac:dyDescent="0.3">
      <c r="A998" s="3" t="s">
        <v>31</v>
      </c>
      <c r="B998" s="1" t="s">
        <v>84</v>
      </c>
      <c r="C998" s="4">
        <v>41858</v>
      </c>
      <c r="D998">
        <v>8</v>
      </c>
      <c r="E998">
        <v>2014</v>
      </c>
      <c r="F998" s="2">
        <v>6</v>
      </c>
      <c r="G998" s="1">
        <v>1050</v>
      </c>
      <c r="H998" s="1" t="s">
        <v>535</v>
      </c>
      <c r="I998" s="1" t="e">
        <f>2.54*#REF!</f>
        <v>#REF!</v>
      </c>
      <c r="J998" s="1"/>
      <c r="O998" s="1"/>
      <c r="P998" s="1"/>
      <c r="Q998" s="1"/>
      <c r="R998" s="1"/>
      <c r="S998" s="1">
        <f t="shared" si="13"/>
        <v>0</v>
      </c>
      <c r="T998" s="1"/>
      <c r="U998" s="1"/>
      <c r="V998" s="1"/>
      <c r="W998" s="1"/>
      <c r="X998" s="1"/>
      <c r="Y998" s="7"/>
      <c r="Z998" s="7"/>
      <c r="AA998" s="7"/>
      <c r="AB998" s="7"/>
      <c r="AC998" s="7"/>
      <c r="AD998" s="1" t="s">
        <v>536</v>
      </c>
    </row>
    <row r="999" spans="1:30" ht="15.6" x14ac:dyDescent="0.3">
      <c r="A999" s="3" t="s">
        <v>31</v>
      </c>
      <c r="B999" s="1" t="s">
        <v>84</v>
      </c>
      <c r="C999" s="4">
        <v>41858</v>
      </c>
      <c r="D999">
        <v>8</v>
      </c>
      <c r="E999">
        <v>2014</v>
      </c>
      <c r="F999" s="2">
        <v>6</v>
      </c>
      <c r="G999" s="1">
        <v>1050</v>
      </c>
      <c r="H999" s="1" t="s">
        <v>535</v>
      </c>
      <c r="I999" s="1" t="e">
        <f>2.54*#REF!</f>
        <v>#REF!</v>
      </c>
      <c r="J999" s="1"/>
      <c r="O999" s="1"/>
      <c r="P999" s="1"/>
      <c r="Q999" s="1"/>
      <c r="R999" s="1"/>
      <c r="S999" s="1">
        <f t="shared" si="13"/>
        <v>0</v>
      </c>
      <c r="T999" s="1"/>
      <c r="U999" s="1"/>
      <c r="V999" s="1"/>
      <c r="W999" s="1"/>
      <c r="X999" s="1"/>
      <c r="Y999" s="7"/>
      <c r="Z999" s="7"/>
      <c r="AA999" s="7"/>
      <c r="AB999" s="7"/>
      <c r="AC999" s="7"/>
      <c r="AD999" s="1" t="s">
        <v>536</v>
      </c>
    </row>
    <row r="1000" spans="1:30" x14ac:dyDescent="0.3">
      <c r="A1000" s="1"/>
      <c r="B1000" s="1" t="s">
        <v>74</v>
      </c>
      <c r="C1000" s="4">
        <v>41858</v>
      </c>
      <c r="D1000">
        <v>8</v>
      </c>
      <c r="E1000">
        <v>2014</v>
      </c>
      <c r="F1000" s="2">
        <v>6</v>
      </c>
      <c r="G1000" s="1">
        <v>1122</v>
      </c>
      <c r="H1000" s="1" t="s">
        <v>31</v>
      </c>
      <c r="I1000" s="1"/>
      <c r="J1000" s="1"/>
      <c r="O1000" s="1"/>
      <c r="P1000" s="1"/>
      <c r="Q1000" s="1"/>
      <c r="R1000" s="1"/>
      <c r="S1000" s="1">
        <f t="shared" si="13"/>
        <v>0</v>
      </c>
      <c r="T1000" s="1"/>
      <c r="U1000" s="1"/>
      <c r="V1000" s="1"/>
      <c r="W1000" s="1"/>
      <c r="X1000" s="1"/>
      <c r="Y1000" s="7"/>
      <c r="Z1000" s="7"/>
      <c r="AA1000" s="7"/>
      <c r="AB1000" s="7"/>
      <c r="AC1000" s="7"/>
      <c r="AD1000" s="1" t="s">
        <v>85</v>
      </c>
    </row>
    <row r="1001" spans="1:30" x14ac:dyDescent="0.3">
      <c r="A1001" s="1"/>
      <c r="B1001" s="1" t="s">
        <v>69</v>
      </c>
      <c r="C1001" s="4">
        <v>41858</v>
      </c>
      <c r="D1001">
        <v>8</v>
      </c>
      <c r="E1001">
        <v>2014</v>
      </c>
      <c r="F1001" s="2">
        <v>6</v>
      </c>
      <c r="G1001" s="1">
        <v>1145</v>
      </c>
      <c r="H1001" s="1" t="s">
        <v>31</v>
      </c>
      <c r="I1001" s="1"/>
      <c r="J1001" s="1"/>
      <c r="O1001" s="1"/>
      <c r="P1001" s="1"/>
      <c r="Q1001" s="1"/>
      <c r="R1001" s="1"/>
      <c r="S1001" s="1">
        <f t="shared" si="13"/>
        <v>0</v>
      </c>
      <c r="T1001" s="1"/>
      <c r="U1001" s="1"/>
      <c r="V1001" s="1"/>
      <c r="W1001" s="1"/>
      <c r="X1001" s="1"/>
      <c r="Y1001" s="7"/>
      <c r="Z1001" s="7"/>
      <c r="AA1001" s="7"/>
      <c r="AB1001" s="7"/>
      <c r="AC1001" s="7"/>
      <c r="AD1001" s="1" t="s">
        <v>85</v>
      </c>
    </row>
    <row r="1002" spans="1:30" ht="15.6" x14ac:dyDescent="0.3">
      <c r="A1002" s="3" t="s">
        <v>31</v>
      </c>
      <c r="B1002" s="1" t="s">
        <v>50</v>
      </c>
      <c r="C1002" s="4">
        <v>41858</v>
      </c>
      <c r="D1002">
        <v>8</v>
      </c>
      <c r="E1002">
        <v>2014</v>
      </c>
      <c r="F1002" s="2">
        <v>6</v>
      </c>
      <c r="G1002" s="1">
        <v>1212</v>
      </c>
      <c r="H1002" s="1" t="s">
        <v>37</v>
      </c>
      <c r="I1002" s="1" t="e">
        <f>2.54*#REF!</f>
        <v>#REF!</v>
      </c>
      <c r="J1002" s="1"/>
      <c r="O1002" s="1"/>
      <c r="P1002" s="1"/>
      <c r="Q1002" s="1"/>
      <c r="R1002" s="1"/>
      <c r="S1002" s="1">
        <f t="shared" si="13"/>
        <v>0</v>
      </c>
      <c r="T1002" s="1"/>
      <c r="U1002" s="1"/>
      <c r="V1002" s="1"/>
      <c r="W1002" s="1"/>
      <c r="X1002" s="1"/>
      <c r="Y1002" s="7"/>
      <c r="Z1002" s="7"/>
      <c r="AA1002" s="7"/>
      <c r="AB1002" s="7"/>
      <c r="AC1002" s="7"/>
      <c r="AD1002" s="1" t="s">
        <v>536</v>
      </c>
    </row>
    <row r="1003" spans="1:30" ht="15.6" x14ac:dyDescent="0.3">
      <c r="A1003" s="3" t="s">
        <v>31</v>
      </c>
      <c r="B1003" s="1" t="s">
        <v>50</v>
      </c>
      <c r="C1003" s="4">
        <v>41858</v>
      </c>
      <c r="D1003">
        <v>8</v>
      </c>
      <c r="E1003">
        <v>2014</v>
      </c>
      <c r="F1003" s="2">
        <v>6</v>
      </c>
      <c r="G1003" s="1">
        <v>1212</v>
      </c>
      <c r="H1003" s="1" t="s">
        <v>23</v>
      </c>
      <c r="I1003" s="1" t="e">
        <f>2.54*#REF!</f>
        <v>#REF!</v>
      </c>
      <c r="J1003" s="1"/>
      <c r="O1003" s="1"/>
      <c r="P1003" s="1"/>
      <c r="Q1003" s="1"/>
      <c r="R1003" s="1"/>
      <c r="S1003" s="1">
        <f t="shared" si="13"/>
        <v>0</v>
      </c>
      <c r="T1003" s="1"/>
      <c r="U1003" s="1"/>
      <c r="V1003" s="1"/>
      <c r="W1003" s="1"/>
      <c r="X1003" s="1"/>
      <c r="Y1003" s="7"/>
      <c r="Z1003" s="7"/>
      <c r="AA1003" s="7"/>
      <c r="AB1003" s="7"/>
      <c r="AC1003" s="7"/>
      <c r="AD1003" s="1" t="s">
        <v>536</v>
      </c>
    </row>
    <row r="1004" spans="1:30" x14ac:dyDescent="0.3">
      <c r="A1004" s="1" t="s">
        <v>31</v>
      </c>
      <c r="B1004" s="1" t="s">
        <v>39</v>
      </c>
      <c r="C1004" s="4">
        <v>41858</v>
      </c>
      <c r="D1004">
        <v>8</v>
      </c>
      <c r="E1004">
        <v>2014</v>
      </c>
      <c r="F1004" s="2">
        <v>6</v>
      </c>
      <c r="G1004" s="1">
        <v>1239</v>
      </c>
      <c r="H1004" s="1" t="s">
        <v>31</v>
      </c>
      <c r="I1004" s="1"/>
      <c r="J1004" s="1"/>
      <c r="O1004" s="1"/>
      <c r="P1004" s="1"/>
      <c r="Q1004" s="1"/>
      <c r="R1004" s="1"/>
      <c r="S1004" s="1">
        <f t="shared" ref="S1004:S1067" si="14">SUM(Q1004-R1004)</f>
        <v>0</v>
      </c>
      <c r="T1004" s="1"/>
      <c r="U1004" s="1"/>
      <c r="V1004" s="1"/>
      <c r="W1004" s="1"/>
      <c r="X1004" s="1"/>
      <c r="Y1004" s="7"/>
      <c r="Z1004" s="7"/>
      <c r="AA1004" s="7"/>
      <c r="AB1004" s="7"/>
      <c r="AC1004" s="7"/>
      <c r="AD1004" s="1" t="s">
        <v>85</v>
      </c>
    </row>
    <row r="1005" spans="1:30" ht="15.6" x14ac:dyDescent="0.3">
      <c r="A1005" s="3" t="s">
        <v>31</v>
      </c>
      <c r="B1005" s="1" t="s">
        <v>103</v>
      </c>
      <c r="C1005" s="4">
        <v>41858</v>
      </c>
      <c r="D1005">
        <v>8</v>
      </c>
      <c r="E1005">
        <v>2014</v>
      </c>
      <c r="F1005" s="2">
        <v>6</v>
      </c>
      <c r="G1005" s="1">
        <v>1311</v>
      </c>
      <c r="H1005" s="1" t="s">
        <v>23</v>
      </c>
      <c r="I1005" s="1" t="e">
        <f>2.54*#REF!</f>
        <v>#REF!</v>
      </c>
      <c r="J1005" s="1"/>
      <c r="O1005" s="1"/>
      <c r="P1005" s="1"/>
      <c r="Q1005" s="1"/>
      <c r="R1005" s="1"/>
      <c r="S1005" s="1">
        <f t="shared" si="14"/>
        <v>0</v>
      </c>
      <c r="T1005" s="1"/>
      <c r="U1005" s="1"/>
      <c r="V1005" s="1"/>
      <c r="W1005" s="1"/>
      <c r="X1005" s="1"/>
      <c r="Y1005" s="7"/>
      <c r="Z1005" s="7"/>
      <c r="AA1005" s="7"/>
      <c r="AB1005" s="7"/>
      <c r="AC1005" s="7"/>
      <c r="AD1005" s="1" t="s">
        <v>536</v>
      </c>
    </row>
    <row r="1006" spans="1:30" ht="15.6" x14ac:dyDescent="0.3">
      <c r="A1006" s="3" t="s">
        <v>635</v>
      </c>
      <c r="B1006" s="1" t="s">
        <v>233</v>
      </c>
      <c r="C1006" s="4">
        <v>41871</v>
      </c>
      <c r="D1006">
        <v>8</v>
      </c>
      <c r="E1006">
        <v>2014</v>
      </c>
      <c r="F1006" s="2">
        <v>7</v>
      </c>
      <c r="G1006" s="1">
        <v>620</v>
      </c>
      <c r="H1006" s="1" t="s">
        <v>34</v>
      </c>
      <c r="I1006" s="1">
        <v>18</v>
      </c>
      <c r="J1006" s="1"/>
      <c r="O1006" s="1">
        <v>170</v>
      </c>
      <c r="P1006" s="1">
        <v>68</v>
      </c>
      <c r="Q1006" s="1">
        <v>0.45300000000000001</v>
      </c>
      <c r="R1006" s="1">
        <v>0.32600000000000001</v>
      </c>
      <c r="S1006" s="1">
        <f t="shared" si="14"/>
        <v>0.127</v>
      </c>
      <c r="T1006" s="1">
        <v>0.83</v>
      </c>
      <c r="U1006" s="1"/>
      <c r="V1006" s="1"/>
      <c r="W1006" s="1">
        <v>7.4999999999999997E-2</v>
      </c>
      <c r="X1006" s="1">
        <v>7.4999999999999997E-2</v>
      </c>
      <c r="Y1006" s="7"/>
      <c r="Z1006" s="7" t="s">
        <v>31</v>
      </c>
      <c r="AA1006" s="7" t="s">
        <v>31</v>
      </c>
      <c r="AB1006" s="7" t="s">
        <v>31</v>
      </c>
      <c r="AC1006" s="7"/>
      <c r="AD1006" s="1"/>
    </row>
    <row r="1007" spans="1:30" ht="15.6" x14ac:dyDescent="0.3">
      <c r="A1007" s="3" t="s">
        <v>636</v>
      </c>
      <c r="B1007" s="1" t="s">
        <v>233</v>
      </c>
      <c r="C1007" s="4">
        <v>41871</v>
      </c>
      <c r="D1007">
        <v>8</v>
      </c>
      <c r="E1007">
        <v>2014</v>
      </c>
      <c r="F1007" s="2">
        <v>7</v>
      </c>
      <c r="G1007" s="1">
        <v>625</v>
      </c>
      <c r="H1007" s="1" t="s">
        <v>518</v>
      </c>
      <c r="I1007" s="1">
        <v>23</v>
      </c>
      <c r="J1007" s="1">
        <v>36</v>
      </c>
      <c r="O1007" s="1">
        <v>221</v>
      </c>
      <c r="P1007" s="1">
        <v>102</v>
      </c>
      <c r="Q1007" s="1">
        <v>2.2959999999999998</v>
      </c>
      <c r="R1007" s="1">
        <v>1.335</v>
      </c>
      <c r="S1007" s="1">
        <f t="shared" si="14"/>
        <v>0.96099999999999985</v>
      </c>
      <c r="T1007" s="1">
        <v>1.1020000000000001</v>
      </c>
      <c r="U1007" s="1"/>
      <c r="V1007" s="1"/>
      <c r="W1007" s="1">
        <v>5.8999999999999997E-2</v>
      </c>
      <c r="X1007" s="1">
        <v>5.8999999999999997E-2</v>
      </c>
      <c r="Y1007" s="7">
        <v>19.12265</v>
      </c>
      <c r="Z1007" s="7" t="s">
        <v>735</v>
      </c>
      <c r="AA1007" s="7">
        <v>1.4151</v>
      </c>
      <c r="AB1007" s="7" t="s">
        <v>734</v>
      </c>
      <c r="AC1007" s="1">
        <v>1.9587278153065362</v>
      </c>
      <c r="AD1007" s="1"/>
    </row>
    <row r="1008" spans="1:30" x14ac:dyDescent="0.3">
      <c r="A1008" s="1"/>
      <c r="B1008" s="1" t="s">
        <v>126</v>
      </c>
      <c r="C1008" s="4">
        <v>41871</v>
      </c>
      <c r="D1008">
        <v>8</v>
      </c>
      <c r="E1008">
        <v>2014</v>
      </c>
      <c r="F1008" s="2">
        <v>7</v>
      </c>
      <c r="G1008" s="1">
        <v>637</v>
      </c>
      <c r="H1008" s="1" t="s">
        <v>31</v>
      </c>
      <c r="I1008" s="1"/>
      <c r="J1008" s="1"/>
      <c r="O1008" s="1"/>
      <c r="P1008" s="1"/>
      <c r="Q1008" s="1"/>
      <c r="R1008" s="1"/>
      <c r="S1008" s="1">
        <f t="shared" si="14"/>
        <v>0</v>
      </c>
      <c r="T1008" s="1"/>
      <c r="U1008" s="1"/>
      <c r="V1008" s="1"/>
      <c r="W1008" s="1"/>
      <c r="X1008" s="1"/>
      <c r="Y1008" s="7"/>
      <c r="Z1008" s="7" t="s">
        <v>31</v>
      </c>
      <c r="AA1008" s="7" t="s">
        <v>31</v>
      </c>
      <c r="AB1008" s="7" t="s">
        <v>31</v>
      </c>
      <c r="AD1008" s="1"/>
    </row>
    <row r="1009" spans="1:30" x14ac:dyDescent="0.3">
      <c r="A1009" s="1"/>
      <c r="B1009" s="1" t="s">
        <v>122</v>
      </c>
      <c r="C1009" s="4">
        <v>41871</v>
      </c>
      <c r="D1009">
        <v>8</v>
      </c>
      <c r="E1009">
        <v>2014</v>
      </c>
      <c r="F1009" s="2">
        <v>7</v>
      </c>
      <c r="G1009" s="1">
        <v>656</v>
      </c>
      <c r="H1009" s="1" t="s">
        <v>31</v>
      </c>
      <c r="I1009" s="1"/>
      <c r="J1009" s="1"/>
      <c r="O1009" s="1"/>
      <c r="P1009" s="1"/>
      <c r="Q1009" s="1"/>
      <c r="R1009" s="1"/>
      <c r="S1009" s="1">
        <f t="shared" si="14"/>
        <v>0</v>
      </c>
      <c r="T1009" s="1"/>
      <c r="U1009" s="1"/>
      <c r="V1009" s="1"/>
      <c r="W1009" s="1"/>
      <c r="X1009" s="1"/>
      <c r="Y1009" s="7"/>
      <c r="Z1009" s="7"/>
      <c r="AA1009" s="7"/>
      <c r="AB1009" s="7"/>
      <c r="AC1009" s="7"/>
      <c r="AD1009" s="1"/>
    </row>
    <row r="1010" spans="1:30" ht="15.6" x14ac:dyDescent="0.3">
      <c r="A1010" s="3" t="s">
        <v>637</v>
      </c>
      <c r="B1010" s="1" t="s">
        <v>117</v>
      </c>
      <c r="C1010" s="4">
        <v>41871</v>
      </c>
      <c r="D1010">
        <v>8</v>
      </c>
      <c r="E1010">
        <v>2014</v>
      </c>
      <c r="F1010" s="2">
        <v>7</v>
      </c>
      <c r="G1010" s="1">
        <v>720</v>
      </c>
      <c r="H1010" s="1" t="s">
        <v>518</v>
      </c>
      <c r="I1010" s="1">
        <v>22</v>
      </c>
      <c r="J1010" s="1">
        <v>37</v>
      </c>
      <c r="O1010" s="1">
        <v>210</v>
      </c>
      <c r="P1010" s="1">
        <v>86</v>
      </c>
      <c r="Q1010" s="1">
        <v>3.008</v>
      </c>
      <c r="R1010" s="1">
        <v>1.002</v>
      </c>
      <c r="S1010" s="1">
        <f t="shared" si="14"/>
        <v>2.0060000000000002</v>
      </c>
      <c r="T1010" s="1">
        <v>0.69599999999999995</v>
      </c>
      <c r="U1010" s="1"/>
      <c r="V1010" s="1"/>
      <c r="W1010" s="1">
        <v>5.1999999999999998E-2</v>
      </c>
      <c r="X1010" s="1">
        <v>5.2999999999999999E-2</v>
      </c>
      <c r="Y1010" s="7">
        <v>19.4861</v>
      </c>
      <c r="Z1010" s="7" t="s">
        <v>735</v>
      </c>
      <c r="AA1010" s="7">
        <v>1.8949</v>
      </c>
      <c r="AB1010" s="7" t="s">
        <v>734</v>
      </c>
      <c r="AC1010" s="1">
        <v>1.8516930556866837</v>
      </c>
      <c r="AD1010" s="1"/>
    </row>
    <row r="1011" spans="1:30" ht="15.6" x14ac:dyDescent="0.3">
      <c r="A1011" s="3" t="s">
        <v>638</v>
      </c>
      <c r="B1011" s="1" t="s">
        <v>117</v>
      </c>
      <c r="C1011" s="4">
        <v>41871</v>
      </c>
      <c r="D1011">
        <v>8</v>
      </c>
      <c r="E1011">
        <v>2014</v>
      </c>
      <c r="F1011" s="2">
        <v>7</v>
      </c>
      <c r="G1011" s="1">
        <v>726</v>
      </c>
      <c r="H1011" s="1" t="s">
        <v>23</v>
      </c>
      <c r="I1011" s="1">
        <v>23</v>
      </c>
      <c r="J1011" s="1"/>
      <c r="O1011" s="1">
        <v>241</v>
      </c>
      <c r="P1011" s="1">
        <v>125</v>
      </c>
      <c r="Q1011" s="1">
        <v>1.833</v>
      </c>
      <c r="R1011" s="1">
        <v>1.0669999999999999</v>
      </c>
      <c r="S1011" s="1">
        <f t="shared" si="14"/>
        <v>0.76600000000000001</v>
      </c>
      <c r="T1011" s="1">
        <v>1.5049999999999999</v>
      </c>
      <c r="U1011" s="1"/>
      <c r="V1011" s="1"/>
      <c r="W1011" s="1">
        <v>7.0000000000000007E-2</v>
      </c>
      <c r="X1011" s="1">
        <v>6.9000000000000006E-2</v>
      </c>
      <c r="Y1011" s="7"/>
      <c r="Z1011" s="7"/>
      <c r="AA1011" s="7"/>
      <c r="AB1011" s="7"/>
      <c r="AC1011" s="7"/>
      <c r="AD1011" s="1"/>
    </row>
    <row r="1012" spans="1:30" ht="15.6" x14ac:dyDescent="0.3">
      <c r="A1012" s="3" t="s">
        <v>639</v>
      </c>
      <c r="B1012" s="1" t="s">
        <v>117</v>
      </c>
      <c r="C1012" s="4">
        <v>41871</v>
      </c>
      <c r="D1012">
        <v>8</v>
      </c>
      <c r="E1012">
        <v>2014</v>
      </c>
      <c r="F1012" s="2">
        <v>7</v>
      </c>
      <c r="G1012" s="1">
        <v>732</v>
      </c>
      <c r="H1012" s="1" t="s">
        <v>518</v>
      </c>
      <c r="I1012" s="1">
        <v>26.5</v>
      </c>
      <c r="J1012" s="1">
        <v>38</v>
      </c>
      <c r="O1012" s="1">
        <v>257</v>
      </c>
      <c r="P1012" s="1">
        <v>173</v>
      </c>
      <c r="Q1012" s="1">
        <v>5.5209999999999999</v>
      </c>
      <c r="R1012" s="1">
        <v>2.4630000000000001</v>
      </c>
      <c r="S1012" s="1">
        <f t="shared" si="14"/>
        <v>3.0579999999999998</v>
      </c>
      <c r="T1012" s="1">
        <v>2.0990000000000002</v>
      </c>
      <c r="U1012" s="1">
        <v>0.21299999999999999</v>
      </c>
      <c r="V1012" s="1" t="s">
        <v>24</v>
      </c>
      <c r="W1012" s="1">
        <v>8.6999999999999994E-2</v>
      </c>
      <c r="X1012" s="1">
        <v>8.8999999999999996E-2</v>
      </c>
      <c r="Y1012" s="7">
        <v>19.287949999999999</v>
      </c>
      <c r="Z1012" s="7" t="s">
        <v>735</v>
      </c>
      <c r="AA1012" s="7">
        <v>1.6637999999999999</v>
      </c>
      <c r="AB1012" s="7" t="s">
        <v>734</v>
      </c>
      <c r="AC1012" s="1">
        <v>2.2896736075368773</v>
      </c>
      <c r="AD1012" s="1"/>
    </row>
    <row r="1013" spans="1:30" ht="15.6" x14ac:dyDescent="0.3">
      <c r="A1013" s="3" t="s">
        <v>640</v>
      </c>
      <c r="B1013" s="1" t="s">
        <v>117</v>
      </c>
      <c r="C1013" s="4">
        <v>41871</v>
      </c>
      <c r="D1013">
        <v>8</v>
      </c>
      <c r="E1013">
        <v>2014</v>
      </c>
      <c r="F1013" s="2">
        <v>7</v>
      </c>
      <c r="G1013" s="1">
        <v>734</v>
      </c>
      <c r="H1013" s="1" t="s">
        <v>518</v>
      </c>
      <c r="I1013" s="1">
        <v>22.5</v>
      </c>
      <c r="J1013" s="1">
        <v>39</v>
      </c>
      <c r="O1013" s="1">
        <v>222</v>
      </c>
      <c r="P1013" s="1">
        <v>101</v>
      </c>
      <c r="Q1013" s="1">
        <v>2.6909999999999998</v>
      </c>
      <c r="R1013" s="1">
        <v>1.337</v>
      </c>
      <c r="S1013" s="1">
        <f t="shared" si="14"/>
        <v>1.3539999999999999</v>
      </c>
      <c r="T1013" s="1">
        <v>1.123</v>
      </c>
      <c r="U1013" s="1"/>
      <c r="V1013" s="1"/>
      <c r="W1013" s="1">
        <v>6.3E-2</v>
      </c>
      <c r="X1013" s="1">
        <v>6.0999999999999999E-2</v>
      </c>
      <c r="Y1013" s="7">
        <v>18.752050000000001</v>
      </c>
      <c r="Z1013" s="7" t="s">
        <v>735</v>
      </c>
      <c r="AA1013" s="7">
        <v>1.7915000000000001</v>
      </c>
      <c r="AB1013" s="7" t="s">
        <v>734</v>
      </c>
      <c r="AC1013" s="1">
        <v>2.1430355389632267</v>
      </c>
      <c r="AD1013" s="1"/>
    </row>
    <row r="1014" spans="1:30" ht="15.6" x14ac:dyDescent="0.3">
      <c r="A1014" s="3" t="s">
        <v>641</v>
      </c>
      <c r="B1014" s="1" t="s">
        <v>117</v>
      </c>
      <c r="C1014" s="4">
        <v>41871</v>
      </c>
      <c r="D1014">
        <v>8</v>
      </c>
      <c r="E1014">
        <v>2014</v>
      </c>
      <c r="F1014" s="2">
        <v>7</v>
      </c>
      <c r="G1014" s="1">
        <v>736</v>
      </c>
      <c r="H1014" s="1" t="s">
        <v>518</v>
      </c>
      <c r="I1014" s="1">
        <v>20</v>
      </c>
      <c r="J1014" s="1">
        <v>40</v>
      </c>
      <c r="O1014" s="1">
        <v>201</v>
      </c>
      <c r="P1014" s="1">
        <v>75</v>
      </c>
      <c r="Q1014" s="1">
        <v>1.528</v>
      </c>
      <c r="R1014" s="1">
        <v>0.877</v>
      </c>
      <c r="S1014" s="1">
        <f t="shared" si="14"/>
        <v>0.65100000000000002</v>
      </c>
      <c r="T1014" s="1">
        <v>0.312</v>
      </c>
      <c r="U1014" s="1"/>
      <c r="V1014" s="1"/>
      <c r="W1014" s="1">
        <v>0.06</v>
      </c>
      <c r="X1014" s="1">
        <v>6.0999999999999999E-2</v>
      </c>
      <c r="Y1014" s="7">
        <v>18.611599999999999</v>
      </c>
      <c r="Z1014" s="7" t="s">
        <v>733</v>
      </c>
      <c r="AA1014" s="7">
        <v>1.9829000000000001</v>
      </c>
      <c r="AB1014" s="7" t="s">
        <v>734</v>
      </c>
      <c r="AC1014" s="1">
        <v>2.1471278894679733</v>
      </c>
      <c r="AD1014" s="1"/>
    </row>
    <row r="1015" spans="1:30" ht="15.6" x14ac:dyDescent="0.3">
      <c r="A1015" s="3" t="s">
        <v>642</v>
      </c>
      <c r="B1015" s="1" t="s">
        <v>117</v>
      </c>
      <c r="C1015" s="4">
        <v>41871</v>
      </c>
      <c r="D1015">
        <v>8</v>
      </c>
      <c r="E1015">
        <v>2014</v>
      </c>
      <c r="F1015" s="2">
        <v>7</v>
      </c>
      <c r="G1015" s="1">
        <v>747</v>
      </c>
      <c r="H1015" s="1" t="s">
        <v>518</v>
      </c>
      <c r="I1015" s="1">
        <v>22</v>
      </c>
      <c r="J1015" s="1">
        <v>41</v>
      </c>
      <c r="O1015" s="1">
        <v>221</v>
      </c>
      <c r="P1015" s="1">
        <v>103</v>
      </c>
      <c r="Q1015" s="1">
        <v>2.327</v>
      </c>
      <c r="R1015" s="1">
        <v>1.268</v>
      </c>
      <c r="S1015" s="1">
        <f t="shared" si="14"/>
        <v>1.0589999999999999</v>
      </c>
      <c r="T1015" s="1">
        <v>1.2509999999999999</v>
      </c>
      <c r="U1015" s="1"/>
      <c r="V1015" s="1"/>
      <c r="W1015" s="1">
        <v>6.3E-2</v>
      </c>
      <c r="X1015" s="1">
        <v>6.0999999999999999E-2</v>
      </c>
      <c r="Y1015" s="7">
        <v>19.478649999999998</v>
      </c>
      <c r="Z1015" s="7" t="s">
        <v>735</v>
      </c>
      <c r="AA1015" s="7">
        <v>1.0611999999999999</v>
      </c>
      <c r="AB1015" s="7" t="s">
        <v>736</v>
      </c>
      <c r="AC1015" s="1">
        <v>2.1113485479130993</v>
      </c>
      <c r="AD1015" s="1"/>
    </row>
    <row r="1016" spans="1:30" ht="15.6" x14ac:dyDescent="0.3">
      <c r="A1016" s="3" t="s">
        <v>643</v>
      </c>
      <c r="B1016" s="1" t="s">
        <v>112</v>
      </c>
      <c r="C1016" s="4">
        <v>41871</v>
      </c>
      <c r="D1016">
        <v>8</v>
      </c>
      <c r="E1016">
        <v>2014</v>
      </c>
      <c r="F1016" s="2">
        <v>7</v>
      </c>
      <c r="G1016" s="1">
        <v>749</v>
      </c>
      <c r="H1016" s="1" t="s">
        <v>152</v>
      </c>
      <c r="I1016" s="1">
        <v>27</v>
      </c>
      <c r="J1016" s="1"/>
      <c r="O1016" s="1">
        <v>268</v>
      </c>
      <c r="P1016" s="1">
        <v>139</v>
      </c>
      <c r="Q1016" s="1">
        <v>3.081</v>
      </c>
      <c r="R1016" s="1">
        <v>1.7310000000000001</v>
      </c>
      <c r="S1016" s="1">
        <f t="shared" si="14"/>
        <v>1.3499999999999999</v>
      </c>
      <c r="T1016" s="1"/>
      <c r="U1016" s="1"/>
      <c r="V1016" s="1"/>
      <c r="W1016" s="1">
        <v>1E-3</v>
      </c>
      <c r="X1016" s="1">
        <v>1E-3</v>
      </c>
      <c r="Y1016" s="7"/>
      <c r="Z1016" s="7"/>
      <c r="AA1016" s="7"/>
      <c r="AB1016" s="7"/>
      <c r="AC1016" s="7"/>
      <c r="AD1016" s="1"/>
    </row>
    <row r="1017" spans="1:30" ht="15.6" x14ac:dyDescent="0.3">
      <c r="A1017" s="3" t="s">
        <v>31</v>
      </c>
      <c r="B1017" s="1" t="s">
        <v>112</v>
      </c>
      <c r="C1017" s="4">
        <v>41871</v>
      </c>
      <c r="D1017">
        <v>8</v>
      </c>
      <c r="E1017">
        <v>2014</v>
      </c>
      <c r="F1017" s="2">
        <v>7</v>
      </c>
      <c r="G1017" s="1">
        <v>749</v>
      </c>
      <c r="H1017" s="1" t="s">
        <v>23</v>
      </c>
      <c r="I1017" s="1">
        <v>22</v>
      </c>
      <c r="J1017" s="1"/>
      <c r="O1017" s="1"/>
      <c r="P1017" s="1"/>
      <c r="Q1017" s="1"/>
      <c r="R1017" s="1"/>
      <c r="S1017" s="1">
        <f t="shared" si="14"/>
        <v>0</v>
      </c>
      <c r="T1017" s="1"/>
      <c r="U1017" s="1"/>
      <c r="V1017" s="1"/>
      <c r="W1017" s="1"/>
      <c r="X1017" s="1"/>
      <c r="Y1017" s="7"/>
      <c r="Z1017" s="7"/>
      <c r="AA1017" s="7"/>
      <c r="AB1017" s="7"/>
      <c r="AC1017" s="7"/>
      <c r="AD1017" s="1"/>
    </row>
    <row r="1018" spans="1:30" ht="15.6" x14ac:dyDescent="0.3">
      <c r="A1018" s="3" t="s">
        <v>31</v>
      </c>
      <c r="B1018" s="1" t="s">
        <v>112</v>
      </c>
      <c r="C1018" s="4">
        <v>41871</v>
      </c>
      <c r="D1018">
        <v>8</v>
      </c>
      <c r="E1018">
        <v>2014</v>
      </c>
      <c r="F1018" s="2">
        <v>7</v>
      </c>
      <c r="G1018" s="1">
        <v>751</v>
      </c>
      <c r="H1018" s="1" t="s">
        <v>23</v>
      </c>
      <c r="I1018" s="1">
        <v>21</v>
      </c>
      <c r="J1018" s="1"/>
      <c r="O1018" s="1"/>
      <c r="P1018" s="1"/>
      <c r="Q1018" s="1"/>
      <c r="R1018" s="1"/>
      <c r="S1018" s="1">
        <f t="shared" si="14"/>
        <v>0</v>
      </c>
      <c r="T1018" s="1"/>
      <c r="U1018" s="1"/>
      <c r="V1018" s="1"/>
      <c r="W1018" s="1"/>
      <c r="X1018" s="1"/>
      <c r="Y1018" s="7"/>
      <c r="Z1018" s="7"/>
      <c r="AA1018" s="7"/>
      <c r="AB1018" s="7"/>
      <c r="AC1018" s="7"/>
      <c r="AD1018" s="1"/>
    </row>
    <row r="1019" spans="1:30" ht="15.6" x14ac:dyDescent="0.3">
      <c r="A1019" s="3" t="s">
        <v>31</v>
      </c>
      <c r="B1019" s="1" t="s">
        <v>112</v>
      </c>
      <c r="C1019" s="4">
        <v>41871</v>
      </c>
      <c r="D1019">
        <v>8</v>
      </c>
      <c r="E1019">
        <v>2014</v>
      </c>
      <c r="F1019" s="2">
        <v>7</v>
      </c>
      <c r="G1019" s="1">
        <v>751</v>
      </c>
      <c r="H1019" s="1" t="s">
        <v>23</v>
      </c>
      <c r="I1019" s="1">
        <v>23</v>
      </c>
      <c r="J1019" s="1"/>
      <c r="O1019" s="1"/>
      <c r="P1019" s="1"/>
      <c r="Q1019" s="1"/>
      <c r="R1019" s="1"/>
      <c r="S1019" s="1">
        <f t="shared" si="14"/>
        <v>0</v>
      </c>
      <c r="T1019" s="1"/>
      <c r="U1019" s="1"/>
      <c r="V1019" s="1"/>
      <c r="W1019" s="1"/>
      <c r="X1019" s="1"/>
      <c r="Y1019" s="7"/>
      <c r="Z1019" s="7"/>
      <c r="AA1019" s="7"/>
      <c r="AB1019" s="7"/>
      <c r="AC1019" s="7"/>
      <c r="AD1019" s="1"/>
    </row>
    <row r="1020" spans="1:30" ht="15.6" x14ac:dyDescent="0.3">
      <c r="A1020" s="3" t="s">
        <v>31</v>
      </c>
      <c r="B1020" s="1" t="s">
        <v>112</v>
      </c>
      <c r="C1020" s="4">
        <v>41871</v>
      </c>
      <c r="D1020">
        <v>8</v>
      </c>
      <c r="E1020">
        <v>2014</v>
      </c>
      <c r="F1020" s="2">
        <v>7</v>
      </c>
      <c r="G1020" s="1">
        <v>754</v>
      </c>
      <c r="H1020" s="1" t="s">
        <v>23</v>
      </c>
      <c r="I1020" s="1">
        <v>21</v>
      </c>
      <c r="J1020" s="1"/>
      <c r="O1020" s="1"/>
      <c r="P1020" s="1"/>
      <c r="Q1020" s="1"/>
      <c r="R1020" s="1"/>
      <c r="S1020" s="1">
        <f t="shared" si="14"/>
        <v>0</v>
      </c>
      <c r="T1020" s="1"/>
      <c r="U1020" s="1"/>
      <c r="V1020" s="1"/>
      <c r="W1020" s="1"/>
      <c r="X1020" s="1"/>
      <c r="Y1020" s="7"/>
      <c r="Z1020" s="7"/>
      <c r="AA1020" s="7"/>
      <c r="AB1020" s="7"/>
      <c r="AC1020" s="7"/>
      <c r="AD1020" s="1"/>
    </row>
    <row r="1021" spans="1:30" ht="15.6" x14ac:dyDescent="0.3">
      <c r="A1021" s="3" t="s">
        <v>31</v>
      </c>
      <c r="B1021" s="1" t="s">
        <v>112</v>
      </c>
      <c r="C1021" s="4">
        <v>41871</v>
      </c>
      <c r="D1021">
        <v>8</v>
      </c>
      <c r="E1021">
        <v>2014</v>
      </c>
      <c r="F1021" s="2">
        <v>7</v>
      </c>
      <c r="G1021" s="1">
        <v>754</v>
      </c>
      <c r="H1021" s="1" t="s">
        <v>23</v>
      </c>
      <c r="I1021" s="1">
        <v>22</v>
      </c>
      <c r="J1021" s="1"/>
      <c r="O1021" s="1"/>
      <c r="P1021" s="1"/>
      <c r="Q1021" s="1"/>
      <c r="R1021" s="1"/>
      <c r="S1021" s="1">
        <f t="shared" si="14"/>
        <v>0</v>
      </c>
      <c r="T1021" s="1"/>
      <c r="U1021" s="1"/>
      <c r="V1021" s="1"/>
      <c r="W1021" s="1"/>
      <c r="X1021" s="1"/>
      <c r="Y1021" s="7"/>
      <c r="Z1021" s="7"/>
      <c r="AA1021" s="7"/>
      <c r="AB1021" s="7"/>
      <c r="AC1021" s="7"/>
      <c r="AD1021" s="1"/>
    </row>
    <row r="1022" spans="1:30" ht="15.6" x14ac:dyDescent="0.3">
      <c r="A1022" s="3" t="s">
        <v>31</v>
      </c>
      <c r="B1022" s="1" t="s">
        <v>112</v>
      </c>
      <c r="C1022" s="4">
        <v>41871</v>
      </c>
      <c r="D1022">
        <v>8</v>
      </c>
      <c r="E1022">
        <v>2014</v>
      </c>
      <c r="F1022" s="2">
        <v>7</v>
      </c>
      <c r="G1022" s="1">
        <v>754</v>
      </c>
      <c r="H1022" s="1" t="s">
        <v>23</v>
      </c>
      <c r="I1022" s="1">
        <v>23</v>
      </c>
      <c r="J1022" s="1"/>
      <c r="O1022" s="1"/>
      <c r="P1022" s="1"/>
      <c r="Q1022" s="1"/>
      <c r="R1022" s="1"/>
      <c r="S1022" s="1">
        <f t="shared" si="14"/>
        <v>0</v>
      </c>
      <c r="T1022" s="1"/>
      <c r="U1022" s="1"/>
      <c r="V1022" s="1"/>
      <c r="W1022" s="1"/>
      <c r="X1022" s="1"/>
      <c r="Y1022" s="7"/>
      <c r="Z1022" s="7"/>
      <c r="AA1022" s="7"/>
      <c r="AB1022" s="7"/>
      <c r="AC1022" s="7"/>
      <c r="AD1022" s="1"/>
    </row>
    <row r="1023" spans="1:30" ht="15.6" x14ac:dyDescent="0.3">
      <c r="A1023" s="3" t="s">
        <v>31</v>
      </c>
      <c r="B1023" s="1" t="s">
        <v>112</v>
      </c>
      <c r="C1023" s="4">
        <v>41871</v>
      </c>
      <c r="D1023">
        <v>8</v>
      </c>
      <c r="E1023">
        <v>2014</v>
      </c>
      <c r="F1023" s="2">
        <v>7</v>
      </c>
      <c r="G1023" s="1">
        <v>754</v>
      </c>
      <c r="H1023" s="1" t="s">
        <v>23</v>
      </c>
      <c r="I1023" s="1">
        <v>21</v>
      </c>
      <c r="J1023" s="1"/>
      <c r="O1023" s="1"/>
      <c r="P1023" s="1"/>
      <c r="Q1023" s="1"/>
      <c r="R1023" s="1"/>
      <c r="S1023" s="1">
        <f t="shared" si="14"/>
        <v>0</v>
      </c>
      <c r="T1023" s="1"/>
      <c r="U1023" s="1"/>
      <c r="V1023" s="1"/>
      <c r="W1023" s="1"/>
      <c r="X1023" s="1"/>
      <c r="Y1023" s="7"/>
      <c r="Z1023" s="7"/>
      <c r="AA1023" s="7"/>
      <c r="AB1023" s="7"/>
      <c r="AC1023" s="7"/>
      <c r="AD1023" s="1"/>
    </row>
    <row r="1024" spans="1:30" ht="15.6" x14ac:dyDescent="0.3">
      <c r="A1024" s="3" t="s">
        <v>31</v>
      </c>
      <c r="B1024" s="1" t="s">
        <v>112</v>
      </c>
      <c r="C1024" s="4">
        <v>41871</v>
      </c>
      <c r="D1024">
        <v>8</v>
      </c>
      <c r="E1024">
        <v>2014</v>
      </c>
      <c r="F1024" s="2">
        <v>7</v>
      </c>
      <c r="G1024" s="1">
        <v>756</v>
      </c>
      <c r="H1024" s="1" t="s">
        <v>23</v>
      </c>
      <c r="I1024" s="1">
        <v>20</v>
      </c>
      <c r="J1024" s="1"/>
      <c r="O1024" s="1"/>
      <c r="P1024" s="1"/>
      <c r="Q1024" s="1"/>
      <c r="R1024" s="1"/>
      <c r="S1024" s="1">
        <f t="shared" si="14"/>
        <v>0</v>
      </c>
      <c r="T1024" s="1"/>
      <c r="U1024" s="1"/>
      <c r="V1024" s="1"/>
      <c r="W1024" s="1"/>
      <c r="X1024" s="1"/>
      <c r="Y1024" s="7"/>
      <c r="Z1024" s="7"/>
      <c r="AA1024" s="7"/>
      <c r="AB1024" s="7"/>
      <c r="AC1024" s="7"/>
      <c r="AD1024" s="1"/>
    </row>
    <row r="1025" spans="1:30" ht="15.6" x14ac:dyDescent="0.3">
      <c r="A1025" s="3" t="s">
        <v>644</v>
      </c>
      <c r="B1025" s="1" t="s">
        <v>112</v>
      </c>
      <c r="C1025" s="4">
        <v>41871</v>
      </c>
      <c r="D1025">
        <v>8</v>
      </c>
      <c r="E1025">
        <v>2014</v>
      </c>
      <c r="F1025" s="2">
        <v>7</v>
      </c>
      <c r="G1025" s="1">
        <v>756</v>
      </c>
      <c r="H1025" s="1" t="s">
        <v>23</v>
      </c>
      <c r="I1025" s="1">
        <v>20</v>
      </c>
      <c r="J1025" s="1"/>
      <c r="O1025" s="1">
        <v>219</v>
      </c>
      <c r="P1025" s="1">
        <v>76</v>
      </c>
      <c r="Q1025" s="1">
        <v>1.744</v>
      </c>
      <c r="R1025" s="1">
        <v>0.91200000000000003</v>
      </c>
      <c r="S1025" s="1">
        <f t="shared" si="14"/>
        <v>0.83199999999999996</v>
      </c>
      <c r="T1025" s="1">
        <v>1.2150000000000001</v>
      </c>
      <c r="U1025" s="1">
        <v>4.9000000000000002E-2</v>
      </c>
      <c r="V1025" s="1"/>
      <c r="W1025" s="1">
        <v>4.4999999999999998E-2</v>
      </c>
      <c r="X1025" s="1">
        <v>4.5999999999999999E-2</v>
      </c>
      <c r="Y1025" s="7"/>
      <c r="Z1025" s="7"/>
      <c r="AA1025" s="7"/>
      <c r="AB1025" s="7"/>
      <c r="AC1025" s="7"/>
      <c r="AD1025" s="1"/>
    </row>
    <row r="1026" spans="1:30" ht="15.6" x14ac:dyDescent="0.3">
      <c r="A1026" s="3" t="s">
        <v>31</v>
      </c>
      <c r="B1026" s="1" t="s">
        <v>112</v>
      </c>
      <c r="C1026" s="4">
        <v>41871</v>
      </c>
      <c r="D1026">
        <v>8</v>
      </c>
      <c r="E1026">
        <v>2014</v>
      </c>
      <c r="F1026" s="2">
        <v>7</v>
      </c>
      <c r="G1026" s="1">
        <v>756</v>
      </c>
      <c r="H1026" s="1" t="s">
        <v>23</v>
      </c>
      <c r="I1026" s="1">
        <v>23</v>
      </c>
      <c r="J1026" s="1"/>
      <c r="O1026" s="1"/>
      <c r="P1026" s="1"/>
      <c r="Q1026" s="1"/>
      <c r="R1026" s="1"/>
      <c r="S1026" s="1">
        <f t="shared" si="14"/>
        <v>0</v>
      </c>
      <c r="T1026" s="1"/>
      <c r="U1026" s="1"/>
      <c r="V1026" s="1"/>
      <c r="W1026" s="1"/>
      <c r="X1026" s="1"/>
      <c r="Y1026" s="7"/>
      <c r="Z1026" s="7"/>
      <c r="AA1026" s="7"/>
      <c r="AB1026" s="7"/>
      <c r="AC1026" s="7"/>
      <c r="AD1026" s="1"/>
    </row>
    <row r="1027" spans="1:30" ht="15.6" x14ac:dyDescent="0.3">
      <c r="A1027" s="3" t="s">
        <v>645</v>
      </c>
      <c r="B1027" s="1" t="s">
        <v>112</v>
      </c>
      <c r="C1027" s="4">
        <v>41871</v>
      </c>
      <c r="D1027">
        <v>8</v>
      </c>
      <c r="E1027">
        <v>2014</v>
      </c>
      <c r="F1027" s="2">
        <v>7</v>
      </c>
      <c r="G1027" s="1">
        <v>756</v>
      </c>
      <c r="H1027" s="1" t="s">
        <v>23</v>
      </c>
      <c r="I1027" s="1">
        <v>21</v>
      </c>
      <c r="J1027" s="1"/>
      <c r="O1027" s="1">
        <v>210</v>
      </c>
      <c r="P1027" s="1">
        <v>78</v>
      </c>
      <c r="Q1027" s="1">
        <v>1.415</v>
      </c>
      <c r="R1027" s="1">
        <v>0.78800000000000003</v>
      </c>
      <c r="S1027" s="1">
        <f t="shared" si="14"/>
        <v>0.627</v>
      </c>
      <c r="T1027" s="1">
        <v>0.63300000000000001</v>
      </c>
      <c r="U1027" s="1"/>
      <c r="V1027" s="1"/>
      <c r="W1027" s="1">
        <v>5.5E-2</v>
      </c>
      <c r="X1027" s="1">
        <v>5.3999999999999999E-2</v>
      </c>
      <c r="Y1027" s="7"/>
      <c r="Z1027" s="7"/>
      <c r="AA1027" s="7"/>
      <c r="AB1027" s="7"/>
      <c r="AC1027" s="7"/>
      <c r="AD1027" s="1"/>
    </row>
    <row r="1028" spans="1:30" ht="15.6" x14ac:dyDescent="0.3">
      <c r="A1028" s="3" t="s">
        <v>646</v>
      </c>
      <c r="B1028" s="1" t="s">
        <v>112</v>
      </c>
      <c r="C1028" s="4">
        <v>41871</v>
      </c>
      <c r="D1028">
        <v>8</v>
      </c>
      <c r="E1028">
        <v>2014</v>
      </c>
      <c r="F1028" s="2">
        <v>7</v>
      </c>
      <c r="G1028" s="1">
        <v>758</v>
      </c>
      <c r="H1028" s="1" t="s">
        <v>152</v>
      </c>
      <c r="I1028" s="1">
        <v>27</v>
      </c>
      <c r="J1028" s="1"/>
      <c r="O1028" s="1">
        <v>275</v>
      </c>
      <c r="P1028" s="1">
        <v>164</v>
      </c>
      <c r="Q1028" s="1">
        <v>3.8479999999999999</v>
      </c>
      <c r="R1028" s="1">
        <v>1.714</v>
      </c>
      <c r="S1028" s="1">
        <f t="shared" si="14"/>
        <v>2.1339999999999999</v>
      </c>
      <c r="T1028" s="1">
        <v>1.917</v>
      </c>
      <c r="U1028" s="1">
        <v>0.41199999999999998</v>
      </c>
      <c r="V1028" s="1"/>
      <c r="W1028" s="1">
        <v>1E-3</v>
      </c>
      <c r="X1028" s="1">
        <v>1E-3</v>
      </c>
      <c r="Y1028" s="7"/>
      <c r="Z1028" s="7"/>
      <c r="AA1028" s="7"/>
      <c r="AB1028" s="7"/>
      <c r="AC1028" s="7"/>
      <c r="AD1028" s="1"/>
    </row>
    <row r="1029" spans="1:30" ht="15.6" x14ac:dyDescent="0.3">
      <c r="A1029" s="3" t="s">
        <v>31</v>
      </c>
      <c r="B1029" s="1" t="s">
        <v>112</v>
      </c>
      <c r="C1029" s="4">
        <v>41871</v>
      </c>
      <c r="D1029">
        <v>8</v>
      </c>
      <c r="E1029">
        <v>2014</v>
      </c>
      <c r="F1029" s="2">
        <v>7</v>
      </c>
      <c r="G1029" s="1">
        <v>758</v>
      </c>
      <c r="H1029" s="1" t="s">
        <v>23</v>
      </c>
      <c r="I1029" s="1">
        <v>23</v>
      </c>
      <c r="J1029" s="1"/>
      <c r="O1029" s="1"/>
      <c r="P1029" s="1"/>
      <c r="Q1029" s="1"/>
      <c r="R1029" s="1"/>
      <c r="S1029" s="1">
        <f t="shared" si="14"/>
        <v>0</v>
      </c>
      <c r="T1029" s="1"/>
      <c r="U1029" s="1"/>
      <c r="V1029" s="1"/>
      <c r="W1029" s="1"/>
      <c r="X1029" s="1"/>
      <c r="Y1029" s="7"/>
      <c r="Z1029" s="7"/>
      <c r="AA1029" s="7"/>
      <c r="AB1029" s="7"/>
      <c r="AC1029" s="7"/>
      <c r="AD1029" s="1"/>
    </row>
    <row r="1030" spans="1:30" ht="15.6" x14ac:dyDescent="0.3">
      <c r="A1030" s="3" t="s">
        <v>647</v>
      </c>
      <c r="B1030" s="1" t="s">
        <v>112</v>
      </c>
      <c r="C1030" s="4">
        <v>41871</v>
      </c>
      <c r="D1030">
        <v>8</v>
      </c>
      <c r="E1030">
        <v>2014</v>
      </c>
      <c r="F1030" s="2">
        <v>7</v>
      </c>
      <c r="G1030" s="1">
        <v>759</v>
      </c>
      <c r="H1030" s="1" t="s">
        <v>152</v>
      </c>
      <c r="I1030" s="1">
        <v>28</v>
      </c>
      <c r="J1030" s="1"/>
      <c r="O1030" s="1">
        <v>287</v>
      </c>
      <c r="P1030" s="1">
        <v>191</v>
      </c>
      <c r="Q1030" s="1">
        <v>4.492</v>
      </c>
      <c r="R1030" s="1">
        <v>1.82</v>
      </c>
      <c r="S1030" s="1">
        <f t="shared" si="14"/>
        <v>2.6719999999999997</v>
      </c>
      <c r="T1030" s="1">
        <v>2.927</v>
      </c>
      <c r="U1030" s="1"/>
      <c r="V1030" s="1"/>
      <c r="W1030" s="1"/>
      <c r="X1030" s="1"/>
      <c r="Y1030" s="7"/>
      <c r="Z1030" s="7"/>
      <c r="AA1030" s="7"/>
      <c r="AB1030" s="7"/>
      <c r="AC1030" s="7"/>
      <c r="AD1030" s="1"/>
    </row>
    <row r="1031" spans="1:30" ht="15.6" x14ac:dyDescent="0.3">
      <c r="A1031" s="3" t="s">
        <v>648</v>
      </c>
      <c r="B1031" s="1" t="s">
        <v>112</v>
      </c>
      <c r="C1031" s="4">
        <v>41871</v>
      </c>
      <c r="D1031">
        <v>8</v>
      </c>
      <c r="E1031">
        <v>2014</v>
      </c>
      <c r="F1031" s="2">
        <v>7</v>
      </c>
      <c r="G1031" s="1">
        <v>800</v>
      </c>
      <c r="H1031" s="1" t="s">
        <v>152</v>
      </c>
      <c r="I1031" s="1">
        <v>28</v>
      </c>
      <c r="J1031" s="1"/>
      <c r="O1031" s="1">
        <v>277</v>
      </c>
      <c r="P1031" s="1">
        <v>151</v>
      </c>
      <c r="Q1031" s="1">
        <v>3.544</v>
      </c>
      <c r="R1031" s="1">
        <v>1.891</v>
      </c>
      <c r="S1031" s="1">
        <f t="shared" si="14"/>
        <v>1.653</v>
      </c>
      <c r="T1031" s="1">
        <v>1.6319999999999999</v>
      </c>
      <c r="U1031" s="1">
        <v>0.122</v>
      </c>
      <c r="V1031" s="1"/>
      <c r="W1031" s="1">
        <v>1E-3</v>
      </c>
      <c r="X1031" s="1">
        <v>1E-3</v>
      </c>
      <c r="Y1031" s="7"/>
      <c r="Z1031" s="7"/>
      <c r="AA1031" s="7"/>
      <c r="AB1031" s="7"/>
      <c r="AC1031" s="7"/>
      <c r="AD1031" s="1"/>
    </row>
    <row r="1032" spans="1:30" ht="15.6" x14ac:dyDescent="0.3">
      <c r="A1032" s="3" t="s">
        <v>31</v>
      </c>
      <c r="B1032" s="1" t="s">
        <v>112</v>
      </c>
      <c r="C1032" s="4">
        <v>41871</v>
      </c>
      <c r="D1032">
        <v>8</v>
      </c>
      <c r="E1032">
        <v>2014</v>
      </c>
      <c r="F1032" s="2">
        <v>7</v>
      </c>
      <c r="G1032" s="1">
        <v>800</v>
      </c>
      <c r="H1032" s="1" t="s">
        <v>23</v>
      </c>
      <c r="I1032" s="1">
        <v>22</v>
      </c>
      <c r="J1032" s="1"/>
      <c r="O1032" s="1"/>
      <c r="P1032" s="1"/>
      <c r="Q1032" s="1"/>
      <c r="R1032" s="1"/>
      <c r="S1032" s="1">
        <f t="shared" si="14"/>
        <v>0</v>
      </c>
      <c r="T1032" s="1"/>
      <c r="U1032" s="1"/>
      <c r="V1032" s="1"/>
      <c r="W1032" s="1"/>
      <c r="X1032" s="1"/>
      <c r="Y1032" s="7"/>
      <c r="Z1032" s="7"/>
      <c r="AA1032" s="7"/>
      <c r="AB1032" s="7"/>
      <c r="AC1032" s="7"/>
      <c r="AD1032" s="1"/>
    </row>
    <row r="1033" spans="1:30" ht="15.6" x14ac:dyDescent="0.3">
      <c r="A1033" s="3" t="s">
        <v>649</v>
      </c>
      <c r="B1033" s="1" t="s">
        <v>112</v>
      </c>
      <c r="C1033" s="4">
        <v>41871</v>
      </c>
      <c r="D1033">
        <v>8</v>
      </c>
      <c r="E1033">
        <v>2014</v>
      </c>
      <c r="F1033" s="2">
        <v>7</v>
      </c>
      <c r="G1033" s="1">
        <v>802</v>
      </c>
      <c r="H1033" s="1" t="s">
        <v>23</v>
      </c>
      <c r="I1033" s="1">
        <v>22</v>
      </c>
      <c r="J1033" s="1"/>
      <c r="O1033" s="1">
        <v>226</v>
      </c>
      <c r="P1033" s="1">
        <v>96</v>
      </c>
      <c r="Q1033" s="1">
        <v>2.0110000000000001</v>
      </c>
      <c r="R1033" s="1">
        <v>0.91200000000000003</v>
      </c>
      <c r="S1033" s="1">
        <f t="shared" si="14"/>
        <v>1.0990000000000002</v>
      </c>
      <c r="T1033" s="1"/>
      <c r="U1033" s="1"/>
      <c r="V1033" s="1"/>
      <c r="W1033" s="1">
        <v>5.3999999999999999E-2</v>
      </c>
      <c r="X1033" s="1">
        <v>5.5E-2</v>
      </c>
      <c r="Y1033" s="7"/>
      <c r="Z1033" s="7"/>
      <c r="AA1033" s="7"/>
      <c r="AB1033" s="7"/>
      <c r="AC1033" s="7"/>
      <c r="AD1033" s="1"/>
    </row>
    <row r="1034" spans="1:30" ht="15.6" x14ac:dyDescent="0.3">
      <c r="A1034" s="3" t="s">
        <v>650</v>
      </c>
      <c r="B1034" s="1" t="s">
        <v>112</v>
      </c>
      <c r="C1034" s="4">
        <v>41871</v>
      </c>
      <c r="D1034">
        <v>8</v>
      </c>
      <c r="E1034">
        <v>2014</v>
      </c>
      <c r="F1034" s="2">
        <v>7</v>
      </c>
      <c r="G1034" s="1">
        <v>802</v>
      </c>
      <c r="H1034" s="1" t="s">
        <v>23</v>
      </c>
      <c r="I1034" s="1">
        <v>22</v>
      </c>
      <c r="J1034" s="1"/>
      <c r="O1034" s="1">
        <v>224</v>
      </c>
      <c r="P1034" s="1">
        <v>103</v>
      </c>
      <c r="Q1034" s="1">
        <v>1.8979999999999999</v>
      </c>
      <c r="R1034" s="1">
        <v>1.0309999999999999</v>
      </c>
      <c r="S1034" s="1">
        <f t="shared" si="14"/>
        <v>0.86699999999999999</v>
      </c>
      <c r="T1034" s="1">
        <v>1.782</v>
      </c>
      <c r="U1034" s="1">
        <v>2.5000000000000001E-2</v>
      </c>
      <c r="V1034" s="1"/>
      <c r="W1034" s="1">
        <v>5.8000000000000003E-2</v>
      </c>
      <c r="X1034" s="1">
        <v>0.06</v>
      </c>
      <c r="Y1034" s="7"/>
      <c r="Z1034" s="7"/>
      <c r="AA1034" s="7"/>
      <c r="AB1034" s="7"/>
      <c r="AC1034" s="7"/>
      <c r="AD1034" s="1"/>
    </row>
    <row r="1035" spans="1:30" ht="15.6" x14ac:dyDescent="0.3">
      <c r="A1035" s="3" t="s">
        <v>31</v>
      </c>
      <c r="B1035" s="1" t="s">
        <v>112</v>
      </c>
      <c r="C1035" s="4">
        <v>41871</v>
      </c>
      <c r="D1035">
        <v>8</v>
      </c>
      <c r="E1035">
        <v>2014</v>
      </c>
      <c r="F1035" s="2">
        <v>7</v>
      </c>
      <c r="G1035" s="1">
        <v>803</v>
      </c>
      <c r="H1035" s="1" t="s">
        <v>23</v>
      </c>
      <c r="I1035" s="1">
        <v>23</v>
      </c>
      <c r="J1035" s="1"/>
      <c r="O1035" s="1"/>
      <c r="P1035" s="1"/>
      <c r="Q1035" s="1"/>
      <c r="R1035" s="1"/>
      <c r="S1035" s="1">
        <f t="shared" si="14"/>
        <v>0</v>
      </c>
      <c r="T1035" s="1"/>
      <c r="U1035" s="1"/>
      <c r="V1035" s="1"/>
      <c r="W1035" s="1"/>
      <c r="X1035" s="1"/>
      <c r="Y1035" s="7"/>
      <c r="Z1035" s="7"/>
      <c r="AA1035" s="7"/>
      <c r="AB1035" s="7"/>
      <c r="AC1035" s="7"/>
      <c r="AD1035" s="1"/>
    </row>
    <row r="1036" spans="1:30" ht="15.6" x14ac:dyDescent="0.3">
      <c r="A1036" s="3" t="s">
        <v>651</v>
      </c>
      <c r="B1036" s="1" t="s">
        <v>112</v>
      </c>
      <c r="C1036" s="4">
        <v>41871</v>
      </c>
      <c r="D1036">
        <v>8</v>
      </c>
      <c r="E1036">
        <v>2014</v>
      </c>
      <c r="F1036" s="2">
        <v>7</v>
      </c>
      <c r="G1036" s="1">
        <v>803</v>
      </c>
      <c r="H1036" s="1" t="s">
        <v>518</v>
      </c>
      <c r="I1036" s="1">
        <v>22</v>
      </c>
      <c r="J1036" s="1"/>
      <c r="O1036" s="1">
        <v>223</v>
      </c>
      <c r="P1036" s="1">
        <v>99</v>
      </c>
      <c r="Q1036" s="1">
        <v>3.2450000000000001</v>
      </c>
      <c r="R1036" s="1">
        <v>1.37</v>
      </c>
      <c r="S1036" s="1">
        <f t="shared" si="14"/>
        <v>1.875</v>
      </c>
      <c r="T1036" s="1">
        <v>0.51200000000000001</v>
      </c>
      <c r="U1036" s="1">
        <v>0.05</v>
      </c>
      <c r="V1036" s="1"/>
      <c r="W1036" s="1">
        <v>7.1999999999999995E-2</v>
      </c>
      <c r="X1036" s="1">
        <v>7.0000000000000007E-2</v>
      </c>
      <c r="Y1036" s="7"/>
      <c r="Z1036" s="7" t="s">
        <v>735</v>
      </c>
      <c r="AA1036" s="7" t="s">
        <v>739</v>
      </c>
      <c r="AB1036" s="7"/>
      <c r="AC1036" s="1">
        <v>2.0380965964015014</v>
      </c>
      <c r="AD1036" s="1"/>
    </row>
    <row r="1037" spans="1:30" ht="15.6" x14ac:dyDescent="0.3">
      <c r="A1037" s="3" t="s">
        <v>652</v>
      </c>
      <c r="B1037" s="1" t="s">
        <v>112</v>
      </c>
      <c r="C1037" s="4">
        <v>41871</v>
      </c>
      <c r="D1037">
        <v>8</v>
      </c>
      <c r="E1037">
        <v>2014</v>
      </c>
      <c r="F1037" s="2">
        <v>7</v>
      </c>
      <c r="G1037" s="1">
        <v>804</v>
      </c>
      <c r="H1037" s="1" t="s">
        <v>518</v>
      </c>
      <c r="I1037" s="1">
        <v>22.5</v>
      </c>
      <c r="J1037" s="1">
        <v>42</v>
      </c>
      <c r="O1037" s="1">
        <v>215</v>
      </c>
      <c r="P1037" s="1">
        <v>91</v>
      </c>
      <c r="Q1037" s="1">
        <v>2.7410000000000001</v>
      </c>
      <c r="R1037" s="1">
        <v>1.1279999999999999</v>
      </c>
      <c r="S1037" s="1">
        <f t="shared" si="14"/>
        <v>1.6130000000000002</v>
      </c>
      <c r="T1037" s="1">
        <v>0.55600000000000005</v>
      </c>
      <c r="U1037" s="1">
        <v>4.9000000000000002E-2</v>
      </c>
      <c r="V1037" s="1"/>
      <c r="W1037" s="1">
        <v>6.2E-2</v>
      </c>
      <c r="X1037" s="1">
        <v>6.3E-2</v>
      </c>
      <c r="Y1037" s="7"/>
      <c r="Z1037" s="7" t="s">
        <v>735</v>
      </c>
      <c r="AA1037" s="7">
        <v>1.1272</v>
      </c>
      <c r="AB1037" s="7" t="s">
        <v>736</v>
      </c>
      <c r="AC1037" s="1">
        <v>2.546111823035532</v>
      </c>
      <c r="AD1037" s="1"/>
    </row>
    <row r="1038" spans="1:30" ht="15.6" x14ac:dyDescent="0.3">
      <c r="A1038" s="3"/>
      <c r="B1038" s="1" t="s">
        <v>112</v>
      </c>
      <c r="C1038" s="4">
        <v>41871</v>
      </c>
      <c r="D1038">
        <v>8</v>
      </c>
      <c r="E1038">
        <v>2014</v>
      </c>
      <c r="F1038" s="2">
        <v>7</v>
      </c>
      <c r="G1038" s="1">
        <v>802</v>
      </c>
      <c r="H1038" s="1" t="s">
        <v>23</v>
      </c>
      <c r="I1038" s="1">
        <v>21</v>
      </c>
      <c r="J1038" s="1"/>
      <c r="O1038" s="1"/>
      <c r="P1038" s="1"/>
      <c r="Q1038" s="1"/>
      <c r="R1038" s="1"/>
      <c r="S1038" s="1">
        <f t="shared" si="14"/>
        <v>0</v>
      </c>
      <c r="T1038" s="1"/>
      <c r="U1038" s="1"/>
      <c r="V1038" s="1"/>
      <c r="W1038" s="1"/>
      <c r="X1038" s="1"/>
      <c r="Y1038" s="7"/>
      <c r="Z1038" s="7"/>
      <c r="AA1038" s="7"/>
      <c r="AB1038" s="7"/>
      <c r="AC1038" s="7"/>
      <c r="AD1038" s="1"/>
    </row>
    <row r="1039" spans="1:30" ht="15.6" x14ac:dyDescent="0.3">
      <c r="A1039" s="3"/>
      <c r="B1039" s="1" t="s">
        <v>103</v>
      </c>
      <c r="C1039" s="4">
        <v>41871</v>
      </c>
      <c r="D1039">
        <v>8</v>
      </c>
      <c r="E1039">
        <v>2014</v>
      </c>
      <c r="F1039" s="2">
        <v>7</v>
      </c>
      <c r="G1039" s="1">
        <v>807</v>
      </c>
      <c r="H1039" s="1" t="s">
        <v>23</v>
      </c>
      <c r="I1039" s="1">
        <v>23.5</v>
      </c>
      <c r="J1039" s="1"/>
      <c r="O1039" s="1"/>
      <c r="P1039" s="1"/>
      <c r="Q1039" s="1"/>
      <c r="R1039" s="1"/>
      <c r="S1039" s="1">
        <f t="shared" si="14"/>
        <v>0</v>
      </c>
      <c r="T1039" s="1"/>
      <c r="U1039" s="1"/>
      <c r="V1039" s="1"/>
      <c r="W1039" s="1"/>
      <c r="X1039" s="1"/>
      <c r="Y1039" s="7"/>
      <c r="Z1039" s="7"/>
      <c r="AA1039" s="7"/>
      <c r="AB1039" s="7"/>
      <c r="AC1039" s="7"/>
      <c r="AD1039" s="1"/>
    </row>
    <row r="1040" spans="1:30" ht="15.6" x14ac:dyDescent="0.3">
      <c r="A1040" s="3"/>
      <c r="B1040" s="1" t="s">
        <v>103</v>
      </c>
      <c r="C1040" s="4">
        <v>41871</v>
      </c>
      <c r="D1040">
        <v>8</v>
      </c>
      <c r="E1040">
        <v>2014</v>
      </c>
      <c r="F1040" s="2">
        <v>7</v>
      </c>
      <c r="G1040" s="1">
        <v>808</v>
      </c>
      <c r="H1040" s="1" t="s">
        <v>23</v>
      </c>
      <c r="I1040" s="1">
        <v>23</v>
      </c>
      <c r="J1040" s="1"/>
      <c r="O1040" s="1"/>
      <c r="P1040" s="1"/>
      <c r="Q1040" s="1"/>
      <c r="R1040" s="1"/>
      <c r="S1040" s="1">
        <f t="shared" si="14"/>
        <v>0</v>
      </c>
      <c r="T1040" s="1"/>
      <c r="U1040" s="1"/>
      <c r="V1040" s="1"/>
      <c r="W1040" s="1"/>
      <c r="X1040" s="1"/>
      <c r="Y1040" s="7"/>
      <c r="Z1040" s="7"/>
      <c r="AA1040" s="7"/>
      <c r="AB1040" s="7"/>
      <c r="AC1040" s="7"/>
      <c r="AD1040" s="1"/>
    </row>
    <row r="1041" spans="1:30" ht="15.6" x14ac:dyDescent="0.3">
      <c r="A1041" s="3"/>
      <c r="B1041" s="1" t="s">
        <v>103</v>
      </c>
      <c r="C1041" s="4">
        <v>41871</v>
      </c>
      <c r="D1041">
        <v>8</v>
      </c>
      <c r="E1041">
        <v>2014</v>
      </c>
      <c r="F1041" s="2">
        <v>7</v>
      </c>
      <c r="G1041" s="1">
        <v>809</v>
      </c>
      <c r="H1041" s="1" t="s">
        <v>23</v>
      </c>
      <c r="I1041" s="1">
        <v>23.5</v>
      </c>
      <c r="J1041" s="1"/>
      <c r="O1041" s="1"/>
      <c r="P1041" s="1"/>
      <c r="Q1041" s="1"/>
      <c r="R1041" s="1"/>
      <c r="S1041" s="1">
        <f t="shared" si="14"/>
        <v>0</v>
      </c>
      <c r="T1041" s="1"/>
      <c r="U1041" s="1"/>
      <c r="V1041" s="1"/>
      <c r="W1041" s="1"/>
      <c r="X1041" s="1"/>
      <c r="Y1041" s="7"/>
      <c r="Z1041" s="7"/>
      <c r="AA1041" s="7"/>
      <c r="AB1041" s="7"/>
      <c r="AC1041" s="7"/>
      <c r="AD1041" s="1"/>
    </row>
    <row r="1042" spans="1:30" ht="15.6" x14ac:dyDescent="0.3">
      <c r="A1042" s="3"/>
      <c r="B1042" s="1" t="s">
        <v>103</v>
      </c>
      <c r="C1042" s="4">
        <v>41871</v>
      </c>
      <c r="D1042">
        <v>8</v>
      </c>
      <c r="E1042">
        <v>2014</v>
      </c>
      <c r="F1042" s="2">
        <v>7</v>
      </c>
      <c r="G1042" s="1">
        <v>810</v>
      </c>
      <c r="H1042" s="1" t="s">
        <v>23</v>
      </c>
      <c r="I1042" s="1">
        <v>20</v>
      </c>
      <c r="J1042" s="1"/>
      <c r="O1042" s="1"/>
      <c r="P1042" s="1"/>
      <c r="Q1042" s="1"/>
      <c r="R1042" s="1"/>
      <c r="S1042" s="1">
        <f t="shared" si="14"/>
        <v>0</v>
      </c>
      <c r="T1042" s="1"/>
      <c r="U1042" s="1"/>
      <c r="V1042" s="1"/>
      <c r="W1042" s="1"/>
      <c r="X1042" s="1"/>
      <c r="Y1042" s="7"/>
      <c r="Z1042" s="7"/>
      <c r="AA1042" s="7"/>
      <c r="AB1042" s="7"/>
      <c r="AC1042" s="7"/>
      <c r="AD1042" s="1"/>
    </row>
    <row r="1043" spans="1:30" ht="15.6" x14ac:dyDescent="0.3">
      <c r="A1043" s="3"/>
      <c r="B1043" s="1" t="s">
        <v>103</v>
      </c>
      <c r="C1043" s="4">
        <v>41871</v>
      </c>
      <c r="D1043">
        <v>8</v>
      </c>
      <c r="E1043">
        <v>2014</v>
      </c>
      <c r="F1043" s="2">
        <v>7</v>
      </c>
      <c r="G1043" s="1">
        <v>810</v>
      </c>
      <c r="H1043" s="1" t="s">
        <v>23</v>
      </c>
      <c r="I1043" s="1">
        <v>24</v>
      </c>
      <c r="J1043" s="1"/>
      <c r="O1043" s="1"/>
      <c r="P1043" s="1"/>
      <c r="Q1043" s="1"/>
      <c r="R1043" s="1"/>
      <c r="S1043" s="1">
        <f t="shared" si="14"/>
        <v>0</v>
      </c>
      <c r="T1043" s="1"/>
      <c r="U1043" s="1"/>
      <c r="V1043" s="1"/>
      <c r="W1043" s="1"/>
      <c r="X1043" s="1"/>
      <c r="Y1043" s="7"/>
      <c r="Z1043" s="7"/>
      <c r="AA1043" s="7"/>
      <c r="AB1043" s="7"/>
      <c r="AC1043" s="7"/>
      <c r="AD1043" s="1"/>
    </row>
    <row r="1044" spans="1:30" ht="15.6" x14ac:dyDescent="0.3">
      <c r="A1044" s="3"/>
      <c r="B1044" s="1" t="s">
        <v>103</v>
      </c>
      <c r="C1044" s="4">
        <v>41871</v>
      </c>
      <c r="D1044">
        <v>8</v>
      </c>
      <c r="E1044">
        <v>2014</v>
      </c>
      <c r="F1044" s="2">
        <v>7</v>
      </c>
      <c r="G1044" s="1">
        <v>812</v>
      </c>
      <c r="H1044" s="1" t="s">
        <v>23</v>
      </c>
      <c r="I1044" s="1">
        <v>23.5</v>
      </c>
      <c r="J1044" s="1"/>
      <c r="O1044" s="1"/>
      <c r="P1044" s="1"/>
      <c r="Q1044" s="1"/>
      <c r="R1044" s="1"/>
      <c r="S1044" s="1">
        <f t="shared" si="14"/>
        <v>0</v>
      </c>
      <c r="T1044" s="1"/>
      <c r="U1044" s="1"/>
      <c r="V1044" s="1"/>
      <c r="W1044" s="1"/>
      <c r="X1044" s="1"/>
      <c r="Y1044" s="7"/>
      <c r="Z1044" s="7"/>
      <c r="AA1044" s="7"/>
      <c r="AB1044" s="7"/>
      <c r="AC1044" s="7"/>
      <c r="AD1044" s="1"/>
    </row>
    <row r="1045" spans="1:30" ht="15.6" x14ac:dyDescent="0.3">
      <c r="A1045" s="3"/>
      <c r="B1045" s="1" t="s">
        <v>103</v>
      </c>
      <c r="C1045" s="4">
        <v>41871</v>
      </c>
      <c r="D1045">
        <v>8</v>
      </c>
      <c r="E1045">
        <v>2014</v>
      </c>
      <c r="F1045" s="2">
        <v>7</v>
      </c>
      <c r="G1045" s="1">
        <v>813</v>
      </c>
      <c r="H1045" s="1" t="s">
        <v>23</v>
      </c>
      <c r="I1045" s="1">
        <v>23</v>
      </c>
      <c r="J1045" s="1"/>
      <c r="O1045" s="1"/>
      <c r="P1045" s="1"/>
      <c r="Q1045" s="1"/>
      <c r="R1045" s="1"/>
      <c r="S1045" s="1">
        <f t="shared" si="14"/>
        <v>0</v>
      </c>
      <c r="T1045" s="1"/>
      <c r="U1045" s="1"/>
      <c r="V1045" s="1"/>
      <c r="W1045" s="1"/>
      <c r="X1045" s="1"/>
      <c r="Y1045" s="7"/>
      <c r="Z1045" s="7"/>
      <c r="AA1045" s="7"/>
      <c r="AB1045" s="7"/>
      <c r="AC1045" s="7"/>
      <c r="AD1045" s="1"/>
    </row>
    <row r="1046" spans="1:30" ht="15.6" x14ac:dyDescent="0.3">
      <c r="A1046" s="3"/>
      <c r="B1046" s="1" t="s">
        <v>103</v>
      </c>
      <c r="C1046" s="4">
        <v>41871</v>
      </c>
      <c r="D1046">
        <v>8</v>
      </c>
      <c r="E1046">
        <v>2014</v>
      </c>
      <c r="F1046" s="2">
        <v>7</v>
      </c>
      <c r="G1046" s="1">
        <v>813</v>
      </c>
      <c r="H1046" s="1" t="s">
        <v>23</v>
      </c>
      <c r="I1046" s="1">
        <v>24</v>
      </c>
      <c r="J1046" s="1"/>
      <c r="O1046" s="1"/>
      <c r="P1046" s="1"/>
      <c r="Q1046" s="1"/>
      <c r="R1046" s="1"/>
      <c r="S1046" s="1">
        <f t="shared" si="14"/>
        <v>0</v>
      </c>
      <c r="T1046" s="1"/>
      <c r="U1046" s="1"/>
      <c r="V1046" s="1"/>
      <c r="W1046" s="1"/>
      <c r="X1046" s="1"/>
      <c r="Y1046" s="7"/>
      <c r="Z1046" s="7"/>
      <c r="AA1046" s="7"/>
      <c r="AB1046" s="7"/>
      <c r="AC1046" s="7"/>
      <c r="AD1046" s="1"/>
    </row>
    <row r="1047" spans="1:30" ht="15.6" x14ac:dyDescent="0.3">
      <c r="A1047" s="3"/>
      <c r="B1047" s="1" t="s">
        <v>103</v>
      </c>
      <c r="C1047" s="4">
        <v>41871</v>
      </c>
      <c r="D1047">
        <v>8</v>
      </c>
      <c r="E1047">
        <v>2014</v>
      </c>
      <c r="F1047" s="2">
        <v>7</v>
      </c>
      <c r="G1047" s="1">
        <v>813</v>
      </c>
      <c r="H1047" s="1" t="s">
        <v>23</v>
      </c>
      <c r="I1047" s="1">
        <v>25</v>
      </c>
      <c r="J1047" s="1"/>
      <c r="O1047" s="1"/>
      <c r="P1047" s="1"/>
      <c r="Q1047" s="1"/>
      <c r="R1047" s="1"/>
      <c r="S1047" s="1">
        <f t="shared" si="14"/>
        <v>0</v>
      </c>
      <c r="T1047" s="1"/>
      <c r="U1047" s="1"/>
      <c r="V1047" s="1"/>
      <c r="W1047" s="1"/>
      <c r="X1047" s="1"/>
      <c r="Y1047" s="7"/>
      <c r="Z1047" s="7"/>
      <c r="AA1047" s="7"/>
      <c r="AB1047" s="7"/>
      <c r="AC1047" s="7"/>
      <c r="AD1047" s="1"/>
    </row>
    <row r="1048" spans="1:30" ht="15.6" x14ac:dyDescent="0.3">
      <c r="A1048" s="3"/>
      <c r="B1048" s="1" t="s">
        <v>103</v>
      </c>
      <c r="C1048" s="4">
        <v>41871</v>
      </c>
      <c r="D1048">
        <v>8</v>
      </c>
      <c r="E1048">
        <v>2014</v>
      </c>
      <c r="F1048" s="2">
        <v>7</v>
      </c>
      <c r="G1048" s="1">
        <v>814</v>
      </c>
      <c r="H1048" s="1" t="s">
        <v>23</v>
      </c>
      <c r="I1048" s="1">
        <v>24</v>
      </c>
      <c r="J1048" s="1"/>
      <c r="O1048" s="1"/>
      <c r="P1048" s="1"/>
      <c r="Q1048" s="1"/>
      <c r="R1048" s="1"/>
      <c r="S1048" s="1">
        <f t="shared" si="14"/>
        <v>0</v>
      </c>
      <c r="T1048" s="1"/>
      <c r="U1048" s="1"/>
      <c r="V1048" s="1"/>
      <c r="W1048" s="1"/>
      <c r="X1048" s="1"/>
      <c r="Y1048" s="7"/>
      <c r="Z1048" s="7"/>
      <c r="AA1048" s="7"/>
      <c r="AB1048" s="7"/>
      <c r="AC1048" s="7"/>
      <c r="AD1048" s="1"/>
    </row>
    <row r="1049" spans="1:30" ht="15.6" x14ac:dyDescent="0.3">
      <c r="A1049" s="3"/>
      <c r="B1049" s="1" t="s">
        <v>103</v>
      </c>
      <c r="C1049" s="4">
        <v>41871</v>
      </c>
      <c r="D1049">
        <v>8</v>
      </c>
      <c r="E1049">
        <v>2014</v>
      </c>
      <c r="F1049" s="2">
        <v>7</v>
      </c>
      <c r="G1049" s="1">
        <v>814</v>
      </c>
      <c r="H1049" s="1" t="s">
        <v>23</v>
      </c>
      <c r="I1049" s="1">
        <v>24.5</v>
      </c>
      <c r="J1049" s="1"/>
      <c r="O1049" s="1"/>
      <c r="P1049" s="1"/>
      <c r="Q1049" s="1"/>
      <c r="R1049" s="1"/>
      <c r="S1049" s="1">
        <f t="shared" si="14"/>
        <v>0</v>
      </c>
      <c r="T1049" s="1"/>
      <c r="U1049" s="1"/>
      <c r="V1049" s="1"/>
      <c r="W1049" s="1"/>
      <c r="X1049" s="1"/>
      <c r="Y1049" s="7"/>
      <c r="Z1049" s="7"/>
      <c r="AA1049" s="7"/>
      <c r="AB1049" s="7"/>
      <c r="AC1049" s="7"/>
      <c r="AD1049" s="1"/>
    </row>
    <row r="1050" spans="1:30" ht="15.6" x14ac:dyDescent="0.3">
      <c r="A1050" s="3"/>
      <c r="B1050" s="1" t="s">
        <v>103</v>
      </c>
      <c r="C1050" s="4">
        <v>41871</v>
      </c>
      <c r="D1050">
        <v>8</v>
      </c>
      <c r="E1050">
        <v>2014</v>
      </c>
      <c r="F1050" s="2">
        <v>7</v>
      </c>
      <c r="G1050" s="1">
        <v>815</v>
      </c>
      <c r="H1050" s="1" t="s">
        <v>23</v>
      </c>
      <c r="I1050" s="1">
        <v>25</v>
      </c>
      <c r="J1050" s="1"/>
      <c r="O1050" s="1"/>
      <c r="P1050" s="1"/>
      <c r="Q1050" s="1"/>
      <c r="R1050" s="1"/>
      <c r="S1050" s="1">
        <f t="shared" si="14"/>
        <v>0</v>
      </c>
      <c r="T1050" s="1"/>
      <c r="U1050" s="1"/>
      <c r="V1050" s="1"/>
      <c r="W1050" s="1"/>
      <c r="X1050" s="1"/>
      <c r="Y1050" s="7"/>
      <c r="Z1050" s="7"/>
      <c r="AA1050" s="7"/>
      <c r="AB1050" s="7"/>
      <c r="AC1050" s="7"/>
      <c r="AD1050" s="1"/>
    </row>
    <row r="1051" spans="1:30" ht="15.6" x14ac:dyDescent="0.3">
      <c r="A1051" s="3"/>
      <c r="B1051" s="1" t="s">
        <v>103</v>
      </c>
      <c r="C1051" s="4">
        <v>41871</v>
      </c>
      <c r="D1051">
        <v>8</v>
      </c>
      <c r="E1051">
        <v>2014</v>
      </c>
      <c r="F1051" s="2">
        <v>7</v>
      </c>
      <c r="G1051" s="1">
        <v>815</v>
      </c>
      <c r="H1051" s="1" t="s">
        <v>23</v>
      </c>
      <c r="I1051" s="1">
        <v>22.5</v>
      </c>
      <c r="J1051" s="1"/>
      <c r="O1051" s="1"/>
      <c r="P1051" s="1"/>
      <c r="Q1051" s="1"/>
      <c r="R1051" s="1"/>
      <c r="S1051" s="1">
        <f t="shared" si="14"/>
        <v>0</v>
      </c>
      <c r="T1051" s="1"/>
      <c r="U1051" s="1"/>
      <c r="V1051" s="1"/>
      <c r="W1051" s="1"/>
      <c r="X1051" s="1"/>
      <c r="Y1051" s="7"/>
      <c r="Z1051" s="7"/>
      <c r="AA1051" s="7"/>
      <c r="AB1051" s="7"/>
      <c r="AC1051" s="7"/>
      <c r="AD1051" s="1"/>
    </row>
    <row r="1052" spans="1:30" ht="15.6" x14ac:dyDescent="0.3">
      <c r="A1052" s="3"/>
      <c r="B1052" s="1" t="s">
        <v>103</v>
      </c>
      <c r="C1052" s="4">
        <v>41871</v>
      </c>
      <c r="D1052">
        <v>8</v>
      </c>
      <c r="E1052">
        <v>2014</v>
      </c>
      <c r="F1052" s="2">
        <v>7</v>
      </c>
      <c r="G1052" s="1">
        <v>816</v>
      </c>
      <c r="H1052" s="1" t="s">
        <v>23</v>
      </c>
      <c r="I1052" s="1">
        <v>27</v>
      </c>
      <c r="J1052" s="1"/>
      <c r="O1052" s="1"/>
      <c r="P1052" s="1"/>
      <c r="Q1052" s="1"/>
      <c r="R1052" s="1"/>
      <c r="S1052" s="1">
        <f t="shared" si="14"/>
        <v>0</v>
      </c>
      <c r="T1052" s="1"/>
      <c r="U1052" s="1"/>
      <c r="V1052" s="1"/>
      <c r="W1052" s="1"/>
      <c r="X1052" s="1"/>
      <c r="Y1052" s="7"/>
      <c r="Z1052" s="7"/>
      <c r="AA1052" s="7"/>
      <c r="AB1052" s="7"/>
      <c r="AC1052" s="7"/>
      <c r="AD1052" s="1"/>
    </row>
    <row r="1053" spans="1:30" ht="15.6" x14ac:dyDescent="0.3">
      <c r="A1053" s="3"/>
      <c r="B1053" s="1" t="s">
        <v>103</v>
      </c>
      <c r="C1053" s="4">
        <v>41871</v>
      </c>
      <c r="D1053">
        <v>8</v>
      </c>
      <c r="E1053">
        <v>2014</v>
      </c>
      <c r="F1053" s="2">
        <v>7</v>
      </c>
      <c r="G1053" s="1">
        <v>816</v>
      </c>
      <c r="H1053" s="1" t="s">
        <v>23</v>
      </c>
      <c r="I1053" s="1">
        <v>25</v>
      </c>
      <c r="J1053" s="1"/>
      <c r="O1053" s="1"/>
      <c r="P1053" s="1"/>
      <c r="Q1053" s="1"/>
      <c r="R1053" s="1"/>
      <c r="S1053" s="1">
        <f t="shared" si="14"/>
        <v>0</v>
      </c>
      <c r="T1053" s="1"/>
      <c r="U1053" s="1"/>
      <c r="V1053" s="1"/>
      <c r="W1053" s="1"/>
      <c r="X1053" s="1"/>
      <c r="Y1053" s="7"/>
      <c r="Z1053" s="7"/>
      <c r="AA1053" s="7"/>
      <c r="AB1053" s="7"/>
      <c r="AC1053" s="7"/>
      <c r="AD1053" s="1"/>
    </row>
    <row r="1054" spans="1:30" ht="15.6" x14ac:dyDescent="0.3">
      <c r="A1054" s="3"/>
      <c r="B1054" s="1" t="s">
        <v>103</v>
      </c>
      <c r="C1054" s="4">
        <v>41871</v>
      </c>
      <c r="D1054">
        <v>8</v>
      </c>
      <c r="E1054">
        <v>2014</v>
      </c>
      <c r="F1054" s="2">
        <v>7</v>
      </c>
      <c r="G1054" s="1">
        <v>816</v>
      </c>
      <c r="H1054" s="1" t="s">
        <v>23</v>
      </c>
      <c r="I1054" s="1">
        <v>25.5</v>
      </c>
      <c r="J1054" s="1"/>
      <c r="O1054" s="1"/>
      <c r="P1054" s="1"/>
      <c r="Q1054" s="1"/>
      <c r="R1054" s="1"/>
      <c r="S1054" s="1">
        <f t="shared" si="14"/>
        <v>0</v>
      </c>
      <c r="T1054" s="1"/>
      <c r="U1054" s="1"/>
      <c r="V1054" s="1"/>
      <c r="W1054" s="1"/>
      <c r="X1054" s="1"/>
      <c r="Y1054" s="7"/>
      <c r="Z1054" s="7"/>
      <c r="AA1054" s="7"/>
      <c r="AB1054" s="7"/>
      <c r="AC1054" s="7"/>
      <c r="AD1054" s="1"/>
    </row>
    <row r="1055" spans="1:30" ht="15.6" x14ac:dyDescent="0.3">
      <c r="A1055" s="3"/>
      <c r="B1055" s="1" t="s">
        <v>103</v>
      </c>
      <c r="C1055" s="4">
        <v>41871</v>
      </c>
      <c r="D1055">
        <v>8</v>
      </c>
      <c r="E1055">
        <v>2014</v>
      </c>
      <c r="F1055" s="2">
        <v>7</v>
      </c>
      <c r="G1055" s="1">
        <v>816</v>
      </c>
      <c r="H1055" s="1" t="s">
        <v>23</v>
      </c>
      <c r="I1055" s="1">
        <v>24</v>
      </c>
      <c r="J1055" s="1"/>
      <c r="O1055" s="1"/>
      <c r="P1055" s="1"/>
      <c r="Q1055" s="1"/>
      <c r="R1055" s="1"/>
      <c r="S1055" s="1">
        <f t="shared" si="14"/>
        <v>0</v>
      </c>
      <c r="T1055" s="1"/>
      <c r="U1055" s="1"/>
      <c r="V1055" s="1"/>
      <c r="W1055" s="1"/>
      <c r="X1055" s="1"/>
      <c r="Y1055" s="7"/>
      <c r="Z1055" s="7"/>
      <c r="AA1055" s="7"/>
      <c r="AB1055" s="7"/>
      <c r="AC1055" s="7"/>
      <c r="AD1055" s="1"/>
    </row>
    <row r="1056" spans="1:30" ht="15.6" x14ac:dyDescent="0.3">
      <c r="A1056" s="3"/>
      <c r="B1056" s="1" t="s">
        <v>103</v>
      </c>
      <c r="C1056" s="4">
        <v>41871</v>
      </c>
      <c r="D1056">
        <v>8</v>
      </c>
      <c r="E1056">
        <v>2014</v>
      </c>
      <c r="F1056" s="2">
        <v>7</v>
      </c>
      <c r="G1056" s="1">
        <v>816</v>
      </c>
      <c r="H1056" s="1" t="s">
        <v>23</v>
      </c>
      <c r="I1056" s="1">
        <v>23.5</v>
      </c>
      <c r="J1056" s="1"/>
      <c r="O1056" s="1"/>
      <c r="P1056" s="1"/>
      <c r="Q1056" s="1"/>
      <c r="R1056" s="1"/>
      <c r="S1056" s="1">
        <f t="shared" si="14"/>
        <v>0</v>
      </c>
      <c r="T1056" s="1"/>
      <c r="U1056" s="1"/>
      <c r="V1056" s="1"/>
      <c r="W1056" s="1"/>
      <c r="X1056" s="1"/>
      <c r="Y1056" s="7"/>
      <c r="Z1056" s="7"/>
      <c r="AA1056" s="7"/>
      <c r="AB1056" s="7"/>
      <c r="AC1056" s="7"/>
      <c r="AD1056" s="1"/>
    </row>
    <row r="1057" spans="1:30" ht="15.6" x14ac:dyDescent="0.3">
      <c r="A1057" s="3"/>
      <c r="B1057" s="1" t="s">
        <v>103</v>
      </c>
      <c r="C1057" s="4">
        <v>41871</v>
      </c>
      <c r="D1057">
        <v>8</v>
      </c>
      <c r="E1057">
        <v>2014</v>
      </c>
      <c r="F1057" s="2">
        <v>7</v>
      </c>
      <c r="G1057" s="1">
        <v>818</v>
      </c>
      <c r="H1057" s="1" t="s">
        <v>23</v>
      </c>
      <c r="I1057" s="1">
        <v>23.5</v>
      </c>
      <c r="J1057" s="1"/>
      <c r="O1057" s="1"/>
      <c r="P1057" s="1"/>
      <c r="Q1057" s="1"/>
      <c r="R1057" s="1"/>
      <c r="S1057" s="1">
        <f t="shared" si="14"/>
        <v>0</v>
      </c>
      <c r="T1057" s="1"/>
      <c r="U1057" s="1"/>
      <c r="V1057" s="1"/>
      <c r="W1057" s="1"/>
      <c r="X1057" s="1"/>
      <c r="Y1057" s="7"/>
      <c r="Z1057" s="7"/>
      <c r="AA1057" s="7"/>
      <c r="AB1057" s="7"/>
      <c r="AC1057" s="7"/>
      <c r="AD1057" s="1"/>
    </row>
    <row r="1058" spans="1:30" ht="15.6" x14ac:dyDescent="0.3">
      <c r="A1058" s="3"/>
      <c r="B1058" s="1" t="s">
        <v>103</v>
      </c>
      <c r="C1058" s="4">
        <v>41871</v>
      </c>
      <c r="D1058">
        <v>8</v>
      </c>
      <c r="E1058">
        <v>2014</v>
      </c>
      <c r="F1058" s="2">
        <v>7</v>
      </c>
      <c r="G1058" s="1">
        <v>818</v>
      </c>
      <c r="H1058" s="1" t="s">
        <v>23</v>
      </c>
      <c r="I1058" s="1">
        <v>26</v>
      </c>
      <c r="J1058" s="1"/>
      <c r="O1058" s="1"/>
      <c r="P1058" s="1"/>
      <c r="Q1058" s="1"/>
      <c r="R1058" s="1"/>
      <c r="S1058" s="1">
        <f t="shared" si="14"/>
        <v>0</v>
      </c>
      <c r="T1058" s="1"/>
      <c r="U1058" s="1"/>
      <c r="V1058" s="1"/>
      <c r="W1058" s="1"/>
      <c r="X1058" s="1"/>
      <c r="Y1058" s="7"/>
      <c r="Z1058" s="7"/>
      <c r="AA1058" s="7"/>
      <c r="AB1058" s="7"/>
      <c r="AC1058" s="7"/>
      <c r="AD1058" s="1"/>
    </row>
    <row r="1059" spans="1:30" ht="15.6" x14ac:dyDescent="0.3">
      <c r="A1059" s="3"/>
      <c r="B1059" s="1" t="s">
        <v>103</v>
      </c>
      <c r="C1059" s="4">
        <v>41871</v>
      </c>
      <c r="D1059">
        <v>8</v>
      </c>
      <c r="E1059">
        <v>2014</v>
      </c>
      <c r="F1059" s="2">
        <v>7</v>
      </c>
      <c r="G1059" s="1">
        <v>818</v>
      </c>
      <c r="H1059" s="1" t="s">
        <v>152</v>
      </c>
      <c r="I1059" s="1">
        <v>26.5</v>
      </c>
      <c r="J1059" s="1"/>
      <c r="O1059" s="1"/>
      <c r="P1059" s="1"/>
      <c r="Q1059" s="1"/>
      <c r="R1059" s="1"/>
      <c r="S1059" s="1">
        <f t="shared" si="14"/>
        <v>0</v>
      </c>
      <c r="T1059" s="1"/>
      <c r="U1059" s="1"/>
      <c r="V1059" s="1"/>
      <c r="W1059" s="1"/>
      <c r="X1059" s="1"/>
      <c r="Y1059" s="7"/>
      <c r="Z1059" s="7"/>
      <c r="AA1059" s="7"/>
      <c r="AB1059" s="7"/>
      <c r="AC1059" s="7"/>
      <c r="AD1059" s="1"/>
    </row>
    <row r="1060" spans="1:30" ht="15.6" x14ac:dyDescent="0.3">
      <c r="A1060" s="3"/>
      <c r="B1060" s="1" t="s">
        <v>103</v>
      </c>
      <c r="C1060" s="4">
        <v>41871</v>
      </c>
      <c r="D1060">
        <v>8</v>
      </c>
      <c r="E1060">
        <v>2014</v>
      </c>
      <c r="F1060" s="2">
        <v>7</v>
      </c>
      <c r="G1060" s="1">
        <v>820</v>
      </c>
      <c r="H1060" s="1" t="s">
        <v>23</v>
      </c>
      <c r="I1060" s="1">
        <v>26.5</v>
      </c>
      <c r="J1060" s="1"/>
      <c r="O1060" s="1"/>
      <c r="P1060" s="1"/>
      <c r="Q1060" s="1"/>
      <c r="R1060" s="1"/>
      <c r="S1060" s="1">
        <f t="shared" si="14"/>
        <v>0</v>
      </c>
      <c r="T1060" s="1"/>
      <c r="U1060" s="1"/>
      <c r="V1060" s="1"/>
      <c r="W1060" s="1"/>
      <c r="X1060" s="1"/>
      <c r="Y1060" s="7"/>
      <c r="Z1060" s="7"/>
      <c r="AA1060" s="7"/>
      <c r="AB1060" s="7"/>
      <c r="AC1060" s="7"/>
      <c r="AD1060" s="1"/>
    </row>
    <row r="1061" spans="1:30" ht="15.6" x14ac:dyDescent="0.3">
      <c r="A1061" s="3"/>
      <c r="B1061" s="1" t="s">
        <v>103</v>
      </c>
      <c r="C1061" s="4">
        <v>41871</v>
      </c>
      <c r="D1061">
        <v>8</v>
      </c>
      <c r="E1061">
        <v>2014</v>
      </c>
      <c r="F1061" s="2">
        <v>7</v>
      </c>
      <c r="G1061" s="1">
        <v>821</v>
      </c>
      <c r="H1061" s="1" t="s">
        <v>23</v>
      </c>
      <c r="I1061" s="1">
        <v>25</v>
      </c>
      <c r="J1061" s="1"/>
      <c r="O1061" s="1"/>
      <c r="P1061" s="1"/>
      <c r="Q1061" s="1"/>
      <c r="R1061" s="1"/>
      <c r="S1061" s="1">
        <f t="shared" si="14"/>
        <v>0</v>
      </c>
      <c r="T1061" s="1"/>
      <c r="U1061" s="1"/>
      <c r="V1061" s="1"/>
      <c r="W1061" s="1"/>
      <c r="X1061" s="1"/>
      <c r="Y1061" s="7"/>
      <c r="Z1061" s="7"/>
      <c r="AA1061" s="7"/>
      <c r="AB1061" s="7"/>
      <c r="AC1061" s="7"/>
      <c r="AD1061" s="1"/>
    </row>
    <row r="1062" spans="1:30" ht="15.6" x14ac:dyDescent="0.3">
      <c r="A1062" s="3"/>
      <c r="B1062" s="1" t="s">
        <v>103</v>
      </c>
      <c r="C1062" s="4">
        <v>41871</v>
      </c>
      <c r="D1062">
        <v>8</v>
      </c>
      <c r="E1062">
        <v>2014</v>
      </c>
      <c r="F1062" s="2">
        <v>7</v>
      </c>
      <c r="G1062" s="1">
        <v>822</v>
      </c>
      <c r="H1062" s="1" t="s">
        <v>23</v>
      </c>
      <c r="I1062" s="1">
        <v>23</v>
      </c>
      <c r="J1062" s="1"/>
      <c r="O1062" s="1"/>
      <c r="P1062" s="1"/>
      <c r="Q1062" s="1"/>
      <c r="R1062" s="1"/>
      <c r="S1062" s="1">
        <f t="shared" si="14"/>
        <v>0</v>
      </c>
      <c r="T1062" s="1"/>
      <c r="U1062" s="1"/>
      <c r="V1062" s="1"/>
      <c r="W1062" s="1"/>
      <c r="X1062" s="1"/>
      <c r="Y1062" s="7"/>
      <c r="Z1062" s="7"/>
      <c r="AA1062" s="7"/>
      <c r="AB1062" s="7"/>
      <c r="AC1062" s="7"/>
      <c r="AD1062" s="1"/>
    </row>
    <row r="1063" spans="1:30" ht="15.6" x14ac:dyDescent="0.3">
      <c r="A1063" s="3"/>
      <c r="B1063" s="1" t="s">
        <v>103</v>
      </c>
      <c r="C1063" s="4">
        <v>41871</v>
      </c>
      <c r="D1063">
        <v>8</v>
      </c>
      <c r="E1063">
        <v>2014</v>
      </c>
      <c r="F1063" s="2">
        <v>7</v>
      </c>
      <c r="G1063" s="1">
        <v>822</v>
      </c>
      <c r="H1063" s="1" t="s">
        <v>23</v>
      </c>
      <c r="I1063" s="1">
        <v>26</v>
      </c>
      <c r="J1063" s="1"/>
      <c r="O1063" s="1"/>
      <c r="P1063" s="1"/>
      <c r="Q1063" s="1"/>
      <c r="R1063" s="1"/>
      <c r="S1063" s="1">
        <f t="shared" si="14"/>
        <v>0</v>
      </c>
      <c r="T1063" s="1"/>
      <c r="U1063" s="1"/>
      <c r="V1063" s="1"/>
      <c r="W1063" s="1"/>
      <c r="X1063" s="1"/>
      <c r="Y1063" s="7"/>
      <c r="Z1063" s="7"/>
      <c r="AA1063" s="7"/>
      <c r="AB1063" s="7"/>
      <c r="AC1063" s="7"/>
      <c r="AD1063" s="1"/>
    </row>
    <row r="1064" spans="1:30" ht="15.6" x14ac:dyDescent="0.3">
      <c r="A1064" s="3"/>
      <c r="B1064" s="1" t="s">
        <v>103</v>
      </c>
      <c r="C1064" s="4">
        <v>41871</v>
      </c>
      <c r="D1064">
        <v>8</v>
      </c>
      <c r="E1064">
        <v>2014</v>
      </c>
      <c r="F1064" s="2">
        <v>7</v>
      </c>
      <c r="G1064" s="1">
        <v>824</v>
      </c>
      <c r="H1064" s="1" t="s">
        <v>23</v>
      </c>
      <c r="I1064" s="1">
        <v>22.5</v>
      </c>
      <c r="J1064" s="1"/>
      <c r="O1064" s="1"/>
      <c r="P1064" s="1"/>
      <c r="Q1064" s="1"/>
      <c r="R1064" s="1"/>
      <c r="S1064" s="1">
        <f t="shared" si="14"/>
        <v>0</v>
      </c>
      <c r="T1064" s="1"/>
      <c r="U1064" s="1"/>
      <c r="V1064" s="1"/>
      <c r="W1064" s="1"/>
      <c r="X1064" s="1"/>
      <c r="Y1064" s="7"/>
      <c r="Z1064" s="7"/>
      <c r="AA1064" s="7"/>
      <c r="AB1064" s="7"/>
      <c r="AC1064" s="7"/>
      <c r="AD1064" s="1"/>
    </row>
    <row r="1065" spans="1:30" ht="15.6" x14ac:dyDescent="0.3">
      <c r="A1065" s="3"/>
      <c r="B1065" s="1" t="s">
        <v>103</v>
      </c>
      <c r="C1065" s="4">
        <v>41871</v>
      </c>
      <c r="D1065">
        <v>8</v>
      </c>
      <c r="E1065">
        <v>2014</v>
      </c>
      <c r="F1065" s="2">
        <v>7</v>
      </c>
      <c r="G1065" s="1">
        <v>826</v>
      </c>
      <c r="H1065" s="1" t="s">
        <v>23</v>
      </c>
      <c r="I1065" s="1">
        <v>24</v>
      </c>
      <c r="J1065" s="1"/>
      <c r="O1065" s="1"/>
      <c r="P1065" s="1"/>
      <c r="Q1065" s="1"/>
      <c r="R1065" s="1"/>
      <c r="S1065" s="1">
        <f t="shared" si="14"/>
        <v>0</v>
      </c>
      <c r="T1065" s="1"/>
      <c r="U1065" s="1"/>
      <c r="V1065" s="1"/>
      <c r="W1065" s="1"/>
      <c r="X1065" s="1"/>
      <c r="Y1065" s="7"/>
      <c r="Z1065" s="7"/>
      <c r="AA1065" s="7"/>
      <c r="AB1065" s="7"/>
      <c r="AC1065" s="7"/>
      <c r="AD1065" s="1"/>
    </row>
    <row r="1066" spans="1:30" ht="15.6" x14ac:dyDescent="0.3">
      <c r="A1066" s="3"/>
      <c r="B1066" s="1" t="s">
        <v>103</v>
      </c>
      <c r="C1066" s="4">
        <v>41871</v>
      </c>
      <c r="D1066">
        <v>8</v>
      </c>
      <c r="E1066">
        <v>2014</v>
      </c>
      <c r="F1066" s="2">
        <v>7</v>
      </c>
      <c r="G1066" s="1">
        <v>826</v>
      </c>
      <c r="H1066" s="1" t="s">
        <v>152</v>
      </c>
      <c r="I1066" s="1">
        <v>26.5</v>
      </c>
      <c r="J1066" s="1"/>
      <c r="O1066" s="1"/>
      <c r="P1066" s="1"/>
      <c r="Q1066" s="1"/>
      <c r="R1066" s="1"/>
      <c r="S1066" s="1">
        <f t="shared" si="14"/>
        <v>0</v>
      </c>
      <c r="T1066" s="1"/>
      <c r="U1066" s="1"/>
      <c r="V1066" s="1"/>
      <c r="W1066" s="1"/>
      <c r="X1066" s="1"/>
      <c r="Y1066" s="7"/>
      <c r="Z1066" s="7"/>
      <c r="AA1066" s="7"/>
      <c r="AB1066" s="7"/>
      <c r="AC1066" s="7"/>
      <c r="AD1066" s="1"/>
    </row>
    <row r="1067" spans="1:30" ht="15.6" x14ac:dyDescent="0.3">
      <c r="A1067" s="3"/>
      <c r="B1067" s="1" t="s">
        <v>103</v>
      </c>
      <c r="C1067" s="4">
        <v>41871</v>
      </c>
      <c r="D1067">
        <v>8</v>
      </c>
      <c r="E1067">
        <v>2014</v>
      </c>
      <c r="F1067" s="2">
        <v>7</v>
      </c>
      <c r="G1067" s="1">
        <v>827</v>
      </c>
      <c r="H1067" s="1" t="s">
        <v>23</v>
      </c>
      <c r="I1067" s="1">
        <v>23</v>
      </c>
      <c r="J1067" s="1"/>
      <c r="O1067" s="1"/>
      <c r="P1067" s="1"/>
      <c r="Q1067" s="1"/>
      <c r="R1067" s="1"/>
      <c r="S1067" s="1">
        <f t="shared" si="14"/>
        <v>0</v>
      </c>
      <c r="T1067" s="1"/>
      <c r="U1067" s="1"/>
      <c r="V1067" s="1"/>
      <c r="W1067" s="1"/>
      <c r="X1067" s="1"/>
      <c r="Y1067" s="7"/>
      <c r="Z1067" s="7"/>
      <c r="AA1067" s="7"/>
      <c r="AB1067" s="7"/>
      <c r="AC1067" s="7"/>
      <c r="AD1067" s="1"/>
    </row>
    <row r="1068" spans="1:30" ht="15.6" x14ac:dyDescent="0.3">
      <c r="A1068" s="3"/>
      <c r="B1068" s="1" t="s">
        <v>103</v>
      </c>
      <c r="C1068" s="4">
        <v>41871</v>
      </c>
      <c r="D1068">
        <v>8</v>
      </c>
      <c r="E1068">
        <v>2014</v>
      </c>
      <c r="F1068" s="2">
        <v>7</v>
      </c>
      <c r="G1068" s="1">
        <v>827</v>
      </c>
      <c r="H1068" s="1" t="s">
        <v>23</v>
      </c>
      <c r="I1068" s="1">
        <v>22</v>
      </c>
      <c r="J1068" s="1"/>
      <c r="O1068" s="1"/>
      <c r="P1068" s="1"/>
      <c r="Q1068" s="1"/>
      <c r="R1068" s="1"/>
      <c r="S1068" s="1">
        <f t="shared" ref="S1068:S1131" si="15">SUM(Q1068-R1068)</f>
        <v>0</v>
      </c>
      <c r="T1068" s="1"/>
      <c r="U1068" s="1"/>
      <c r="V1068" s="1"/>
      <c r="W1068" s="1"/>
      <c r="X1068" s="1"/>
      <c r="Y1068" s="7"/>
      <c r="Z1068" s="7"/>
      <c r="AA1068" s="7"/>
      <c r="AB1068" s="7"/>
      <c r="AC1068" s="7"/>
      <c r="AD1068" s="1"/>
    </row>
    <row r="1069" spans="1:30" ht="15.6" x14ac:dyDescent="0.3">
      <c r="A1069" s="3" t="s">
        <v>653</v>
      </c>
      <c r="B1069" s="1" t="s">
        <v>89</v>
      </c>
      <c r="C1069" s="4">
        <v>41871</v>
      </c>
      <c r="D1069">
        <v>8</v>
      </c>
      <c r="E1069">
        <v>2014</v>
      </c>
      <c r="F1069" s="2">
        <v>7</v>
      </c>
      <c r="G1069" s="1">
        <v>832</v>
      </c>
      <c r="H1069" s="1" t="s">
        <v>37</v>
      </c>
      <c r="I1069" s="1">
        <v>18.5</v>
      </c>
      <c r="J1069" s="1"/>
      <c r="O1069" s="1">
        <v>175</v>
      </c>
      <c r="P1069" s="1">
        <v>71</v>
      </c>
      <c r="Q1069" s="1">
        <v>1.232</v>
      </c>
      <c r="R1069" s="1">
        <v>5.2999999999999999E-2</v>
      </c>
      <c r="S1069" s="1">
        <f t="shared" si="15"/>
        <v>1.179</v>
      </c>
      <c r="T1069" s="1"/>
      <c r="U1069" s="1">
        <v>7.6999999999999999E-2</v>
      </c>
      <c r="V1069" s="1"/>
      <c r="W1069" s="1">
        <v>4.0000000000000001E-3</v>
      </c>
      <c r="X1069" s="1"/>
      <c r="Y1069" s="7"/>
      <c r="Z1069" s="7"/>
      <c r="AA1069" s="7"/>
      <c r="AB1069" s="7"/>
      <c r="AC1069" s="7"/>
      <c r="AD1069" s="1" t="s">
        <v>576</v>
      </c>
    </row>
    <row r="1070" spans="1:30" ht="15.6" x14ac:dyDescent="0.3">
      <c r="A1070" s="3" t="s">
        <v>31</v>
      </c>
      <c r="B1070" s="1" t="s">
        <v>84</v>
      </c>
      <c r="C1070" s="4">
        <v>41871</v>
      </c>
      <c r="D1070">
        <v>8</v>
      </c>
      <c r="E1070">
        <v>2014</v>
      </c>
      <c r="F1070" s="2">
        <v>7</v>
      </c>
      <c r="G1070" s="1">
        <v>859</v>
      </c>
      <c r="H1070" s="1" t="s">
        <v>31</v>
      </c>
      <c r="I1070" s="1"/>
      <c r="J1070" s="1"/>
      <c r="O1070" s="1"/>
      <c r="P1070" s="1"/>
      <c r="Q1070" s="1"/>
      <c r="R1070" s="1"/>
      <c r="S1070" s="1">
        <f t="shared" si="15"/>
        <v>0</v>
      </c>
      <c r="T1070" s="1"/>
      <c r="U1070" s="1"/>
      <c r="V1070" s="1"/>
      <c r="W1070" s="1"/>
      <c r="X1070" s="1"/>
      <c r="Y1070" s="7"/>
      <c r="Z1070" s="7"/>
      <c r="AA1070" s="7"/>
      <c r="AB1070" s="7"/>
      <c r="AC1070" s="7"/>
      <c r="AD1070" s="1"/>
    </row>
    <row r="1071" spans="1:30" ht="15.6" x14ac:dyDescent="0.3">
      <c r="A1071" s="3" t="s">
        <v>654</v>
      </c>
      <c r="B1071" s="1" t="s">
        <v>84</v>
      </c>
      <c r="C1071" s="4">
        <v>41871</v>
      </c>
      <c r="D1071">
        <v>8</v>
      </c>
      <c r="E1071">
        <v>2014</v>
      </c>
      <c r="F1071" s="2">
        <v>7</v>
      </c>
      <c r="G1071" s="1">
        <v>907</v>
      </c>
      <c r="H1071" s="1" t="s">
        <v>518</v>
      </c>
      <c r="I1071" s="1">
        <v>18</v>
      </c>
      <c r="J1071" s="1">
        <v>43</v>
      </c>
      <c r="O1071" s="1">
        <v>180</v>
      </c>
      <c r="P1071" s="1">
        <v>52</v>
      </c>
      <c r="Q1071" s="1">
        <v>1.0649999999999999</v>
      </c>
      <c r="R1071" s="1">
        <v>0.56699999999999995</v>
      </c>
      <c r="S1071" s="1">
        <f t="shared" si="15"/>
        <v>0.498</v>
      </c>
      <c r="T1071" s="1">
        <v>0.122</v>
      </c>
      <c r="U1071" s="1"/>
      <c r="V1071" s="1"/>
      <c r="W1071" s="1">
        <v>4.3999999999999997E-2</v>
      </c>
      <c r="X1071" s="1">
        <v>4.3999999999999997E-2</v>
      </c>
      <c r="Y1071" s="7"/>
      <c r="Z1071" s="7" t="s">
        <v>735</v>
      </c>
      <c r="AA1071" s="7">
        <v>1.9049</v>
      </c>
      <c r="AB1071" s="7" t="s">
        <v>734</v>
      </c>
      <c r="AC1071" s="1">
        <v>1.6190439163450661</v>
      </c>
      <c r="AD1071" s="1"/>
    </row>
    <row r="1072" spans="1:30" ht="15.6" x14ac:dyDescent="0.3">
      <c r="A1072" s="3" t="s">
        <v>655</v>
      </c>
      <c r="B1072" s="1" t="s">
        <v>84</v>
      </c>
      <c r="C1072" s="4">
        <v>41871</v>
      </c>
      <c r="D1072">
        <v>8</v>
      </c>
      <c r="E1072">
        <v>2014</v>
      </c>
      <c r="F1072" s="2">
        <v>7</v>
      </c>
      <c r="G1072" s="1">
        <v>907</v>
      </c>
      <c r="H1072" s="1" t="s">
        <v>34</v>
      </c>
      <c r="I1072" s="1">
        <v>15</v>
      </c>
      <c r="J1072" s="1"/>
      <c r="O1072" s="1">
        <v>153</v>
      </c>
      <c r="P1072" s="1">
        <v>53</v>
      </c>
      <c r="Q1072" s="1">
        <v>0.40600000000000003</v>
      </c>
      <c r="R1072" s="1">
        <v>0.34300000000000003</v>
      </c>
      <c r="S1072" s="1">
        <f t="shared" si="15"/>
        <v>6.3E-2</v>
      </c>
      <c r="T1072" s="1">
        <v>0.48299999999999998</v>
      </c>
      <c r="U1072" s="1">
        <v>7.2999999999999995E-2</v>
      </c>
      <c r="V1072" s="1"/>
      <c r="W1072" s="1">
        <v>6.3E-2</v>
      </c>
      <c r="X1072" s="1">
        <v>6.3E-2</v>
      </c>
      <c r="Y1072" s="7"/>
      <c r="Z1072" s="7"/>
      <c r="AA1072" s="7"/>
      <c r="AB1072" s="7"/>
      <c r="AC1072" s="7"/>
      <c r="AD1072" s="1"/>
    </row>
    <row r="1073" spans="1:30" ht="15.6" x14ac:dyDescent="0.3">
      <c r="A1073" s="3" t="s">
        <v>656</v>
      </c>
      <c r="B1073" s="1" t="s">
        <v>84</v>
      </c>
      <c r="C1073" s="4">
        <v>41871</v>
      </c>
      <c r="D1073">
        <v>8</v>
      </c>
      <c r="E1073">
        <v>2014</v>
      </c>
      <c r="F1073" s="2">
        <v>7</v>
      </c>
      <c r="G1073" s="1">
        <v>909</v>
      </c>
      <c r="H1073" s="1" t="s">
        <v>34</v>
      </c>
      <c r="I1073" s="1">
        <v>15</v>
      </c>
      <c r="J1073" s="1"/>
      <c r="O1073" s="1">
        <v>151</v>
      </c>
      <c r="P1073" s="1">
        <v>44</v>
      </c>
      <c r="Q1073" s="1">
        <v>0.48299999999999998</v>
      </c>
      <c r="R1073" s="1">
        <v>0.29599999999999999</v>
      </c>
      <c r="S1073" s="1">
        <f t="shared" si="15"/>
        <v>0.187</v>
      </c>
      <c r="T1073" s="1">
        <v>0.52700000000000002</v>
      </c>
      <c r="U1073" s="1">
        <v>4.2000000000000003E-2</v>
      </c>
      <c r="V1073" s="1"/>
      <c r="W1073" s="1">
        <v>6.2E-2</v>
      </c>
      <c r="X1073" s="1">
        <v>6.2E-2</v>
      </c>
      <c r="Y1073" s="7"/>
      <c r="Z1073" s="7"/>
      <c r="AA1073" s="7"/>
      <c r="AB1073" s="7"/>
      <c r="AC1073" s="7"/>
      <c r="AD1073" s="1"/>
    </row>
    <row r="1074" spans="1:30" ht="15.6" x14ac:dyDescent="0.3">
      <c r="A1074" s="3" t="s">
        <v>657</v>
      </c>
      <c r="B1074" s="1" t="s">
        <v>84</v>
      </c>
      <c r="C1074" s="4">
        <v>41871</v>
      </c>
      <c r="D1074">
        <v>8</v>
      </c>
      <c r="E1074">
        <v>2014</v>
      </c>
      <c r="F1074" s="2">
        <v>7</v>
      </c>
      <c r="G1074" s="1">
        <v>909</v>
      </c>
      <c r="H1074" s="1" t="s">
        <v>518</v>
      </c>
      <c r="I1074" s="1">
        <v>28</v>
      </c>
      <c r="J1074" s="1">
        <v>44</v>
      </c>
      <c r="O1074" s="1">
        <v>270</v>
      </c>
      <c r="P1074" s="1">
        <v>190</v>
      </c>
      <c r="Q1074" s="1">
        <v>5.6040000000000001</v>
      </c>
      <c r="R1074" s="1">
        <v>2.8610000000000002</v>
      </c>
      <c r="S1074" s="1">
        <f t="shared" si="15"/>
        <v>2.7429999999999999</v>
      </c>
      <c r="T1074" s="1">
        <v>2.4359999999999999</v>
      </c>
      <c r="U1074" s="1"/>
      <c r="V1074" s="1"/>
      <c r="W1074" s="1">
        <v>8.5999999999999993E-2</v>
      </c>
      <c r="X1074" s="1">
        <v>8.5999999999999993E-2</v>
      </c>
      <c r="Y1074" s="7"/>
      <c r="Z1074" s="7" t="s">
        <v>733</v>
      </c>
      <c r="AA1074" s="7">
        <v>1.1992</v>
      </c>
      <c r="AB1074" s="7" t="s">
        <v>736</v>
      </c>
      <c r="AC1074" s="1">
        <v>1.9914048822626811</v>
      </c>
      <c r="AD1074" s="1"/>
    </row>
    <row r="1075" spans="1:30" ht="15.6" x14ac:dyDescent="0.3">
      <c r="A1075" s="3" t="s">
        <v>658</v>
      </c>
      <c r="B1075" s="1" t="s">
        <v>84</v>
      </c>
      <c r="C1075" s="4">
        <v>41871</v>
      </c>
      <c r="D1075">
        <v>8</v>
      </c>
      <c r="E1075">
        <v>2014</v>
      </c>
      <c r="F1075" s="2">
        <v>7</v>
      </c>
      <c r="G1075" s="1">
        <v>918</v>
      </c>
      <c r="H1075" s="1" t="s">
        <v>272</v>
      </c>
      <c r="I1075" s="1">
        <v>21</v>
      </c>
      <c r="J1075" s="1"/>
      <c r="O1075" s="1">
        <v>202</v>
      </c>
      <c r="P1075" s="1">
        <v>48</v>
      </c>
      <c r="Q1075" s="1">
        <v>0.71499999999999997</v>
      </c>
      <c r="R1075" s="1">
        <v>0.47199999999999998</v>
      </c>
      <c r="S1075" s="1">
        <f t="shared" si="15"/>
        <v>0.24299999999999999</v>
      </c>
      <c r="T1075" s="1">
        <v>0.39400000000000002</v>
      </c>
      <c r="U1075" s="1">
        <v>0.14799999999999999</v>
      </c>
      <c r="V1075" s="1"/>
      <c r="W1075" s="1">
        <v>3.3000000000000002E-2</v>
      </c>
      <c r="X1075" s="1">
        <v>3.3000000000000002E-2</v>
      </c>
      <c r="Y1075" s="7"/>
      <c r="Z1075" s="7"/>
      <c r="AA1075" s="7"/>
      <c r="AB1075" s="7"/>
      <c r="AC1075" s="7"/>
      <c r="AD1075" s="1"/>
    </row>
    <row r="1076" spans="1:30" ht="15.6" x14ac:dyDescent="0.3">
      <c r="A1076" s="3" t="s">
        <v>659</v>
      </c>
      <c r="B1076" s="1" t="s">
        <v>74</v>
      </c>
      <c r="C1076" s="4">
        <v>41871</v>
      </c>
      <c r="D1076">
        <v>8</v>
      </c>
      <c r="E1076">
        <v>2014</v>
      </c>
      <c r="F1076" s="2">
        <v>7</v>
      </c>
      <c r="G1076" s="1">
        <v>920</v>
      </c>
      <c r="H1076" s="1" t="s">
        <v>34</v>
      </c>
      <c r="I1076" s="1">
        <v>16</v>
      </c>
      <c r="J1076" s="1"/>
      <c r="O1076" s="1">
        <v>157</v>
      </c>
      <c r="P1076" s="1">
        <v>53</v>
      </c>
      <c r="Q1076" s="1">
        <v>0.307</v>
      </c>
      <c r="R1076" s="1">
        <v>0.307</v>
      </c>
      <c r="S1076" s="1">
        <f t="shared" si="15"/>
        <v>0</v>
      </c>
      <c r="T1076" s="1">
        <v>0.35899999999999999</v>
      </c>
      <c r="U1076" s="1">
        <v>0.17399999999999999</v>
      </c>
      <c r="V1076" s="1" t="s">
        <v>24</v>
      </c>
      <c r="W1076" s="1">
        <v>6.4000000000000001E-2</v>
      </c>
      <c r="X1076" s="1">
        <v>6.4000000000000001E-2</v>
      </c>
      <c r="Y1076" s="7"/>
      <c r="Z1076" s="7"/>
      <c r="AA1076" s="7"/>
      <c r="AB1076" s="7"/>
      <c r="AC1076" s="7"/>
      <c r="AD1076" s="1"/>
    </row>
    <row r="1077" spans="1:30" ht="15.6" x14ac:dyDescent="0.3">
      <c r="A1077" s="3" t="s">
        <v>660</v>
      </c>
      <c r="B1077" s="1" t="s">
        <v>74</v>
      </c>
      <c r="C1077" s="4">
        <v>41871</v>
      </c>
      <c r="D1077">
        <v>8</v>
      </c>
      <c r="E1077">
        <v>2014</v>
      </c>
      <c r="F1077" s="2">
        <v>7</v>
      </c>
      <c r="G1077" s="1">
        <v>935</v>
      </c>
      <c r="H1077" s="1" t="s">
        <v>34</v>
      </c>
      <c r="I1077" s="1">
        <v>15.5</v>
      </c>
      <c r="J1077" s="1"/>
      <c r="O1077" s="1">
        <v>153</v>
      </c>
      <c r="P1077" s="1">
        <v>48</v>
      </c>
      <c r="Q1077" s="1">
        <v>0.41499999999999998</v>
      </c>
      <c r="R1077" s="1">
        <v>0.41499999999999998</v>
      </c>
      <c r="S1077" s="1">
        <f t="shared" si="15"/>
        <v>0</v>
      </c>
      <c r="T1077" s="1">
        <v>0.40300000000000002</v>
      </c>
      <c r="U1077" s="1"/>
      <c r="V1077" s="1"/>
      <c r="W1077" s="1">
        <v>6.5000000000000002E-2</v>
      </c>
      <c r="X1077" s="1">
        <v>6.5000000000000002E-2</v>
      </c>
      <c r="Y1077" s="7"/>
      <c r="Z1077" s="7"/>
      <c r="AA1077" s="7"/>
      <c r="AB1077" s="7"/>
      <c r="AC1077" s="7"/>
      <c r="AD1077" s="1"/>
    </row>
    <row r="1078" spans="1:30" ht="15.6" x14ac:dyDescent="0.3">
      <c r="A1078" s="3" t="s">
        <v>31</v>
      </c>
      <c r="B1078" s="1" t="s">
        <v>74</v>
      </c>
      <c r="C1078" s="4">
        <v>41871</v>
      </c>
      <c r="D1078">
        <v>8</v>
      </c>
      <c r="E1078">
        <v>2014</v>
      </c>
      <c r="F1078" s="2">
        <v>7</v>
      </c>
      <c r="G1078" s="1">
        <v>935</v>
      </c>
      <c r="H1078" s="1" t="s">
        <v>34</v>
      </c>
      <c r="I1078" s="1">
        <v>16</v>
      </c>
      <c r="J1078" s="1"/>
      <c r="O1078" s="1"/>
      <c r="P1078" s="1"/>
      <c r="Q1078" s="1"/>
      <c r="R1078" s="1"/>
      <c r="S1078" s="1">
        <f t="shared" si="15"/>
        <v>0</v>
      </c>
      <c r="T1078" s="1"/>
      <c r="U1078" s="1"/>
      <c r="V1078" s="1"/>
      <c r="W1078" s="1"/>
      <c r="X1078" s="1"/>
      <c r="Y1078" s="7"/>
      <c r="Z1078" s="7"/>
      <c r="AA1078" s="7"/>
      <c r="AB1078" s="7"/>
      <c r="AC1078" s="7"/>
      <c r="AD1078" s="1"/>
    </row>
    <row r="1079" spans="1:30" ht="15.6" x14ac:dyDescent="0.3">
      <c r="A1079" s="3" t="s">
        <v>661</v>
      </c>
      <c r="B1079" s="1" t="s">
        <v>74</v>
      </c>
      <c r="C1079" s="4">
        <v>41871</v>
      </c>
      <c r="D1079">
        <v>8</v>
      </c>
      <c r="E1079">
        <v>2014</v>
      </c>
      <c r="F1079" s="2">
        <v>7</v>
      </c>
      <c r="G1079" s="1">
        <v>938</v>
      </c>
      <c r="H1079" s="1" t="s">
        <v>37</v>
      </c>
      <c r="I1079" s="1">
        <v>19</v>
      </c>
      <c r="J1079" s="1"/>
      <c r="O1079" s="1">
        <v>186</v>
      </c>
      <c r="P1079" s="1">
        <v>88</v>
      </c>
      <c r="Q1079" s="1">
        <v>0.74099999999999999</v>
      </c>
      <c r="R1079" s="1">
        <v>0.29199999999999998</v>
      </c>
      <c r="S1079" s="1">
        <f t="shared" si="15"/>
        <v>0.44900000000000001</v>
      </c>
      <c r="T1079" s="1"/>
      <c r="U1079" s="1"/>
      <c r="V1079" s="1"/>
      <c r="W1079" s="1">
        <v>3.0000000000000001E-3</v>
      </c>
      <c r="X1079" s="1">
        <v>4.0000000000000001E-3</v>
      </c>
      <c r="Y1079" s="7"/>
      <c r="Z1079" s="7"/>
      <c r="AA1079" s="7"/>
      <c r="AB1079" s="7"/>
      <c r="AC1079" s="7"/>
      <c r="AD1079" s="1"/>
    </row>
    <row r="1080" spans="1:30" ht="15.6" x14ac:dyDescent="0.3">
      <c r="A1080" s="3" t="s">
        <v>31</v>
      </c>
      <c r="B1080" s="1" t="s">
        <v>74</v>
      </c>
      <c r="C1080" s="4">
        <v>41871</v>
      </c>
      <c r="D1080">
        <v>8</v>
      </c>
      <c r="E1080">
        <v>2014</v>
      </c>
      <c r="F1080" s="2">
        <v>7</v>
      </c>
      <c r="G1080" s="1">
        <v>944</v>
      </c>
      <c r="H1080" s="1" t="s">
        <v>31</v>
      </c>
      <c r="I1080" s="1"/>
      <c r="J1080" s="1"/>
      <c r="O1080" s="1"/>
      <c r="P1080" s="1"/>
      <c r="Q1080" s="1"/>
      <c r="R1080" s="1"/>
      <c r="S1080" s="1">
        <f t="shared" si="15"/>
        <v>0</v>
      </c>
      <c r="T1080" s="1"/>
      <c r="U1080" s="1"/>
      <c r="V1080" s="1"/>
      <c r="W1080" s="1"/>
      <c r="X1080" s="1"/>
      <c r="Y1080" s="7"/>
      <c r="Z1080" s="7"/>
      <c r="AA1080" s="7"/>
      <c r="AB1080" s="7"/>
      <c r="AC1080" s="7"/>
      <c r="AD1080" s="1"/>
    </row>
    <row r="1081" spans="1:30" ht="15.6" x14ac:dyDescent="0.3">
      <c r="A1081" s="3" t="s">
        <v>662</v>
      </c>
      <c r="B1081" s="1" t="s">
        <v>69</v>
      </c>
      <c r="C1081" s="4">
        <v>41871</v>
      </c>
      <c r="D1081">
        <v>8</v>
      </c>
      <c r="E1081">
        <v>2014</v>
      </c>
      <c r="F1081" s="2">
        <v>7</v>
      </c>
      <c r="G1081" s="1">
        <v>946</v>
      </c>
      <c r="H1081" s="1" t="s">
        <v>518</v>
      </c>
      <c r="I1081" s="1">
        <v>24</v>
      </c>
      <c r="J1081" s="1">
        <v>45</v>
      </c>
      <c r="O1081" s="1">
        <v>245</v>
      </c>
      <c r="P1081" s="1">
        <v>138</v>
      </c>
      <c r="Q1081" s="1">
        <v>4.2610000000000001</v>
      </c>
      <c r="R1081" s="1">
        <v>2.109</v>
      </c>
      <c r="S1081" s="1">
        <f t="shared" si="15"/>
        <v>2.1520000000000001</v>
      </c>
      <c r="T1081" s="1">
        <v>1.484</v>
      </c>
      <c r="U1081" s="1"/>
      <c r="V1081" s="1"/>
      <c r="W1081" s="1">
        <v>8.2000000000000003E-2</v>
      </c>
      <c r="X1081" s="1">
        <v>8.4000000000000005E-2</v>
      </c>
      <c r="Y1081" s="7">
        <v>19.517150000000001</v>
      </c>
      <c r="Z1081" s="7" t="s">
        <v>735</v>
      </c>
      <c r="AA1081" s="7">
        <v>1.3064</v>
      </c>
      <c r="AB1081" s="7" t="s">
        <v>734</v>
      </c>
      <c r="AC1081" s="1">
        <v>2.4986693377928333</v>
      </c>
      <c r="AD1081" s="1"/>
    </row>
    <row r="1082" spans="1:30" ht="15.6" x14ac:dyDescent="0.3">
      <c r="A1082" s="3" t="s">
        <v>663</v>
      </c>
      <c r="B1082" s="1" t="s">
        <v>69</v>
      </c>
      <c r="C1082" s="4">
        <v>41871</v>
      </c>
      <c r="D1082">
        <v>8</v>
      </c>
      <c r="E1082">
        <v>2014</v>
      </c>
      <c r="F1082" s="2">
        <v>7</v>
      </c>
      <c r="G1082" s="1">
        <v>946</v>
      </c>
      <c r="H1082" s="1" t="s">
        <v>518</v>
      </c>
      <c r="I1082" s="1">
        <v>29</v>
      </c>
      <c r="J1082" s="1">
        <v>46</v>
      </c>
      <c r="O1082" s="1">
        <v>280</v>
      </c>
      <c r="P1082" s="1">
        <v>248</v>
      </c>
      <c r="Q1082" s="1">
        <v>9.1769999999999996</v>
      </c>
      <c r="R1082" s="1">
        <v>2.984</v>
      </c>
      <c r="S1082" s="1">
        <f t="shared" si="15"/>
        <v>6.1929999999999996</v>
      </c>
      <c r="T1082" s="1">
        <v>6.47</v>
      </c>
      <c r="U1082" s="1"/>
      <c r="V1082" s="1"/>
      <c r="W1082" s="1">
        <v>9.1999999999999998E-2</v>
      </c>
      <c r="X1082" s="1">
        <v>8.6999999999999994E-2</v>
      </c>
      <c r="Y1082" s="7">
        <v>19.039300000000001</v>
      </c>
      <c r="Z1082" s="7" t="s">
        <v>735</v>
      </c>
      <c r="AA1082" s="7">
        <v>1.3513999999999999</v>
      </c>
      <c r="AB1082" s="7" t="s">
        <v>734</v>
      </c>
      <c r="AC1082" s="1">
        <v>2.3446293835489107</v>
      </c>
      <c r="AD1082" s="1"/>
    </row>
    <row r="1083" spans="1:30" ht="15.6" x14ac:dyDescent="0.3">
      <c r="A1083" s="3" t="s">
        <v>664</v>
      </c>
      <c r="B1083" s="1" t="s">
        <v>69</v>
      </c>
      <c r="C1083" s="4">
        <v>41871</v>
      </c>
      <c r="D1083">
        <v>8</v>
      </c>
      <c r="E1083">
        <v>2014</v>
      </c>
      <c r="F1083" s="2">
        <v>7</v>
      </c>
      <c r="G1083" s="1">
        <v>953</v>
      </c>
      <c r="H1083" s="1" t="s">
        <v>518</v>
      </c>
      <c r="I1083" s="1">
        <v>23</v>
      </c>
      <c r="J1083" s="1">
        <v>47</v>
      </c>
      <c r="O1083" s="1">
        <v>235</v>
      </c>
      <c r="P1083" s="1">
        <v>117</v>
      </c>
      <c r="Q1083" s="1">
        <v>2.5099999999999998</v>
      </c>
      <c r="R1083" s="1">
        <v>1.4319999999999999</v>
      </c>
      <c r="S1083" s="1">
        <f t="shared" si="15"/>
        <v>1.0779999999999998</v>
      </c>
      <c r="T1083" s="1">
        <v>0.44400000000000001</v>
      </c>
      <c r="U1083" s="1"/>
      <c r="V1083" s="1"/>
      <c r="W1083" s="1">
        <v>6.8000000000000005E-2</v>
      </c>
      <c r="X1083" s="1">
        <v>6.8000000000000005E-2</v>
      </c>
      <c r="Y1083" s="7">
        <v>18.53295</v>
      </c>
      <c r="Z1083" s="7" t="s">
        <v>735</v>
      </c>
      <c r="AA1083" s="7">
        <v>1.3734999999999999</v>
      </c>
      <c r="AB1083" s="7" t="s">
        <v>734</v>
      </c>
      <c r="AC1083" s="1">
        <v>2.2162304334130747</v>
      </c>
      <c r="AD1083" s="1"/>
    </row>
    <row r="1084" spans="1:30" ht="15.6" x14ac:dyDescent="0.3">
      <c r="A1084" s="3" t="s">
        <v>665</v>
      </c>
      <c r="B1084" s="1" t="s">
        <v>69</v>
      </c>
      <c r="C1084" s="4">
        <v>41871</v>
      </c>
      <c r="D1084">
        <v>8</v>
      </c>
      <c r="E1084">
        <v>2014</v>
      </c>
      <c r="F1084" s="2">
        <v>7</v>
      </c>
      <c r="G1084" s="1">
        <v>953</v>
      </c>
      <c r="H1084" s="1" t="s">
        <v>518</v>
      </c>
      <c r="I1084" s="1">
        <v>26</v>
      </c>
      <c r="J1084" s="1">
        <v>48</v>
      </c>
      <c r="O1084" s="1">
        <v>227</v>
      </c>
      <c r="P1084" s="1">
        <v>112</v>
      </c>
      <c r="Q1084" s="1">
        <v>2.1760000000000002</v>
      </c>
      <c r="R1084" s="1">
        <v>1.7849999999999999</v>
      </c>
      <c r="S1084" s="1">
        <f t="shared" si="15"/>
        <v>0.39100000000000024</v>
      </c>
      <c r="T1084" s="1">
        <v>0.78800000000000003</v>
      </c>
      <c r="U1084" s="1">
        <v>8.5999999999999993E-2</v>
      </c>
      <c r="V1084" s="1"/>
      <c r="W1084" s="1">
        <v>6.5000000000000002E-2</v>
      </c>
      <c r="X1084" s="1">
        <v>6.5000000000000002E-2</v>
      </c>
      <c r="Y1084" s="7">
        <v>18.782150000000001</v>
      </c>
      <c r="Z1084" s="7" t="s">
        <v>735</v>
      </c>
      <c r="AA1084" s="7">
        <v>1.3458000000000001</v>
      </c>
      <c r="AB1084" s="7" t="s">
        <v>734</v>
      </c>
      <c r="AC1084" s="1">
        <v>2.2416586198229194</v>
      </c>
      <c r="AD1084" s="1"/>
    </row>
    <row r="1085" spans="1:30" ht="15.6" x14ac:dyDescent="0.3">
      <c r="A1085" s="3" t="s">
        <v>666</v>
      </c>
      <c r="B1085" s="1" t="s">
        <v>69</v>
      </c>
      <c r="C1085" s="4">
        <v>41871</v>
      </c>
      <c r="D1085">
        <v>8</v>
      </c>
      <c r="E1085">
        <v>2014</v>
      </c>
      <c r="F1085" s="2">
        <v>7</v>
      </c>
      <c r="G1085" s="1">
        <v>955</v>
      </c>
      <c r="H1085" s="1" t="s">
        <v>518</v>
      </c>
      <c r="I1085" s="1">
        <v>25</v>
      </c>
      <c r="J1085" s="1">
        <v>49</v>
      </c>
      <c r="O1085" s="1">
        <v>255</v>
      </c>
      <c r="P1085" s="1">
        <v>159</v>
      </c>
      <c r="Q1085" s="1">
        <v>4.0529999999999999</v>
      </c>
      <c r="R1085" s="1">
        <v>1.7989999999999999</v>
      </c>
      <c r="S1085" s="1">
        <f t="shared" si="15"/>
        <v>2.254</v>
      </c>
      <c r="T1085" s="1">
        <v>1.6579999999999999</v>
      </c>
      <c r="U1085" s="1">
        <v>0.19700000000000001</v>
      </c>
      <c r="V1085" s="1" t="s">
        <v>24</v>
      </c>
      <c r="W1085" s="1">
        <v>8.8999999999999996E-2</v>
      </c>
      <c r="X1085" s="1">
        <v>8.8999999999999996E-2</v>
      </c>
      <c r="Y1085" s="7">
        <v>19.406849999999999</v>
      </c>
      <c r="Z1085" s="7" t="s">
        <v>735</v>
      </c>
      <c r="AA1085" s="7">
        <v>1.2148000000000001</v>
      </c>
      <c r="AB1085" s="7" t="s">
        <v>855</v>
      </c>
      <c r="AC1085" s="1">
        <v>2.4639711307244512</v>
      </c>
      <c r="AD1085" s="1"/>
    </row>
    <row r="1086" spans="1:30" ht="15.6" x14ac:dyDescent="0.3">
      <c r="A1086" s="3" t="s">
        <v>667</v>
      </c>
      <c r="B1086" s="1" t="s">
        <v>69</v>
      </c>
      <c r="C1086" s="4">
        <v>41871</v>
      </c>
      <c r="D1086">
        <v>8</v>
      </c>
      <c r="E1086">
        <v>2014</v>
      </c>
      <c r="F1086" s="2">
        <v>7</v>
      </c>
      <c r="G1086" s="1">
        <v>956</v>
      </c>
      <c r="H1086" s="1" t="s">
        <v>518</v>
      </c>
      <c r="I1086" s="1">
        <v>25</v>
      </c>
      <c r="J1086" s="1">
        <v>50</v>
      </c>
      <c r="O1086" s="1">
        <v>250</v>
      </c>
      <c r="P1086" s="1">
        <v>133</v>
      </c>
      <c r="Q1086" s="1">
        <v>3.641</v>
      </c>
      <c r="R1086" s="1">
        <v>1.486</v>
      </c>
      <c r="S1086" s="1">
        <f t="shared" si="15"/>
        <v>2.1550000000000002</v>
      </c>
      <c r="T1086" s="1">
        <v>0.20599999999999999</v>
      </c>
      <c r="U1086" s="1">
        <v>0.7</v>
      </c>
      <c r="V1086" s="1" t="s">
        <v>24</v>
      </c>
      <c r="W1086" s="1">
        <v>8.2000000000000003E-2</v>
      </c>
      <c r="X1086" s="1">
        <v>8.3000000000000004E-2</v>
      </c>
      <c r="Y1086" s="7">
        <v>17.948049999999999</v>
      </c>
      <c r="Z1086" s="7" t="s">
        <v>735</v>
      </c>
      <c r="AA1086" s="7">
        <v>1.262</v>
      </c>
      <c r="AB1086" s="7" t="s">
        <v>855</v>
      </c>
      <c r="AC1086" s="1">
        <v>2.1315254965742527</v>
      </c>
      <c r="AD1086" s="1"/>
    </row>
    <row r="1087" spans="1:30" ht="15.6" x14ac:dyDescent="0.3">
      <c r="A1087" s="3" t="s">
        <v>668</v>
      </c>
      <c r="B1087" s="1" t="s">
        <v>69</v>
      </c>
      <c r="C1087" s="4">
        <v>41871</v>
      </c>
      <c r="D1087">
        <v>8</v>
      </c>
      <c r="E1087">
        <v>2014</v>
      </c>
      <c r="F1087" s="2">
        <v>7</v>
      </c>
      <c r="G1087" s="1">
        <v>1004</v>
      </c>
      <c r="H1087" s="1" t="s">
        <v>518</v>
      </c>
      <c r="I1087" s="1">
        <v>39</v>
      </c>
      <c r="J1087" s="1">
        <v>51</v>
      </c>
      <c r="O1087" s="1">
        <v>372</v>
      </c>
      <c r="P1087" s="1">
        <v>559</v>
      </c>
      <c r="Q1087" s="1">
        <v>17.797999999999998</v>
      </c>
      <c r="R1087" s="1">
        <v>8.6519999999999992</v>
      </c>
      <c r="S1087" s="1">
        <f t="shared" si="15"/>
        <v>9.145999999999999</v>
      </c>
      <c r="T1087" s="1">
        <v>8.6539999999999999</v>
      </c>
      <c r="U1087" s="1">
        <v>1.2949999999999999</v>
      </c>
      <c r="V1087" s="1" t="s">
        <v>24</v>
      </c>
      <c r="W1087" s="1">
        <v>0.18</v>
      </c>
      <c r="X1087" s="1">
        <v>0.18099999999999999</v>
      </c>
      <c r="Y1087" s="7">
        <v>19.672750000000001</v>
      </c>
      <c r="Z1087" s="7" t="s">
        <v>733</v>
      </c>
      <c r="AA1087" s="7">
        <v>1.2710999999999999</v>
      </c>
      <c r="AB1087" s="7" t="s">
        <v>855</v>
      </c>
      <c r="AC1087" s="1">
        <v>2.2319026100824759</v>
      </c>
      <c r="AD1087" s="1"/>
    </row>
    <row r="1088" spans="1:30" ht="15.6" x14ac:dyDescent="0.3">
      <c r="A1088" s="3" t="s">
        <v>31</v>
      </c>
      <c r="B1088" s="1" t="s">
        <v>61</v>
      </c>
      <c r="C1088" s="4">
        <v>41871</v>
      </c>
      <c r="D1088">
        <v>8</v>
      </c>
      <c r="E1088">
        <v>2014</v>
      </c>
      <c r="F1088" s="2">
        <v>7</v>
      </c>
      <c r="G1088" s="1">
        <v>1008</v>
      </c>
      <c r="H1088" s="1" t="s">
        <v>23</v>
      </c>
      <c r="I1088" s="1">
        <v>25</v>
      </c>
      <c r="J1088" s="1"/>
      <c r="O1088" s="1"/>
      <c r="P1088" s="1"/>
      <c r="Q1088" s="1"/>
      <c r="R1088" s="1"/>
      <c r="S1088" s="1">
        <f t="shared" si="15"/>
        <v>0</v>
      </c>
      <c r="T1088" s="1"/>
      <c r="U1088" s="1"/>
      <c r="V1088" s="1"/>
      <c r="W1088" s="1"/>
      <c r="X1088" s="1"/>
      <c r="Y1088" s="7"/>
      <c r="Z1088" s="7"/>
      <c r="AA1088" s="7"/>
      <c r="AB1088" s="7"/>
      <c r="AC1088" s="7"/>
      <c r="AD1088" s="1"/>
    </row>
    <row r="1089" spans="1:30" ht="15.6" x14ac:dyDescent="0.3">
      <c r="A1089" s="3" t="s">
        <v>669</v>
      </c>
      <c r="B1089" s="1" t="s">
        <v>61</v>
      </c>
      <c r="C1089" s="4">
        <v>41871</v>
      </c>
      <c r="D1089">
        <v>8</v>
      </c>
      <c r="E1089">
        <v>2014</v>
      </c>
      <c r="F1089" s="2">
        <v>7</v>
      </c>
      <c r="G1089" s="1">
        <v>1011</v>
      </c>
      <c r="H1089" s="1" t="s">
        <v>518</v>
      </c>
      <c r="I1089" s="1">
        <v>23</v>
      </c>
      <c r="J1089" s="1">
        <v>52</v>
      </c>
      <c r="O1089" s="1">
        <v>230</v>
      </c>
      <c r="P1089" s="1">
        <v>106</v>
      </c>
      <c r="Q1089" s="1">
        <v>2.4950000000000001</v>
      </c>
      <c r="R1089" s="1">
        <v>1.167</v>
      </c>
      <c r="S1089" s="1">
        <f t="shared" si="15"/>
        <v>1.3280000000000001</v>
      </c>
      <c r="T1089" s="1">
        <v>0.46400000000000002</v>
      </c>
      <c r="U1089" s="1">
        <v>0.11700000000000001</v>
      </c>
      <c r="V1089" s="1" t="s">
        <v>24</v>
      </c>
      <c r="W1089" s="1">
        <v>7.5999999999999998E-2</v>
      </c>
      <c r="X1089" s="1">
        <v>7.3999999999999996E-2</v>
      </c>
      <c r="Y1089" s="7">
        <v>19.301850000000002</v>
      </c>
      <c r="Z1089" s="7" t="s">
        <v>733</v>
      </c>
      <c r="AA1089" s="7">
        <v>1.855</v>
      </c>
      <c r="AB1089" s="7" t="s">
        <v>734</v>
      </c>
      <c r="AC1089" s="1">
        <v>1.9146230367563446</v>
      </c>
      <c r="AD1089" s="1"/>
    </row>
    <row r="1090" spans="1:30" ht="15.6" x14ac:dyDescent="0.3">
      <c r="A1090" s="3" t="s">
        <v>670</v>
      </c>
      <c r="B1090" s="1" t="s">
        <v>61</v>
      </c>
      <c r="C1090" s="4">
        <v>41871</v>
      </c>
      <c r="D1090">
        <v>8</v>
      </c>
      <c r="E1090">
        <v>2014</v>
      </c>
      <c r="F1090" s="2">
        <v>7</v>
      </c>
      <c r="G1090" s="1">
        <v>1014</v>
      </c>
      <c r="H1090" s="1" t="s">
        <v>518</v>
      </c>
      <c r="I1090" s="1">
        <v>51</v>
      </c>
      <c r="J1090" s="1">
        <v>53</v>
      </c>
      <c r="O1090" s="1">
        <v>227</v>
      </c>
      <c r="P1090" s="1">
        <v>110</v>
      </c>
      <c r="Q1090" s="1">
        <v>2.9390000000000001</v>
      </c>
      <c r="R1090" s="1">
        <v>1.508</v>
      </c>
      <c r="S1090" s="1">
        <f t="shared" si="15"/>
        <v>1.431</v>
      </c>
      <c r="T1090" s="1">
        <v>0.46700000000000003</v>
      </c>
      <c r="U1090" s="1">
        <v>0.105</v>
      </c>
      <c r="V1090" s="1" t="s">
        <v>24</v>
      </c>
      <c r="W1090" s="1">
        <v>7.1999999999999995E-2</v>
      </c>
      <c r="X1090" s="1">
        <v>7.2999999999999995E-2</v>
      </c>
      <c r="Y1090" s="7">
        <v>19.461950000000002</v>
      </c>
      <c r="Z1090" s="7" t="s">
        <v>735</v>
      </c>
      <c r="AA1090" s="7">
        <v>1.3923000000000001</v>
      </c>
      <c r="AB1090" s="7" t="s">
        <v>734</v>
      </c>
      <c r="AC1090" s="1">
        <v>2.1823842969065574</v>
      </c>
      <c r="AD1090" s="1"/>
    </row>
    <row r="1091" spans="1:30" ht="15.6" x14ac:dyDescent="0.3">
      <c r="A1091" s="3"/>
      <c r="B1091" s="1" t="s">
        <v>61</v>
      </c>
      <c r="C1091" s="4">
        <v>41871</v>
      </c>
      <c r="D1091">
        <v>8</v>
      </c>
      <c r="E1091">
        <v>2014</v>
      </c>
      <c r="F1091" s="2">
        <v>7</v>
      </c>
      <c r="G1091" s="1">
        <v>1020</v>
      </c>
      <c r="H1091" s="1" t="s">
        <v>23</v>
      </c>
      <c r="I1091" s="1">
        <v>24</v>
      </c>
      <c r="J1091" s="1"/>
      <c r="O1091" s="1"/>
      <c r="P1091" s="1"/>
      <c r="Q1091" s="1"/>
      <c r="R1091" s="1"/>
      <c r="S1091" s="1">
        <f t="shared" si="15"/>
        <v>0</v>
      </c>
      <c r="T1091" s="1"/>
      <c r="U1091" s="1"/>
      <c r="V1091" s="1"/>
      <c r="W1091" s="1"/>
      <c r="X1091" s="1"/>
      <c r="Y1091" s="7"/>
      <c r="Z1091" s="7"/>
      <c r="AA1091" s="7"/>
      <c r="AB1091" s="7"/>
      <c r="AC1091" s="7"/>
      <c r="AD1091" s="1"/>
    </row>
    <row r="1092" spans="1:30" ht="15.6" x14ac:dyDescent="0.3">
      <c r="A1092" s="3"/>
      <c r="B1092" s="1" t="s">
        <v>61</v>
      </c>
      <c r="C1092" s="4">
        <v>41871</v>
      </c>
      <c r="D1092">
        <v>8</v>
      </c>
      <c r="E1092">
        <v>2014</v>
      </c>
      <c r="F1092" s="2">
        <v>7</v>
      </c>
      <c r="G1092" s="1">
        <v>1021</v>
      </c>
      <c r="H1092" s="1" t="s">
        <v>23</v>
      </c>
      <c r="I1092" s="1">
        <v>27</v>
      </c>
      <c r="J1092" s="1"/>
      <c r="O1092" s="1"/>
      <c r="P1092" s="1"/>
      <c r="Q1092" s="1"/>
      <c r="R1092" s="1"/>
      <c r="S1092" s="1">
        <f t="shared" si="15"/>
        <v>0</v>
      </c>
      <c r="T1092" s="1"/>
      <c r="U1092" s="1"/>
      <c r="V1092" s="1"/>
      <c r="W1092" s="1"/>
      <c r="X1092" s="1"/>
      <c r="Y1092" s="7"/>
      <c r="Z1092" s="7"/>
      <c r="AA1092" s="7"/>
      <c r="AB1092" s="7"/>
      <c r="AC1092" s="7"/>
      <c r="AD1092" s="1"/>
    </row>
    <row r="1093" spans="1:30" ht="15.6" x14ac:dyDescent="0.3">
      <c r="A1093" s="3"/>
      <c r="B1093" s="1" t="s">
        <v>61</v>
      </c>
      <c r="C1093" s="4">
        <v>41871</v>
      </c>
      <c r="D1093">
        <v>8</v>
      </c>
      <c r="E1093">
        <v>2014</v>
      </c>
      <c r="F1093" s="2">
        <v>7</v>
      </c>
      <c r="G1093" s="1">
        <v>1023</v>
      </c>
      <c r="H1093" s="1" t="s">
        <v>23</v>
      </c>
      <c r="I1093" s="1">
        <v>26</v>
      </c>
      <c r="J1093" s="1"/>
      <c r="O1093" s="1"/>
      <c r="P1093" s="1"/>
      <c r="Q1093" s="1"/>
      <c r="R1093" s="1"/>
      <c r="S1093" s="1">
        <f t="shared" si="15"/>
        <v>0</v>
      </c>
      <c r="T1093" s="1"/>
      <c r="U1093" s="1"/>
      <c r="V1093" s="1"/>
      <c r="W1093" s="1"/>
      <c r="X1093" s="1"/>
      <c r="Y1093" s="7"/>
      <c r="Z1093" s="7"/>
      <c r="AA1093" s="7"/>
      <c r="AB1093" s="7"/>
      <c r="AC1093" s="7"/>
      <c r="AD1093" s="1"/>
    </row>
    <row r="1094" spans="1:30" ht="15.6" x14ac:dyDescent="0.3">
      <c r="A1094" s="3"/>
      <c r="B1094" s="1" t="s">
        <v>61</v>
      </c>
      <c r="C1094" s="4">
        <v>41871</v>
      </c>
      <c r="D1094">
        <v>8</v>
      </c>
      <c r="E1094">
        <v>2014</v>
      </c>
      <c r="F1094" s="2">
        <v>7</v>
      </c>
      <c r="G1094" s="1">
        <v>1025</v>
      </c>
      <c r="H1094" s="1" t="s">
        <v>23</v>
      </c>
      <c r="I1094" s="1">
        <v>24</v>
      </c>
      <c r="J1094" s="1"/>
      <c r="O1094" s="1"/>
      <c r="P1094" s="1"/>
      <c r="Q1094" s="1"/>
      <c r="R1094" s="1"/>
      <c r="S1094" s="1">
        <f t="shared" si="15"/>
        <v>0</v>
      </c>
      <c r="T1094" s="1"/>
      <c r="U1094" s="1"/>
      <c r="V1094" s="1"/>
      <c r="W1094" s="1"/>
      <c r="X1094" s="1"/>
      <c r="Y1094" s="7"/>
      <c r="Z1094" s="7"/>
      <c r="AA1094" s="7"/>
      <c r="AB1094" s="7"/>
      <c r="AC1094" s="7"/>
      <c r="AD1094" s="1"/>
    </row>
    <row r="1095" spans="1:30" ht="15.6" x14ac:dyDescent="0.3">
      <c r="A1095" s="3" t="s">
        <v>31</v>
      </c>
      <c r="B1095" s="1" t="s">
        <v>50</v>
      </c>
      <c r="C1095" s="4">
        <v>41871</v>
      </c>
      <c r="D1095">
        <v>8</v>
      </c>
      <c r="E1095">
        <v>2014</v>
      </c>
      <c r="F1095" s="2">
        <v>7</v>
      </c>
      <c r="G1095" s="1">
        <v>1033</v>
      </c>
      <c r="H1095" s="1" t="s">
        <v>31</v>
      </c>
      <c r="I1095" s="1"/>
      <c r="J1095" s="1"/>
      <c r="O1095" s="1"/>
      <c r="P1095" s="1"/>
      <c r="Q1095" s="1"/>
      <c r="R1095" s="1"/>
      <c r="S1095" s="1">
        <f t="shared" si="15"/>
        <v>0</v>
      </c>
      <c r="T1095" s="1"/>
      <c r="U1095" s="1"/>
      <c r="V1095" s="1"/>
      <c r="W1095" s="1"/>
      <c r="X1095" s="1"/>
      <c r="Y1095" s="7"/>
      <c r="Z1095" s="7"/>
      <c r="AA1095" s="7"/>
      <c r="AB1095" s="7"/>
      <c r="AC1095" s="7"/>
      <c r="AD1095" s="1"/>
    </row>
    <row r="1096" spans="1:30" ht="15.6" x14ac:dyDescent="0.3">
      <c r="A1096" s="3" t="s">
        <v>31</v>
      </c>
      <c r="B1096" s="1" t="s">
        <v>50</v>
      </c>
      <c r="C1096" s="4">
        <v>41871</v>
      </c>
      <c r="D1096">
        <v>8</v>
      </c>
      <c r="E1096">
        <v>2014</v>
      </c>
      <c r="F1096" s="2">
        <v>7</v>
      </c>
      <c r="G1096" s="1">
        <v>1049</v>
      </c>
      <c r="H1096" s="1" t="s">
        <v>23</v>
      </c>
      <c r="I1096" s="1">
        <v>34.5</v>
      </c>
      <c r="J1096" s="1"/>
      <c r="O1096" s="1"/>
      <c r="P1096" s="1"/>
      <c r="Q1096" s="1"/>
      <c r="R1096" s="1"/>
      <c r="S1096" s="1">
        <f t="shared" si="15"/>
        <v>0</v>
      </c>
      <c r="T1096" s="1"/>
      <c r="U1096" s="1"/>
      <c r="V1096" s="1"/>
      <c r="W1096" s="1"/>
      <c r="X1096" s="1"/>
      <c r="Y1096" s="7"/>
      <c r="Z1096" s="7"/>
      <c r="AA1096" s="7"/>
      <c r="AB1096" s="7"/>
      <c r="AC1096" s="7"/>
      <c r="AD1096" s="1"/>
    </row>
    <row r="1097" spans="1:30" ht="15.6" x14ac:dyDescent="0.3">
      <c r="A1097" s="3" t="s">
        <v>31</v>
      </c>
      <c r="B1097" s="1" t="s">
        <v>50</v>
      </c>
      <c r="C1097" s="4">
        <v>41871</v>
      </c>
      <c r="D1097">
        <v>8</v>
      </c>
      <c r="E1097">
        <v>2014</v>
      </c>
      <c r="F1097" s="2">
        <v>7</v>
      </c>
      <c r="G1097" s="1">
        <v>1052</v>
      </c>
      <c r="H1097" s="1" t="s">
        <v>23</v>
      </c>
      <c r="I1097" s="1">
        <v>24.5</v>
      </c>
      <c r="J1097" s="1"/>
      <c r="O1097" s="1"/>
      <c r="P1097" s="1"/>
      <c r="Q1097" s="1"/>
      <c r="R1097" s="1"/>
      <c r="S1097" s="1">
        <f t="shared" si="15"/>
        <v>0</v>
      </c>
      <c r="T1097" s="1"/>
      <c r="U1097" s="1"/>
      <c r="V1097" s="1"/>
      <c r="W1097" s="1"/>
      <c r="X1097" s="1"/>
      <c r="Y1097" s="7"/>
      <c r="Z1097" s="7"/>
      <c r="AA1097" s="7"/>
      <c r="AB1097" s="7"/>
      <c r="AC1097" s="7"/>
      <c r="AD1097" s="1"/>
    </row>
    <row r="1098" spans="1:30" ht="15.6" x14ac:dyDescent="0.3">
      <c r="A1098" s="3" t="s">
        <v>31</v>
      </c>
      <c r="B1098" s="1" t="s">
        <v>39</v>
      </c>
      <c r="C1098" s="4">
        <v>41871</v>
      </c>
      <c r="D1098">
        <v>8</v>
      </c>
      <c r="E1098">
        <v>2014</v>
      </c>
      <c r="F1098" s="2">
        <v>7</v>
      </c>
      <c r="G1098" s="1">
        <v>1058</v>
      </c>
      <c r="H1098" s="1" t="s">
        <v>31</v>
      </c>
      <c r="I1098" s="1"/>
      <c r="J1098" s="1"/>
      <c r="O1098" s="1"/>
      <c r="P1098" s="1"/>
      <c r="Q1098" s="1"/>
      <c r="R1098" s="1"/>
      <c r="S1098" s="1">
        <f t="shared" si="15"/>
        <v>0</v>
      </c>
      <c r="T1098" s="1"/>
      <c r="U1098" s="1"/>
      <c r="V1098" s="1"/>
      <c r="W1098" s="1"/>
      <c r="X1098" s="1"/>
      <c r="Y1098" s="7"/>
      <c r="Z1098" s="7"/>
      <c r="AA1098" s="7"/>
      <c r="AB1098" s="7"/>
      <c r="AC1098" s="7"/>
      <c r="AD1098" s="1"/>
    </row>
    <row r="1099" spans="1:30" ht="15.6" x14ac:dyDescent="0.3">
      <c r="A1099" s="3" t="s">
        <v>671</v>
      </c>
      <c r="B1099" s="1" t="s">
        <v>39</v>
      </c>
      <c r="C1099" s="4">
        <v>41871</v>
      </c>
      <c r="D1099">
        <v>8</v>
      </c>
      <c r="E1099">
        <v>2014</v>
      </c>
      <c r="F1099" s="2">
        <v>7</v>
      </c>
      <c r="G1099" s="1">
        <v>1109</v>
      </c>
      <c r="H1099" s="1" t="s">
        <v>518</v>
      </c>
      <c r="I1099" s="1">
        <v>26</v>
      </c>
      <c r="J1099" s="1">
        <v>54</v>
      </c>
      <c r="O1099" s="1">
        <v>247</v>
      </c>
      <c r="P1099" s="1">
        <v>136</v>
      </c>
      <c r="Q1099" s="1">
        <v>2.7229999999999999</v>
      </c>
      <c r="R1099" s="1">
        <v>1.4910000000000001</v>
      </c>
      <c r="S1099" s="1">
        <f t="shared" si="15"/>
        <v>1.2319999999999998</v>
      </c>
      <c r="T1099" s="1">
        <v>0.88400000000000001</v>
      </c>
      <c r="U1099" s="1">
        <v>9.0999999999999998E-2</v>
      </c>
      <c r="V1099" s="1" t="s">
        <v>24</v>
      </c>
      <c r="W1099" s="1">
        <v>7.0000000000000007E-2</v>
      </c>
      <c r="X1099" s="1">
        <v>7.1999999999999995E-2</v>
      </c>
      <c r="Y1099" s="7">
        <v>19.14</v>
      </c>
      <c r="Z1099" s="7" t="s">
        <v>733</v>
      </c>
      <c r="AA1099" s="7">
        <v>1.7102999999999999</v>
      </c>
      <c r="AB1099" s="7" t="s">
        <v>734</v>
      </c>
      <c r="AC1099" s="1">
        <v>2.0142879554791051</v>
      </c>
      <c r="AD1099" s="1"/>
    </row>
    <row r="1100" spans="1:30" ht="15.6" x14ac:dyDescent="0.3">
      <c r="A1100" s="3" t="s">
        <v>672</v>
      </c>
      <c r="B1100" s="1" t="s">
        <v>39</v>
      </c>
      <c r="C1100" s="4">
        <v>41871</v>
      </c>
      <c r="D1100">
        <v>8</v>
      </c>
      <c r="E1100">
        <v>2014</v>
      </c>
      <c r="F1100" s="2">
        <v>7</v>
      </c>
      <c r="G1100" s="1">
        <v>1112</v>
      </c>
      <c r="H1100" s="1" t="s">
        <v>518</v>
      </c>
      <c r="I1100" s="1">
        <v>25</v>
      </c>
      <c r="J1100" s="1">
        <v>55</v>
      </c>
      <c r="O1100" s="1">
        <v>245</v>
      </c>
      <c r="P1100" s="1">
        <v>132</v>
      </c>
      <c r="Q1100" s="1">
        <v>3.198</v>
      </c>
      <c r="R1100" s="1">
        <v>1.841</v>
      </c>
      <c r="S1100" s="1">
        <f t="shared" si="15"/>
        <v>1.357</v>
      </c>
      <c r="T1100" s="1">
        <v>0.53900000000000003</v>
      </c>
      <c r="U1100" s="1">
        <v>0.127</v>
      </c>
      <c r="V1100" s="1" t="s">
        <v>58</v>
      </c>
      <c r="W1100" s="1">
        <v>7.2999999999999995E-2</v>
      </c>
      <c r="X1100" s="1">
        <v>7.2999999999999995E-2</v>
      </c>
      <c r="Y1100" s="7">
        <v>17.998200000000001</v>
      </c>
      <c r="Z1100" s="7" t="s">
        <v>735</v>
      </c>
      <c r="AA1100" s="7">
        <v>2.8479999999999999</v>
      </c>
      <c r="AB1100" s="7" t="s">
        <v>734</v>
      </c>
      <c r="AC1100" s="1">
        <v>1.8750459925797249</v>
      </c>
      <c r="AD1100" s="1"/>
    </row>
    <row r="1101" spans="1:30" ht="15.6" x14ac:dyDescent="0.3">
      <c r="A1101" s="3" t="s">
        <v>673</v>
      </c>
      <c r="B1101" s="1" t="s">
        <v>39</v>
      </c>
      <c r="C1101" s="4">
        <v>41871</v>
      </c>
      <c r="D1101">
        <v>8</v>
      </c>
      <c r="E1101">
        <v>2014</v>
      </c>
      <c r="F1101" s="2">
        <v>7</v>
      </c>
      <c r="G1101" s="1">
        <v>1112</v>
      </c>
      <c r="H1101" s="1" t="s">
        <v>518</v>
      </c>
      <c r="I1101" s="1">
        <v>25</v>
      </c>
      <c r="J1101" s="1">
        <v>56</v>
      </c>
      <c r="O1101" s="1">
        <v>246</v>
      </c>
      <c r="P1101" s="1">
        <v>150</v>
      </c>
      <c r="Q1101" s="1">
        <v>2.4319999999999999</v>
      </c>
      <c r="R1101" s="1">
        <v>1.4259999999999999</v>
      </c>
      <c r="S1101" s="1">
        <f t="shared" si="15"/>
        <v>1.006</v>
      </c>
      <c r="T1101" s="1">
        <v>1.5469999999999999</v>
      </c>
      <c r="U1101" s="1"/>
      <c r="V1101" s="1"/>
      <c r="W1101" s="1"/>
      <c r="X1101" s="1"/>
      <c r="Y1101" s="7">
        <v>18.426749999999998</v>
      </c>
      <c r="Z1101" s="7"/>
      <c r="AA1101" s="7">
        <v>1.3973</v>
      </c>
      <c r="AB1101" s="7" t="s">
        <v>734</v>
      </c>
      <c r="AC1101" s="27" t="s">
        <v>544</v>
      </c>
      <c r="AD1101" s="1" t="s">
        <v>674</v>
      </c>
    </row>
    <row r="1102" spans="1:30" ht="15.6" x14ac:dyDescent="0.3">
      <c r="A1102" s="3" t="s">
        <v>675</v>
      </c>
      <c r="B1102" s="1" t="s">
        <v>39</v>
      </c>
      <c r="C1102" s="4">
        <v>41871</v>
      </c>
      <c r="D1102">
        <v>8</v>
      </c>
      <c r="E1102">
        <v>2014</v>
      </c>
      <c r="F1102" s="2">
        <v>7</v>
      </c>
      <c r="G1102" s="1">
        <v>1112</v>
      </c>
      <c r="H1102" s="1" t="s">
        <v>518</v>
      </c>
      <c r="I1102" s="1">
        <v>22</v>
      </c>
      <c r="J1102" s="1">
        <v>57</v>
      </c>
      <c r="O1102" s="1">
        <v>220</v>
      </c>
      <c r="P1102" s="1">
        <v>94</v>
      </c>
      <c r="Q1102" s="1">
        <v>1.887</v>
      </c>
      <c r="R1102" s="1">
        <v>1.1850000000000001</v>
      </c>
      <c r="S1102" s="1">
        <f t="shared" si="15"/>
        <v>0.70199999999999996</v>
      </c>
      <c r="T1102" s="1">
        <v>0.628</v>
      </c>
      <c r="U1102" s="1"/>
      <c r="V1102" s="1"/>
      <c r="W1102" s="1">
        <v>5.8000000000000003E-2</v>
      </c>
      <c r="X1102" s="1">
        <v>5.8999999999999997E-2</v>
      </c>
      <c r="Y1102" s="7">
        <v>19.181999999999999</v>
      </c>
      <c r="Z1102" s="7" t="s">
        <v>735</v>
      </c>
      <c r="AA1102" s="7">
        <v>1.3189</v>
      </c>
      <c r="AB1102" s="7" t="s">
        <v>734</v>
      </c>
      <c r="AC1102" s="1">
        <v>1.804060671576563</v>
      </c>
      <c r="AD1102" s="1"/>
    </row>
    <row r="1103" spans="1:30" ht="15.6" x14ac:dyDescent="0.3">
      <c r="A1103" s="3"/>
      <c r="B1103" s="1" t="s">
        <v>39</v>
      </c>
      <c r="C1103" s="4">
        <v>41871</v>
      </c>
      <c r="D1103">
        <v>8</v>
      </c>
      <c r="E1103">
        <v>2014</v>
      </c>
      <c r="F1103" s="2">
        <v>7</v>
      </c>
      <c r="G1103" s="1">
        <v>1115</v>
      </c>
      <c r="H1103" s="1" t="s">
        <v>34</v>
      </c>
      <c r="I1103" s="1">
        <v>16</v>
      </c>
      <c r="J1103" s="1"/>
      <c r="O1103" s="1"/>
      <c r="P1103" s="1"/>
      <c r="Q1103" s="1"/>
      <c r="R1103" s="1"/>
      <c r="S1103" s="1">
        <f t="shared" si="15"/>
        <v>0</v>
      </c>
      <c r="T1103" s="1"/>
      <c r="U1103" s="1"/>
      <c r="V1103" s="1"/>
      <c r="W1103" s="1"/>
      <c r="X1103" s="1"/>
      <c r="Y1103" s="7"/>
      <c r="Z1103" s="7"/>
      <c r="AA1103" s="7"/>
      <c r="AB1103" s="7"/>
      <c r="AC1103" s="7"/>
      <c r="AD1103" s="1"/>
    </row>
    <row r="1104" spans="1:30" ht="15.6" x14ac:dyDescent="0.3">
      <c r="A1104" s="3"/>
      <c r="B1104" s="1" t="s">
        <v>39</v>
      </c>
      <c r="C1104" s="4">
        <v>41871</v>
      </c>
      <c r="D1104">
        <v>8</v>
      </c>
      <c r="E1104">
        <v>2014</v>
      </c>
      <c r="F1104" s="2">
        <v>7</v>
      </c>
      <c r="G1104" s="1">
        <v>1116</v>
      </c>
      <c r="H1104" s="1" t="s">
        <v>23</v>
      </c>
      <c r="I1104" s="1">
        <v>23</v>
      </c>
      <c r="J1104" s="1"/>
      <c r="O1104" s="1"/>
      <c r="P1104" s="1"/>
      <c r="Q1104" s="1"/>
      <c r="R1104" s="1"/>
      <c r="S1104" s="1">
        <f t="shared" si="15"/>
        <v>0</v>
      </c>
      <c r="T1104" s="1"/>
      <c r="U1104" s="1"/>
      <c r="V1104" s="1"/>
      <c r="W1104" s="1"/>
      <c r="X1104" s="1"/>
      <c r="Y1104" s="7"/>
      <c r="Z1104" s="7"/>
      <c r="AA1104" s="7"/>
      <c r="AB1104" s="7"/>
      <c r="AC1104" s="7"/>
      <c r="AD1104" s="1"/>
    </row>
    <row r="1105" spans="1:30" ht="15.6" x14ac:dyDescent="0.3">
      <c r="A1105" s="3"/>
      <c r="B1105" s="1" t="s">
        <v>22</v>
      </c>
      <c r="C1105" s="4">
        <v>41871</v>
      </c>
      <c r="D1105">
        <v>8</v>
      </c>
      <c r="E1105">
        <v>2014</v>
      </c>
      <c r="F1105" s="2">
        <v>7</v>
      </c>
      <c r="G1105" s="1">
        <v>1126</v>
      </c>
      <c r="H1105" s="1" t="s">
        <v>23</v>
      </c>
      <c r="I1105" s="1">
        <v>23</v>
      </c>
      <c r="J1105" s="1"/>
      <c r="O1105" s="1"/>
      <c r="P1105" s="1"/>
      <c r="Q1105" s="1"/>
      <c r="R1105" s="1"/>
      <c r="S1105" s="1">
        <f t="shared" si="15"/>
        <v>0</v>
      </c>
      <c r="T1105" s="1"/>
      <c r="U1105" s="1"/>
      <c r="V1105" s="1"/>
      <c r="W1105" s="1"/>
      <c r="X1105" s="1"/>
      <c r="Y1105" s="7"/>
      <c r="Z1105" s="7"/>
      <c r="AA1105" s="7"/>
      <c r="AB1105" s="7"/>
      <c r="AC1105" s="7"/>
      <c r="AD1105" s="1"/>
    </row>
    <row r="1106" spans="1:30" ht="15.6" x14ac:dyDescent="0.3">
      <c r="A1106" s="3"/>
      <c r="B1106" s="1" t="s">
        <v>22</v>
      </c>
      <c r="C1106" s="4">
        <v>41871</v>
      </c>
      <c r="D1106">
        <v>8</v>
      </c>
      <c r="E1106">
        <v>2014</v>
      </c>
      <c r="F1106" s="2">
        <v>7</v>
      </c>
      <c r="G1106" s="1">
        <v>1129</v>
      </c>
      <c r="H1106" s="1" t="s">
        <v>23</v>
      </c>
      <c r="I1106" s="1">
        <v>27</v>
      </c>
      <c r="J1106" s="1"/>
      <c r="O1106" s="1"/>
      <c r="P1106" s="1"/>
      <c r="Q1106" s="1"/>
      <c r="R1106" s="1"/>
      <c r="S1106" s="1">
        <f t="shared" si="15"/>
        <v>0</v>
      </c>
      <c r="T1106" s="1"/>
      <c r="U1106" s="1"/>
      <c r="V1106" s="1"/>
      <c r="W1106" s="1"/>
      <c r="X1106" s="1"/>
      <c r="Y1106" s="7"/>
      <c r="Z1106" s="7"/>
      <c r="AA1106" s="7"/>
      <c r="AB1106" s="7"/>
      <c r="AC1106" s="7"/>
      <c r="AD1106" s="1"/>
    </row>
    <row r="1107" spans="1:30" ht="15.6" x14ac:dyDescent="0.3">
      <c r="A1107" s="3"/>
      <c r="B1107" s="1" t="s">
        <v>22</v>
      </c>
      <c r="C1107" s="4">
        <v>41871</v>
      </c>
      <c r="D1107">
        <v>8</v>
      </c>
      <c r="E1107">
        <v>2014</v>
      </c>
      <c r="F1107" s="2">
        <v>7</v>
      </c>
      <c r="G1107" s="1">
        <v>1132</v>
      </c>
      <c r="H1107" s="1" t="s">
        <v>23</v>
      </c>
      <c r="I1107" s="1">
        <v>28.5</v>
      </c>
      <c r="J1107" s="1"/>
      <c r="O1107" s="1"/>
      <c r="P1107" s="1"/>
      <c r="Q1107" s="1"/>
      <c r="R1107" s="1"/>
      <c r="S1107" s="1">
        <f t="shared" si="15"/>
        <v>0</v>
      </c>
      <c r="T1107" s="1"/>
      <c r="U1107" s="1"/>
      <c r="V1107" s="1"/>
      <c r="W1107" s="1"/>
      <c r="X1107" s="1"/>
      <c r="Y1107" s="7"/>
      <c r="Z1107" s="7"/>
      <c r="AA1107" s="7"/>
      <c r="AB1107" s="7"/>
      <c r="AC1107" s="7"/>
      <c r="AD1107" s="1"/>
    </row>
    <row r="1108" spans="1:30" ht="15.6" x14ac:dyDescent="0.3">
      <c r="A1108" s="3"/>
      <c r="B1108" s="1" t="s">
        <v>22</v>
      </c>
      <c r="C1108" s="4">
        <v>41871</v>
      </c>
      <c r="D1108">
        <v>8</v>
      </c>
      <c r="E1108">
        <v>2014</v>
      </c>
      <c r="F1108" s="2">
        <v>7</v>
      </c>
      <c r="G1108" s="1">
        <v>1134</v>
      </c>
      <c r="H1108" s="1" t="s">
        <v>23</v>
      </c>
      <c r="I1108" s="1">
        <v>23</v>
      </c>
      <c r="J1108" s="1"/>
      <c r="O1108" s="1"/>
      <c r="P1108" s="1"/>
      <c r="Q1108" s="1"/>
      <c r="R1108" s="1"/>
      <c r="S1108" s="1">
        <f t="shared" si="15"/>
        <v>0</v>
      </c>
      <c r="T1108" s="1"/>
      <c r="U1108" s="1"/>
      <c r="V1108" s="1"/>
      <c r="W1108" s="1"/>
      <c r="X1108" s="1"/>
      <c r="Y1108" s="7"/>
      <c r="Z1108" s="7"/>
      <c r="AA1108" s="7"/>
      <c r="AB1108" s="7"/>
      <c r="AC1108" s="7"/>
      <c r="AD1108" s="1"/>
    </row>
    <row r="1109" spans="1:30" ht="15.6" x14ac:dyDescent="0.3">
      <c r="A1109" s="3"/>
      <c r="B1109" s="1" t="s">
        <v>22</v>
      </c>
      <c r="C1109" s="4">
        <v>41871</v>
      </c>
      <c r="D1109">
        <v>8</v>
      </c>
      <c r="E1109">
        <v>2014</v>
      </c>
      <c r="F1109" s="2">
        <v>7</v>
      </c>
      <c r="G1109" s="1">
        <v>1139</v>
      </c>
      <c r="H1109" s="1" t="s">
        <v>23</v>
      </c>
      <c r="I1109" s="1">
        <v>24.5</v>
      </c>
      <c r="J1109" s="1"/>
      <c r="O1109" s="1"/>
      <c r="P1109" s="1"/>
      <c r="Q1109" s="1"/>
      <c r="R1109" s="1"/>
      <c r="S1109" s="1">
        <f t="shared" si="15"/>
        <v>0</v>
      </c>
      <c r="T1109" s="1"/>
      <c r="U1109" s="1"/>
      <c r="V1109" s="1"/>
      <c r="W1109" s="1"/>
      <c r="X1109" s="1"/>
      <c r="Y1109" s="7"/>
      <c r="Z1109" s="7"/>
      <c r="AA1109" s="7"/>
      <c r="AB1109" s="7"/>
      <c r="AC1109" s="7"/>
      <c r="AD1109" s="1"/>
    </row>
    <row r="1110" spans="1:30" ht="15.6" x14ac:dyDescent="0.3">
      <c r="A1110" s="3"/>
      <c r="B1110" s="1" t="s">
        <v>22</v>
      </c>
      <c r="C1110" s="4">
        <v>41871</v>
      </c>
      <c r="D1110">
        <v>8</v>
      </c>
      <c r="E1110">
        <v>2014</v>
      </c>
      <c r="F1110" s="2">
        <v>7</v>
      </c>
      <c r="G1110" s="1">
        <v>1139</v>
      </c>
      <c r="H1110" s="1" t="s">
        <v>23</v>
      </c>
      <c r="I1110" s="1">
        <v>24.5</v>
      </c>
      <c r="J1110" s="1"/>
      <c r="O1110" s="1"/>
      <c r="P1110" s="1"/>
      <c r="Q1110" s="1"/>
      <c r="R1110" s="1"/>
      <c r="S1110" s="1">
        <f t="shared" si="15"/>
        <v>0</v>
      </c>
      <c r="T1110" s="1"/>
      <c r="U1110" s="1"/>
      <c r="V1110" s="1"/>
      <c r="W1110" s="1"/>
      <c r="X1110" s="1"/>
      <c r="Y1110" s="7"/>
      <c r="Z1110" s="7"/>
      <c r="AA1110" s="7"/>
      <c r="AB1110" s="7"/>
      <c r="AC1110" s="7"/>
      <c r="AD1110" s="1"/>
    </row>
    <row r="1111" spans="1:30" ht="15.6" x14ac:dyDescent="0.3">
      <c r="A1111" s="3"/>
      <c r="B1111" s="1" t="s">
        <v>138</v>
      </c>
      <c r="C1111" s="4">
        <v>41871</v>
      </c>
      <c r="D1111">
        <v>8</v>
      </c>
      <c r="E1111">
        <v>2014</v>
      </c>
      <c r="F1111" s="2">
        <v>7</v>
      </c>
      <c r="G1111" s="1">
        <v>1206</v>
      </c>
      <c r="H1111" s="1" t="s">
        <v>31</v>
      </c>
      <c r="I1111" s="1"/>
      <c r="J1111" s="1"/>
      <c r="O1111" s="1"/>
      <c r="P1111" s="1"/>
      <c r="Q1111" s="1"/>
      <c r="R1111" s="1"/>
      <c r="S1111" s="1">
        <f t="shared" si="15"/>
        <v>0</v>
      </c>
      <c r="T1111" s="1"/>
      <c r="U1111" s="1"/>
      <c r="V1111" s="1"/>
      <c r="W1111" s="1"/>
      <c r="X1111" s="1"/>
      <c r="Y1111" s="7"/>
      <c r="Z1111" s="7"/>
      <c r="AA1111" s="7"/>
      <c r="AB1111" s="7"/>
      <c r="AC1111" s="7"/>
      <c r="AD1111" s="1"/>
    </row>
    <row r="1112" spans="1:30" ht="15.6" x14ac:dyDescent="0.3">
      <c r="A1112" s="3"/>
      <c r="B1112" s="1" t="s">
        <v>138</v>
      </c>
      <c r="C1112" s="4">
        <v>41871</v>
      </c>
      <c r="D1112">
        <v>8</v>
      </c>
      <c r="E1112">
        <v>2014</v>
      </c>
      <c r="F1112" s="2">
        <v>7</v>
      </c>
      <c r="G1112" s="1">
        <v>1213</v>
      </c>
      <c r="H1112" s="1" t="s">
        <v>23</v>
      </c>
      <c r="I1112" s="1">
        <v>27.5</v>
      </c>
      <c r="J1112" s="1"/>
      <c r="O1112" s="1"/>
      <c r="P1112" s="1"/>
      <c r="Q1112" s="1"/>
      <c r="R1112" s="1"/>
      <c r="S1112" s="1">
        <f t="shared" si="15"/>
        <v>0</v>
      </c>
      <c r="T1112" s="1"/>
      <c r="U1112" s="1"/>
      <c r="V1112" s="1"/>
      <c r="W1112" s="1"/>
      <c r="X1112" s="1"/>
      <c r="Y1112" s="7"/>
      <c r="Z1112" s="7"/>
      <c r="AA1112" s="7"/>
      <c r="AB1112" s="7"/>
      <c r="AC1112" s="7"/>
      <c r="AD1112" s="1"/>
    </row>
    <row r="1113" spans="1:30" ht="15.6" x14ac:dyDescent="0.3">
      <c r="A1113" s="3"/>
      <c r="B1113" s="1" t="s">
        <v>138</v>
      </c>
      <c r="C1113" s="4">
        <v>41871</v>
      </c>
      <c r="D1113">
        <v>8</v>
      </c>
      <c r="E1113">
        <v>2014</v>
      </c>
      <c r="F1113" s="2">
        <v>7</v>
      </c>
      <c r="G1113" s="1">
        <v>1213</v>
      </c>
      <c r="H1113" s="1" t="s">
        <v>23</v>
      </c>
      <c r="I1113" s="1">
        <v>24</v>
      </c>
      <c r="J1113" s="1"/>
      <c r="O1113" s="1"/>
      <c r="P1113" s="1"/>
      <c r="Q1113" s="1"/>
      <c r="R1113" s="1"/>
      <c r="S1113" s="1">
        <f t="shared" si="15"/>
        <v>0</v>
      </c>
      <c r="T1113" s="1"/>
      <c r="U1113" s="1"/>
      <c r="V1113" s="1"/>
      <c r="W1113" s="1"/>
      <c r="X1113" s="1"/>
      <c r="Y1113" s="7"/>
      <c r="Z1113" s="7"/>
      <c r="AA1113" s="7"/>
      <c r="AB1113" s="7"/>
      <c r="AC1113" s="7"/>
      <c r="AD1113" s="1"/>
    </row>
    <row r="1114" spans="1:30" ht="15.6" x14ac:dyDescent="0.3">
      <c r="A1114" s="3"/>
      <c r="B1114" s="1" t="s">
        <v>138</v>
      </c>
      <c r="C1114" s="4">
        <v>41871</v>
      </c>
      <c r="D1114">
        <v>8</v>
      </c>
      <c r="E1114">
        <v>2014</v>
      </c>
      <c r="F1114" s="2">
        <v>7</v>
      </c>
      <c r="G1114" s="1">
        <v>1214</v>
      </c>
      <c r="H1114" s="1" t="s">
        <v>23</v>
      </c>
      <c r="I1114" s="1">
        <v>26</v>
      </c>
      <c r="J1114" s="1"/>
      <c r="O1114" s="1"/>
      <c r="P1114" s="1"/>
      <c r="Q1114" s="1"/>
      <c r="R1114" s="1"/>
      <c r="S1114" s="1">
        <f t="shared" si="15"/>
        <v>0</v>
      </c>
      <c r="T1114" s="1"/>
      <c r="U1114" s="1"/>
      <c r="V1114" s="1"/>
      <c r="W1114" s="1"/>
      <c r="X1114" s="1"/>
      <c r="Y1114" s="7"/>
      <c r="Z1114" s="7"/>
      <c r="AA1114" s="7"/>
      <c r="AB1114" s="7"/>
      <c r="AC1114" s="7"/>
      <c r="AD1114" s="1"/>
    </row>
    <row r="1115" spans="1:30" ht="15.6" x14ac:dyDescent="0.3">
      <c r="A1115" s="3"/>
      <c r="B1115" s="1" t="s">
        <v>138</v>
      </c>
      <c r="C1115" s="4">
        <v>41871</v>
      </c>
      <c r="D1115">
        <v>8</v>
      </c>
      <c r="E1115">
        <v>2014</v>
      </c>
      <c r="F1115" s="2">
        <v>7</v>
      </c>
      <c r="G1115" s="1">
        <v>1214</v>
      </c>
      <c r="H1115" s="1" t="s">
        <v>23</v>
      </c>
      <c r="I1115" s="1">
        <v>25.5</v>
      </c>
      <c r="J1115" s="1"/>
      <c r="O1115" s="1"/>
      <c r="P1115" s="1"/>
      <c r="Q1115" s="1"/>
      <c r="R1115" s="1"/>
      <c r="S1115" s="1">
        <f t="shared" si="15"/>
        <v>0</v>
      </c>
      <c r="T1115" s="1"/>
      <c r="U1115" s="1"/>
      <c r="V1115" s="1"/>
      <c r="W1115" s="1"/>
      <c r="X1115" s="1"/>
      <c r="Y1115" s="7"/>
      <c r="Z1115" s="7"/>
      <c r="AA1115" s="7"/>
      <c r="AB1115" s="7"/>
      <c r="AC1115" s="7"/>
      <c r="AD1115" s="1"/>
    </row>
    <row r="1116" spans="1:30" ht="15.6" x14ac:dyDescent="0.3">
      <c r="A1116" s="3" t="s">
        <v>31</v>
      </c>
      <c r="B1116" s="1" t="s">
        <v>140</v>
      </c>
      <c r="C1116" s="4">
        <v>41871</v>
      </c>
      <c r="D1116">
        <v>8</v>
      </c>
      <c r="E1116">
        <v>2014</v>
      </c>
      <c r="F1116" s="2">
        <v>7</v>
      </c>
      <c r="G1116" s="1">
        <v>1230</v>
      </c>
      <c r="H1116" s="1" t="s">
        <v>31</v>
      </c>
      <c r="I1116" s="1"/>
      <c r="J1116" s="1"/>
      <c r="O1116" s="1"/>
      <c r="P1116" s="1"/>
      <c r="Q1116" s="1"/>
      <c r="R1116" s="1"/>
      <c r="S1116" s="1">
        <f t="shared" si="15"/>
        <v>0</v>
      </c>
      <c r="T1116" s="1"/>
      <c r="U1116" s="1"/>
      <c r="V1116" s="1"/>
      <c r="W1116" s="1"/>
      <c r="X1116" s="1"/>
      <c r="Y1116" s="7"/>
      <c r="Z1116" s="7"/>
      <c r="AA1116" s="7"/>
      <c r="AB1116" s="7"/>
      <c r="AC1116" s="7"/>
      <c r="AD1116" s="1"/>
    </row>
    <row r="1117" spans="1:30" ht="15.6" x14ac:dyDescent="0.3">
      <c r="A1117" s="3" t="s">
        <v>31</v>
      </c>
      <c r="B1117" s="1" t="s">
        <v>147</v>
      </c>
      <c r="C1117" s="4">
        <v>41871</v>
      </c>
      <c r="D1117">
        <v>8</v>
      </c>
      <c r="E1117">
        <v>2014</v>
      </c>
      <c r="F1117" s="2">
        <v>7</v>
      </c>
      <c r="G1117" s="1">
        <v>1251</v>
      </c>
      <c r="H1117" s="1" t="s">
        <v>31</v>
      </c>
      <c r="I1117" s="1"/>
      <c r="J1117" s="1"/>
      <c r="O1117" s="1"/>
      <c r="P1117" s="1"/>
      <c r="Q1117" s="1"/>
      <c r="R1117" s="1"/>
      <c r="S1117" s="1">
        <f t="shared" si="15"/>
        <v>0</v>
      </c>
      <c r="T1117" s="1"/>
      <c r="U1117" s="1"/>
      <c r="V1117" s="1"/>
      <c r="W1117" s="1"/>
      <c r="X1117" s="1"/>
      <c r="Y1117" s="7"/>
      <c r="Z1117" s="7"/>
      <c r="AA1117" s="7"/>
      <c r="AB1117" s="7"/>
      <c r="AC1117" s="7"/>
      <c r="AD1117" s="1"/>
    </row>
    <row r="1118" spans="1:30" ht="15.6" x14ac:dyDescent="0.3">
      <c r="A1118" s="3" t="s">
        <v>676</v>
      </c>
      <c r="B1118" s="1" t="s">
        <v>147</v>
      </c>
      <c r="C1118" s="4">
        <v>41871</v>
      </c>
      <c r="D1118">
        <v>8</v>
      </c>
      <c r="E1118">
        <v>2014</v>
      </c>
      <c r="F1118" s="2">
        <v>7</v>
      </c>
      <c r="G1118" s="1">
        <v>1301</v>
      </c>
      <c r="H1118" s="1" t="s">
        <v>518</v>
      </c>
      <c r="I1118" s="1"/>
      <c r="J1118" s="1">
        <v>58</v>
      </c>
      <c r="O1118" s="1">
        <v>300</v>
      </c>
      <c r="P1118" s="1">
        <v>335</v>
      </c>
      <c r="Q1118" s="1">
        <v>14.207000000000001</v>
      </c>
      <c r="R1118" s="1">
        <v>4.9690000000000003</v>
      </c>
      <c r="S1118" s="1">
        <f t="shared" si="15"/>
        <v>9.2379999999999995</v>
      </c>
      <c r="T1118" s="1">
        <v>7.6779999999999999</v>
      </c>
      <c r="U1118" s="1"/>
      <c r="V1118" s="1"/>
      <c r="W1118" s="1">
        <v>0.109</v>
      </c>
      <c r="X1118" s="1">
        <v>0.108</v>
      </c>
      <c r="Y1118" s="7">
        <v>20.3386</v>
      </c>
      <c r="Z1118" s="7" t="s">
        <v>733</v>
      </c>
      <c r="AA1118" s="7" t="s">
        <v>739</v>
      </c>
      <c r="AB1118" s="7"/>
      <c r="AC1118" s="27" t="s">
        <v>853</v>
      </c>
      <c r="AD1118" s="1" t="s">
        <v>677</v>
      </c>
    </row>
    <row r="1119" spans="1:30" ht="15.6" x14ac:dyDescent="0.3">
      <c r="A1119" s="3" t="s">
        <v>31</v>
      </c>
      <c r="B1119" s="1" t="s">
        <v>144</v>
      </c>
      <c r="C1119" s="4">
        <v>41871</v>
      </c>
      <c r="D1119">
        <v>8</v>
      </c>
      <c r="E1119">
        <v>2014</v>
      </c>
      <c r="F1119" s="2">
        <v>7</v>
      </c>
      <c r="G1119" s="1">
        <v>1313</v>
      </c>
      <c r="H1119" s="1" t="s">
        <v>31</v>
      </c>
      <c r="I1119" s="1"/>
      <c r="J1119" s="1"/>
      <c r="O1119" s="1"/>
      <c r="P1119" s="1"/>
      <c r="Q1119" s="1"/>
      <c r="R1119" s="1"/>
      <c r="S1119" s="1">
        <f t="shared" si="15"/>
        <v>0</v>
      </c>
      <c r="T1119" s="1"/>
      <c r="U1119" s="1"/>
      <c r="V1119" s="1"/>
      <c r="W1119" s="1"/>
      <c r="X1119" s="1"/>
      <c r="Y1119" s="7"/>
      <c r="Z1119" s="7"/>
      <c r="AA1119" s="7"/>
      <c r="AB1119" s="7"/>
      <c r="AC1119" s="7"/>
      <c r="AD1119" s="1"/>
    </row>
    <row r="1120" spans="1:30" ht="15.6" x14ac:dyDescent="0.3">
      <c r="A1120" s="3" t="s">
        <v>31</v>
      </c>
      <c r="B1120" s="1" t="s">
        <v>132</v>
      </c>
      <c r="C1120" s="4">
        <v>41871</v>
      </c>
      <c r="D1120">
        <v>8</v>
      </c>
      <c r="E1120">
        <v>2014</v>
      </c>
      <c r="F1120" s="2">
        <v>7</v>
      </c>
      <c r="G1120" s="1">
        <v>1340</v>
      </c>
      <c r="H1120" s="1" t="s">
        <v>31</v>
      </c>
      <c r="I1120" s="1"/>
      <c r="J1120" s="1"/>
      <c r="O1120" s="1"/>
      <c r="P1120" s="1"/>
      <c r="Q1120" s="1"/>
      <c r="R1120" s="1"/>
      <c r="S1120" s="1">
        <f t="shared" si="15"/>
        <v>0</v>
      </c>
      <c r="T1120" s="1"/>
      <c r="U1120" s="1"/>
      <c r="V1120" s="1"/>
      <c r="W1120" s="1"/>
      <c r="X1120" s="1"/>
      <c r="Y1120" s="7"/>
      <c r="Z1120" s="7"/>
      <c r="AA1120" s="7"/>
      <c r="AB1120" s="7"/>
      <c r="AC1120" s="7"/>
      <c r="AD1120" s="1"/>
    </row>
    <row r="1121" spans="1:30" ht="15.6" x14ac:dyDescent="0.3">
      <c r="A1121" s="3" t="s">
        <v>31</v>
      </c>
      <c r="B1121" s="1" t="s">
        <v>135</v>
      </c>
      <c r="C1121" s="4">
        <v>41871</v>
      </c>
      <c r="D1121">
        <v>8</v>
      </c>
      <c r="E1121">
        <v>2014</v>
      </c>
      <c r="F1121" s="2">
        <v>7</v>
      </c>
      <c r="G1121" s="1">
        <v>1402</v>
      </c>
      <c r="H1121" s="1" t="s">
        <v>31</v>
      </c>
      <c r="I1121" s="1"/>
      <c r="J1121" s="1"/>
      <c r="O1121" s="1"/>
      <c r="P1121" s="1"/>
      <c r="Q1121" s="1"/>
      <c r="R1121" s="1"/>
      <c r="S1121" s="1">
        <f t="shared" si="15"/>
        <v>0</v>
      </c>
      <c r="T1121" s="1"/>
      <c r="U1121" s="1"/>
      <c r="V1121" s="1"/>
      <c r="W1121" s="1"/>
      <c r="X1121" s="1"/>
      <c r="Y1121" s="7"/>
      <c r="Z1121" s="7"/>
      <c r="AA1121" s="7"/>
      <c r="AB1121" s="7"/>
      <c r="AC1121" s="7"/>
      <c r="AD1121" s="1"/>
    </row>
    <row r="1122" spans="1:30" ht="15.6" x14ac:dyDescent="0.3">
      <c r="A1122" s="3" t="s">
        <v>1011</v>
      </c>
      <c r="B1122" s="1" t="s">
        <v>233</v>
      </c>
      <c r="C1122" s="4">
        <v>41907</v>
      </c>
      <c r="D1122">
        <v>9</v>
      </c>
      <c r="E1122">
        <v>2014</v>
      </c>
      <c r="F1122" s="2">
        <v>8</v>
      </c>
      <c r="G1122" s="1">
        <v>620</v>
      </c>
      <c r="H1122" s="1" t="s">
        <v>1008</v>
      </c>
      <c r="I1122" s="1">
        <v>21.5</v>
      </c>
      <c r="J1122" s="1"/>
      <c r="O1122" s="1">
        <v>208</v>
      </c>
      <c r="P1122" s="1">
        <v>59</v>
      </c>
      <c r="Q1122" s="1">
        <v>1.9990000000000001</v>
      </c>
      <c r="R1122" s="1">
        <v>0.70399999999999996</v>
      </c>
      <c r="S1122" s="1">
        <f t="shared" si="15"/>
        <v>1.2950000000000002</v>
      </c>
      <c r="T1122" s="1">
        <v>0.47499999999999998</v>
      </c>
      <c r="U1122" s="1"/>
      <c r="V1122" s="1"/>
      <c r="W1122" s="1">
        <v>4.4999999999999998E-2</v>
      </c>
      <c r="X1122" s="1">
        <v>4.7E-2</v>
      </c>
      <c r="Y1122" s="7"/>
      <c r="Z1122" s="7"/>
      <c r="AA1122" s="7"/>
      <c r="AB1122" s="7"/>
      <c r="AC1122" s="7"/>
      <c r="AD1122" s="1"/>
    </row>
    <row r="1123" spans="1:30" ht="15.6" x14ac:dyDescent="0.3">
      <c r="A1123" s="3" t="s">
        <v>680</v>
      </c>
      <c r="B1123" s="1" t="s">
        <v>126</v>
      </c>
      <c r="C1123" s="4">
        <v>41907</v>
      </c>
      <c r="D1123">
        <v>9</v>
      </c>
      <c r="E1123">
        <v>2014</v>
      </c>
      <c r="F1123" s="2">
        <v>8</v>
      </c>
      <c r="G1123" s="1">
        <v>645</v>
      </c>
      <c r="H1123" s="1" t="s">
        <v>37</v>
      </c>
      <c r="I1123" s="1">
        <v>16.5</v>
      </c>
      <c r="J1123" s="1"/>
      <c r="O1123" s="1">
        <v>160</v>
      </c>
      <c r="P1123" s="1">
        <v>58</v>
      </c>
      <c r="Q1123" s="1">
        <v>0.98099999999999998</v>
      </c>
      <c r="R1123" s="1">
        <v>0.21199999999999999</v>
      </c>
      <c r="S1123" s="1">
        <f t="shared" si="15"/>
        <v>0.76900000000000002</v>
      </c>
      <c r="T1123" s="1"/>
      <c r="U1123" s="1">
        <v>0.61899999999999999</v>
      </c>
      <c r="V1123" s="1" t="s">
        <v>24</v>
      </c>
      <c r="W1123" s="1" t="s">
        <v>31</v>
      </c>
      <c r="X1123" s="1">
        <v>4.0000000000000001E-3</v>
      </c>
      <c r="Y1123" s="7"/>
      <c r="Z1123" s="7"/>
      <c r="AA1123" s="7"/>
      <c r="AB1123" s="7"/>
      <c r="AC1123" s="7"/>
      <c r="AD1123" s="1" t="s">
        <v>681</v>
      </c>
    </row>
    <row r="1124" spans="1:30" ht="15.6" x14ac:dyDescent="0.3">
      <c r="A1124" s="3" t="s">
        <v>682</v>
      </c>
      <c r="B1124" s="1" t="s">
        <v>126</v>
      </c>
      <c r="C1124" s="4">
        <v>41907</v>
      </c>
      <c r="D1124">
        <v>9</v>
      </c>
      <c r="E1124">
        <v>2014</v>
      </c>
      <c r="F1124" s="2">
        <v>8</v>
      </c>
      <c r="G1124" s="1">
        <v>703</v>
      </c>
      <c r="H1124" s="1" t="s">
        <v>37</v>
      </c>
      <c r="I1124" s="1">
        <v>15</v>
      </c>
      <c r="J1124" s="1"/>
      <c r="O1124" s="1">
        <v>144</v>
      </c>
      <c r="P1124" s="1">
        <v>41</v>
      </c>
      <c r="Q1124" s="1"/>
      <c r="R1124" s="1"/>
      <c r="S1124" s="1">
        <f t="shared" si="15"/>
        <v>0</v>
      </c>
      <c r="T1124" s="1"/>
      <c r="U1124" s="1"/>
      <c r="V1124" s="1"/>
      <c r="W1124" s="1">
        <v>3.0000000000000001E-3</v>
      </c>
      <c r="X1124" s="1">
        <v>3.0000000000000001E-3</v>
      </c>
      <c r="Y1124" s="7"/>
      <c r="Z1124" s="7"/>
      <c r="AA1124" s="7"/>
      <c r="AB1124" s="7"/>
      <c r="AC1124" s="7"/>
      <c r="AD1124" s="1" t="s">
        <v>109</v>
      </c>
    </row>
    <row r="1125" spans="1:30" ht="15.6" x14ac:dyDescent="0.3">
      <c r="A1125" s="3" t="s">
        <v>683</v>
      </c>
      <c r="B1125" s="1" t="s">
        <v>126</v>
      </c>
      <c r="C1125" s="4">
        <v>41907</v>
      </c>
      <c r="D1125">
        <v>9</v>
      </c>
      <c r="E1125">
        <v>2014</v>
      </c>
      <c r="F1125" s="2">
        <v>8</v>
      </c>
      <c r="G1125" s="1">
        <v>704</v>
      </c>
      <c r="H1125" s="1" t="s">
        <v>518</v>
      </c>
      <c r="I1125" s="1">
        <v>20</v>
      </c>
      <c r="J1125" s="1">
        <v>59</v>
      </c>
      <c r="O1125" s="1">
        <v>200</v>
      </c>
      <c r="P1125" s="1">
        <v>65</v>
      </c>
      <c r="Q1125" s="1">
        <v>2.5249999999999999</v>
      </c>
      <c r="R1125" s="1">
        <v>0.97199999999999998</v>
      </c>
      <c r="S1125" s="1">
        <f t="shared" si="15"/>
        <v>1.5529999999999999</v>
      </c>
      <c r="T1125" s="1">
        <v>0.39600000000000002</v>
      </c>
      <c r="U1125" s="1"/>
      <c r="V1125" s="1"/>
      <c r="W1125" s="1">
        <v>5.8999999999999997E-2</v>
      </c>
      <c r="X1125" s="1">
        <v>0.06</v>
      </c>
      <c r="Y1125" s="7">
        <v>18.984950000000001</v>
      </c>
      <c r="Z1125" s="7" t="s">
        <v>735</v>
      </c>
      <c r="AA1125" s="7">
        <v>1.2271000000000001</v>
      </c>
      <c r="AB1125" s="7" t="s">
        <v>855</v>
      </c>
      <c r="AC1125" s="1">
        <v>2.0594531608445954</v>
      </c>
      <c r="AD1125" s="1"/>
    </row>
    <row r="1126" spans="1:30" x14ac:dyDescent="0.3">
      <c r="A1126" s="1"/>
      <c r="B1126" s="1" t="s">
        <v>122</v>
      </c>
      <c r="C1126" s="4">
        <v>41907</v>
      </c>
      <c r="D1126">
        <v>9</v>
      </c>
      <c r="E1126">
        <v>2014</v>
      </c>
      <c r="F1126" s="2">
        <v>8</v>
      </c>
      <c r="G1126" s="1">
        <v>707</v>
      </c>
      <c r="H1126" s="1" t="s">
        <v>31</v>
      </c>
      <c r="I1126" s="1" t="s">
        <v>31</v>
      </c>
      <c r="J1126" s="1"/>
      <c r="O1126" s="1"/>
      <c r="P1126" s="1"/>
      <c r="Q1126" s="1"/>
      <c r="R1126" s="1"/>
      <c r="S1126" s="1">
        <f t="shared" si="15"/>
        <v>0</v>
      </c>
      <c r="T1126" s="1"/>
      <c r="U1126" s="1"/>
      <c r="V1126" s="1"/>
      <c r="W1126" s="1"/>
      <c r="X1126" s="1"/>
      <c r="Y1126" s="7"/>
      <c r="Z1126" s="7"/>
      <c r="AA1126" s="7"/>
      <c r="AB1126" s="7"/>
      <c r="AD1126" s="1"/>
    </row>
    <row r="1127" spans="1:30" ht="15.6" x14ac:dyDescent="0.3">
      <c r="A1127" s="3" t="s">
        <v>684</v>
      </c>
      <c r="B1127" s="1" t="s">
        <v>122</v>
      </c>
      <c r="C1127" s="4">
        <v>41907</v>
      </c>
      <c r="D1127">
        <v>9</v>
      </c>
      <c r="E1127">
        <v>2014</v>
      </c>
      <c r="F1127" s="2">
        <v>8</v>
      </c>
      <c r="G1127" s="1">
        <v>717</v>
      </c>
      <c r="H1127" s="1" t="s">
        <v>518</v>
      </c>
      <c r="I1127" s="1">
        <v>24.5</v>
      </c>
      <c r="J1127" s="1">
        <v>60</v>
      </c>
      <c r="O1127" s="1">
        <v>242</v>
      </c>
      <c r="P1127" s="1">
        <v>122</v>
      </c>
      <c r="Q1127" s="1">
        <v>3.3940000000000001</v>
      </c>
      <c r="R1127" s="1">
        <v>1.321</v>
      </c>
      <c r="S1127" s="1">
        <f t="shared" si="15"/>
        <v>2.0730000000000004</v>
      </c>
      <c r="T1127" s="1">
        <v>0.82199999999999995</v>
      </c>
      <c r="U1127" s="1"/>
      <c r="V1127" s="1"/>
      <c r="W1127" s="1">
        <v>7.9000000000000001E-2</v>
      </c>
      <c r="X1127" s="1">
        <v>7.9000000000000001E-2</v>
      </c>
      <c r="Y1127" s="7">
        <v>19.304600000000001</v>
      </c>
      <c r="Z1127" s="7" t="s">
        <v>735</v>
      </c>
      <c r="AA1127" s="7">
        <v>1.2536</v>
      </c>
      <c r="AB1127" s="7" t="s">
        <v>855</v>
      </c>
      <c r="AC1127" s="1">
        <v>2.324098380323909</v>
      </c>
      <c r="AD1127" s="1"/>
    </row>
    <row r="1128" spans="1:30" ht="15.6" x14ac:dyDescent="0.3">
      <c r="A1128" s="3" t="s">
        <v>685</v>
      </c>
      <c r="B1128" s="1" t="s">
        <v>122</v>
      </c>
      <c r="C1128" s="4">
        <v>41907</v>
      </c>
      <c r="D1128">
        <v>9</v>
      </c>
      <c r="E1128">
        <v>2014</v>
      </c>
      <c r="F1128" s="2">
        <v>8</v>
      </c>
      <c r="G1128" s="1">
        <v>719</v>
      </c>
      <c r="H1128" s="1" t="s">
        <v>518</v>
      </c>
      <c r="I1128" s="1">
        <v>29</v>
      </c>
      <c r="J1128" s="1">
        <v>61</v>
      </c>
      <c r="O1128" s="1">
        <v>280</v>
      </c>
      <c r="P1128" s="1">
        <v>200</v>
      </c>
      <c r="Q1128" s="1">
        <v>7.6440000000000001</v>
      </c>
      <c r="R1128" s="1">
        <v>4.0359999999999996</v>
      </c>
      <c r="S1128" s="1">
        <f t="shared" si="15"/>
        <v>3.6080000000000005</v>
      </c>
      <c r="T1128" s="1">
        <v>2.5960000000000001</v>
      </c>
      <c r="U1128" s="1"/>
      <c r="V1128" s="1"/>
      <c r="W1128" s="1">
        <v>0.10299999999999999</v>
      </c>
      <c r="X1128" s="1">
        <v>0.106</v>
      </c>
      <c r="Y1128" s="7">
        <v>18.76275</v>
      </c>
      <c r="Z1128" s="7" t="s">
        <v>733</v>
      </c>
      <c r="AA1128" s="7">
        <v>1.3116000000000001</v>
      </c>
      <c r="AB1128" s="7" t="s">
        <v>734</v>
      </c>
      <c r="AC1128" s="1">
        <v>3.1101777642384389</v>
      </c>
      <c r="AD1128" s="1"/>
    </row>
    <row r="1129" spans="1:30" ht="15.6" x14ac:dyDescent="0.3">
      <c r="A1129" s="3" t="s">
        <v>686</v>
      </c>
      <c r="B1129" s="1" t="s">
        <v>117</v>
      </c>
      <c r="C1129" s="4">
        <v>41907</v>
      </c>
      <c r="D1129">
        <v>9</v>
      </c>
      <c r="E1129">
        <v>2014</v>
      </c>
      <c r="F1129" s="2">
        <v>8</v>
      </c>
      <c r="G1129" s="1">
        <v>729</v>
      </c>
      <c r="H1129" s="1" t="s">
        <v>518</v>
      </c>
      <c r="I1129" s="1">
        <v>22.5</v>
      </c>
      <c r="J1129" s="1">
        <v>62</v>
      </c>
      <c r="O1129" s="1">
        <v>223</v>
      </c>
      <c r="P1129" s="1">
        <v>100</v>
      </c>
      <c r="Q1129" s="1">
        <v>3.3380000000000001</v>
      </c>
      <c r="R1129" s="1">
        <v>1.43</v>
      </c>
      <c r="S1129" s="1">
        <f t="shared" si="15"/>
        <v>1.9080000000000001</v>
      </c>
      <c r="T1129" s="1">
        <v>0.41099999999999998</v>
      </c>
      <c r="U1129" s="1"/>
      <c r="V1129" s="1"/>
      <c r="W1129" s="1">
        <v>7.1999999999999995E-2</v>
      </c>
      <c r="X1129" s="1">
        <v>6.6000000000000003E-2</v>
      </c>
      <c r="Y1129" s="7">
        <v>18.84545</v>
      </c>
      <c r="Z1129" s="7" t="s">
        <v>735</v>
      </c>
      <c r="AA1129" s="7">
        <v>1.2064999999999999</v>
      </c>
      <c r="AB1129" s="7" t="s">
        <v>855</v>
      </c>
      <c r="AC1129" s="1">
        <v>2.3092640189013132</v>
      </c>
      <c r="AD1129" s="1"/>
    </row>
    <row r="1130" spans="1:30" ht="15.6" x14ac:dyDescent="0.3">
      <c r="A1130" s="3" t="s">
        <v>687</v>
      </c>
      <c r="B1130" s="1" t="s">
        <v>117</v>
      </c>
      <c r="C1130" s="4">
        <v>41907</v>
      </c>
      <c r="D1130">
        <v>9</v>
      </c>
      <c r="E1130">
        <v>2014</v>
      </c>
      <c r="F1130" s="2">
        <v>8</v>
      </c>
      <c r="G1130" s="1">
        <v>746</v>
      </c>
      <c r="H1130" s="1" t="s">
        <v>518</v>
      </c>
      <c r="I1130" s="1">
        <v>26.5</v>
      </c>
      <c r="J1130" s="1">
        <v>63</v>
      </c>
      <c r="O1130" s="1">
        <v>258</v>
      </c>
      <c r="P1130" s="1">
        <v>174</v>
      </c>
      <c r="Q1130" s="1">
        <v>7.3559999999999999</v>
      </c>
      <c r="R1130" s="1">
        <v>2.6230000000000002</v>
      </c>
      <c r="S1130" s="1">
        <f t="shared" si="15"/>
        <v>4.7329999999999997</v>
      </c>
      <c r="T1130" s="1">
        <v>1.754</v>
      </c>
      <c r="U1130" s="1"/>
      <c r="V1130" s="1"/>
      <c r="W1130" s="1">
        <v>8.8999999999999996E-2</v>
      </c>
      <c r="X1130" s="1">
        <v>8.5999999999999993E-2</v>
      </c>
      <c r="Y1130" s="7">
        <v>18.688800000000001</v>
      </c>
      <c r="Z1130" s="7" t="s">
        <v>733</v>
      </c>
      <c r="AA1130" s="7">
        <v>1.3512999999999999</v>
      </c>
      <c r="AB1130" s="7" t="s">
        <v>734</v>
      </c>
      <c r="AC1130" s="1">
        <v>2.1294978942887273</v>
      </c>
      <c r="AD1130" s="1"/>
    </row>
    <row r="1131" spans="1:30" ht="15.6" x14ac:dyDescent="0.3">
      <c r="A1131" s="3" t="s">
        <v>688</v>
      </c>
      <c r="B1131" s="1" t="s">
        <v>117</v>
      </c>
      <c r="C1131" s="4">
        <v>41907</v>
      </c>
      <c r="D1131">
        <v>9</v>
      </c>
      <c r="E1131">
        <v>2014</v>
      </c>
      <c r="F1131" s="2">
        <v>8</v>
      </c>
      <c r="G1131" s="1">
        <v>749</v>
      </c>
      <c r="H1131" s="1" t="s">
        <v>23</v>
      </c>
      <c r="I1131" s="1">
        <v>25</v>
      </c>
      <c r="J1131" s="1"/>
      <c r="O1131" s="1">
        <v>238</v>
      </c>
      <c r="P1131" s="1">
        <v>126</v>
      </c>
      <c r="Q1131" s="1">
        <v>1.631</v>
      </c>
      <c r="R1131" s="1">
        <v>0.92300000000000004</v>
      </c>
      <c r="S1131" s="1">
        <f t="shared" si="15"/>
        <v>0.70799999999999996</v>
      </c>
      <c r="T1131" s="1">
        <v>0.66600000000000004</v>
      </c>
      <c r="U1131" s="1"/>
      <c r="V1131" s="1"/>
      <c r="W1131" s="1">
        <v>5.8999999999999997E-2</v>
      </c>
      <c r="X1131" s="1">
        <v>5.7000000000000002E-2</v>
      </c>
      <c r="Y1131" s="7"/>
      <c r="Z1131" s="7"/>
      <c r="AA1131" s="7"/>
      <c r="AB1131" s="7"/>
      <c r="AC1131" s="7"/>
      <c r="AD1131" s="1"/>
    </row>
    <row r="1132" spans="1:30" x14ac:dyDescent="0.3">
      <c r="A1132" s="1"/>
      <c r="B1132" s="1" t="s">
        <v>112</v>
      </c>
      <c r="C1132" s="4">
        <v>41907</v>
      </c>
      <c r="D1132">
        <v>9</v>
      </c>
      <c r="E1132">
        <v>2014</v>
      </c>
      <c r="F1132" s="2">
        <v>8</v>
      </c>
      <c r="G1132" s="1">
        <v>756</v>
      </c>
      <c r="H1132" s="1" t="s">
        <v>31</v>
      </c>
      <c r="I1132" s="1" t="s">
        <v>31</v>
      </c>
      <c r="J1132" s="1"/>
      <c r="O1132" s="1"/>
      <c r="P1132" s="1"/>
      <c r="Q1132" s="1"/>
      <c r="R1132" s="1"/>
      <c r="S1132" s="1">
        <f t="shared" ref="S1132:S1195" si="16">SUM(Q1132-R1132)</f>
        <v>0</v>
      </c>
      <c r="T1132" s="1"/>
      <c r="U1132" s="1"/>
      <c r="V1132" s="1"/>
      <c r="W1132" s="1"/>
      <c r="X1132" s="1"/>
      <c r="Y1132" s="7"/>
      <c r="Z1132" s="7"/>
      <c r="AA1132" s="7"/>
      <c r="AB1132" s="7"/>
      <c r="AC1132" s="7"/>
      <c r="AD1132" s="1"/>
    </row>
    <row r="1133" spans="1:30" ht="15.6" x14ac:dyDescent="0.3">
      <c r="A1133" s="3" t="s">
        <v>689</v>
      </c>
      <c r="B1133" s="1" t="s">
        <v>112</v>
      </c>
      <c r="C1133" s="4">
        <v>41907</v>
      </c>
      <c r="D1133">
        <v>9</v>
      </c>
      <c r="E1133">
        <v>2014</v>
      </c>
      <c r="F1133" s="2">
        <v>8</v>
      </c>
      <c r="G1133" s="1">
        <v>800</v>
      </c>
      <c r="H1133" s="1" t="s">
        <v>518</v>
      </c>
      <c r="I1133" s="1">
        <v>26</v>
      </c>
      <c r="J1133" s="1">
        <v>64</v>
      </c>
      <c r="O1133" s="1">
        <v>273</v>
      </c>
      <c r="P1133" s="1">
        <v>185</v>
      </c>
      <c r="Q1133" s="1">
        <v>7.6859999999999999</v>
      </c>
      <c r="R1133" s="1">
        <v>3.1190000000000002</v>
      </c>
      <c r="S1133" s="1">
        <f t="shared" si="16"/>
        <v>4.5670000000000002</v>
      </c>
      <c r="T1133" s="1"/>
      <c r="U1133" s="1"/>
      <c r="V1133" s="1"/>
      <c r="W1133" s="1">
        <v>0.107</v>
      </c>
      <c r="X1133" s="1">
        <v>0.108</v>
      </c>
      <c r="Y1133" s="7">
        <v>18.075299999999999</v>
      </c>
      <c r="Z1133" s="7" t="s">
        <v>733</v>
      </c>
      <c r="AA1133" s="7">
        <v>1.0972999999999999</v>
      </c>
      <c r="AB1133" s="7" t="s">
        <v>736</v>
      </c>
      <c r="AC1133" s="1">
        <v>1.9350528045514139</v>
      </c>
      <c r="AD1133" s="1"/>
    </row>
    <row r="1134" spans="1:30" ht="15.6" x14ac:dyDescent="0.3">
      <c r="A1134" s="3" t="s">
        <v>690</v>
      </c>
      <c r="B1134" s="1" t="s">
        <v>112</v>
      </c>
      <c r="C1134" s="4">
        <v>41907</v>
      </c>
      <c r="D1134">
        <v>9</v>
      </c>
      <c r="E1134">
        <v>2014</v>
      </c>
      <c r="F1134" s="2">
        <v>8</v>
      </c>
      <c r="G1134" s="1">
        <v>809</v>
      </c>
      <c r="H1134" s="1" t="s">
        <v>535</v>
      </c>
      <c r="I1134" s="1">
        <v>18.5</v>
      </c>
      <c r="J1134" s="1"/>
      <c r="O1134" s="1">
        <v>195</v>
      </c>
      <c r="P1134" s="1">
        <v>64</v>
      </c>
      <c r="Q1134" s="1">
        <v>1.6459999999999999</v>
      </c>
      <c r="R1134" s="1">
        <v>1.284</v>
      </c>
      <c r="S1134" s="1">
        <f t="shared" si="16"/>
        <v>0.36199999999999988</v>
      </c>
      <c r="T1134" s="1">
        <v>0.84599999999999997</v>
      </c>
      <c r="U1134" s="1">
        <v>0.316</v>
      </c>
      <c r="V1134" s="1" t="s">
        <v>24</v>
      </c>
      <c r="W1134" s="1">
        <v>2.1000000000000001E-2</v>
      </c>
      <c r="X1134" s="1">
        <v>2.1000000000000001E-2</v>
      </c>
      <c r="Y1134" s="7"/>
      <c r="Z1134" s="7"/>
      <c r="AA1134" s="7"/>
      <c r="AB1134" s="7"/>
      <c r="AC1134" s="7"/>
      <c r="AD1134" s="1"/>
    </row>
    <row r="1135" spans="1:30" ht="15.6" x14ac:dyDescent="0.3">
      <c r="A1135" s="3" t="s">
        <v>691</v>
      </c>
      <c r="B1135" s="1" t="s">
        <v>112</v>
      </c>
      <c r="C1135" s="4">
        <v>41907</v>
      </c>
      <c r="D1135">
        <v>9</v>
      </c>
      <c r="E1135">
        <v>2014</v>
      </c>
      <c r="F1135" s="2">
        <v>8</v>
      </c>
      <c r="G1135" s="1">
        <v>816</v>
      </c>
      <c r="H1135" s="1" t="s">
        <v>23</v>
      </c>
      <c r="I1135" s="1">
        <v>22.5</v>
      </c>
      <c r="J1135" s="1"/>
      <c r="O1135" s="1">
        <v>230</v>
      </c>
      <c r="P1135" s="1">
        <v>108</v>
      </c>
      <c r="Q1135" s="1">
        <v>1.462</v>
      </c>
      <c r="R1135" s="1">
        <v>1.056</v>
      </c>
      <c r="S1135" s="1">
        <f t="shared" si="16"/>
        <v>0.40599999999999992</v>
      </c>
      <c r="T1135" s="1">
        <v>1.3440000000000001</v>
      </c>
      <c r="U1135" s="1"/>
      <c r="V1135" s="1"/>
      <c r="W1135" s="1">
        <v>6.0999999999999999E-2</v>
      </c>
      <c r="X1135" s="1">
        <v>6.0999999999999999E-2</v>
      </c>
      <c r="Y1135" s="7"/>
      <c r="Z1135" s="7"/>
      <c r="AA1135" s="7"/>
      <c r="AB1135" s="7"/>
      <c r="AC1135" s="7"/>
      <c r="AD1135" s="1"/>
    </row>
    <row r="1136" spans="1:30" ht="15.6" x14ac:dyDescent="0.3">
      <c r="A1136" s="3" t="s">
        <v>692</v>
      </c>
      <c r="B1136" s="1" t="s">
        <v>112</v>
      </c>
      <c r="C1136" s="4">
        <v>41907</v>
      </c>
      <c r="D1136">
        <v>9</v>
      </c>
      <c r="E1136">
        <v>2014</v>
      </c>
      <c r="F1136" s="2">
        <v>8</v>
      </c>
      <c r="G1136" s="1">
        <v>816</v>
      </c>
      <c r="H1136" s="1" t="s">
        <v>518</v>
      </c>
      <c r="I1136" s="1">
        <v>44.5</v>
      </c>
      <c r="J1136" s="1">
        <v>65</v>
      </c>
      <c r="O1136" s="1">
        <v>435</v>
      </c>
      <c r="P1136" s="1">
        <v>798</v>
      </c>
      <c r="Q1136" s="1">
        <v>21.988</v>
      </c>
      <c r="R1136" s="1">
        <v>12.837</v>
      </c>
      <c r="S1136" s="1">
        <f t="shared" si="16"/>
        <v>9.1509999999999998</v>
      </c>
      <c r="T1136" s="1">
        <v>10.301</v>
      </c>
      <c r="U1136" s="1">
        <v>7.3479999999999999</v>
      </c>
      <c r="V1136" s="1" t="s">
        <v>58</v>
      </c>
      <c r="W1136" s="1">
        <v>0.25</v>
      </c>
      <c r="X1136" s="1">
        <v>0.252</v>
      </c>
      <c r="Y1136" s="7">
        <v>19.019749999999998</v>
      </c>
      <c r="Z1136" s="7" t="s">
        <v>733</v>
      </c>
      <c r="AA1136" s="7">
        <v>1.1178999999999999</v>
      </c>
      <c r="AB1136" s="7" t="s">
        <v>736</v>
      </c>
      <c r="AC1136" s="1">
        <v>2.3670885217833701</v>
      </c>
      <c r="AD1136" s="1"/>
    </row>
    <row r="1137" spans="1:30" ht="15.6" x14ac:dyDescent="0.3">
      <c r="A1137" s="3" t="s">
        <v>693</v>
      </c>
      <c r="B1137" s="1" t="s">
        <v>103</v>
      </c>
      <c r="C1137" s="4">
        <v>41907</v>
      </c>
      <c r="D1137">
        <v>9</v>
      </c>
      <c r="E1137">
        <v>2014</v>
      </c>
      <c r="F1137" s="2">
        <v>8</v>
      </c>
      <c r="G1137" s="1">
        <v>827</v>
      </c>
      <c r="H1137" s="1" t="s">
        <v>23</v>
      </c>
      <c r="I1137" s="1">
        <v>24</v>
      </c>
      <c r="J1137" s="1"/>
      <c r="O1137" s="1">
        <v>251</v>
      </c>
      <c r="P1137" s="1">
        <v>145</v>
      </c>
      <c r="Q1137" s="1">
        <v>3.9769999999999999</v>
      </c>
      <c r="R1137" s="1">
        <v>1.2709999999999999</v>
      </c>
      <c r="S1137" s="1">
        <f t="shared" si="16"/>
        <v>2.706</v>
      </c>
      <c r="T1137" s="1">
        <v>3.7930000000000001</v>
      </c>
      <c r="U1137" s="1">
        <v>8.4000000000000005E-2</v>
      </c>
      <c r="V1137" s="1"/>
      <c r="W1137" s="1">
        <v>6.7000000000000004E-2</v>
      </c>
      <c r="X1137" s="1">
        <v>6.8000000000000005E-2</v>
      </c>
      <c r="Y1137" s="7"/>
      <c r="Z1137" s="7"/>
      <c r="AA1137" s="7"/>
      <c r="AB1137" s="7"/>
      <c r="AC1137" s="7"/>
      <c r="AD1137" s="1"/>
    </row>
    <row r="1138" spans="1:30" ht="15.6" x14ac:dyDescent="0.3">
      <c r="A1138" s="3" t="s">
        <v>694</v>
      </c>
      <c r="B1138" s="1" t="s">
        <v>103</v>
      </c>
      <c r="C1138" s="4">
        <v>41907</v>
      </c>
      <c r="D1138">
        <v>9</v>
      </c>
      <c r="E1138">
        <v>2014</v>
      </c>
      <c r="F1138" s="2">
        <v>8</v>
      </c>
      <c r="G1138" s="1">
        <v>827</v>
      </c>
      <c r="H1138" s="1" t="s">
        <v>23</v>
      </c>
      <c r="I1138" s="1">
        <v>20</v>
      </c>
      <c r="J1138" s="1"/>
      <c r="O1138" s="1">
        <v>206</v>
      </c>
      <c r="P1138" s="1">
        <v>77</v>
      </c>
      <c r="Q1138" s="1">
        <v>2.698</v>
      </c>
      <c r="R1138" s="1">
        <v>0.755</v>
      </c>
      <c r="S1138" s="1">
        <f t="shared" si="16"/>
        <v>1.9430000000000001</v>
      </c>
      <c r="T1138" s="1">
        <v>1.24</v>
      </c>
      <c r="U1138" s="1"/>
      <c r="V1138" s="1"/>
      <c r="W1138" s="1">
        <v>5.5E-2</v>
      </c>
      <c r="X1138" s="1">
        <v>5.5E-2</v>
      </c>
      <c r="Y1138" s="7"/>
      <c r="Z1138" s="7"/>
      <c r="AA1138" s="7"/>
      <c r="AB1138" s="7"/>
      <c r="AC1138" s="7"/>
      <c r="AD1138" s="1"/>
    </row>
    <row r="1139" spans="1:30" ht="15.6" x14ac:dyDescent="0.3">
      <c r="A1139" s="3" t="s">
        <v>31</v>
      </c>
      <c r="B1139" s="1" t="s">
        <v>103</v>
      </c>
      <c r="C1139" s="4">
        <v>41907</v>
      </c>
      <c r="D1139">
        <v>9</v>
      </c>
      <c r="E1139">
        <v>2014</v>
      </c>
      <c r="F1139" s="2">
        <v>8</v>
      </c>
      <c r="G1139" s="1">
        <v>830</v>
      </c>
      <c r="H1139" s="1" t="s">
        <v>23</v>
      </c>
      <c r="I1139" s="1">
        <v>24.5</v>
      </c>
      <c r="J1139" s="1"/>
      <c r="O1139" s="1"/>
      <c r="P1139" s="1"/>
      <c r="Q1139" s="1"/>
      <c r="R1139" s="1"/>
      <c r="S1139" s="1">
        <f t="shared" si="16"/>
        <v>0</v>
      </c>
      <c r="T1139" s="1"/>
      <c r="U1139" s="1"/>
      <c r="V1139" s="1"/>
      <c r="W1139" s="1"/>
      <c r="X1139" s="1"/>
      <c r="Y1139" s="7"/>
      <c r="Z1139" s="7"/>
      <c r="AA1139" s="7"/>
      <c r="AB1139" s="7"/>
      <c r="AC1139" s="7"/>
      <c r="AD1139" s="1"/>
    </row>
    <row r="1140" spans="1:30" ht="15.6" x14ac:dyDescent="0.3">
      <c r="A1140" s="3" t="s">
        <v>695</v>
      </c>
      <c r="B1140" s="1" t="s">
        <v>103</v>
      </c>
      <c r="C1140" s="4">
        <v>41907</v>
      </c>
      <c r="D1140">
        <v>9</v>
      </c>
      <c r="E1140">
        <v>2014</v>
      </c>
      <c r="F1140" s="2">
        <v>8</v>
      </c>
      <c r="G1140" s="1">
        <v>836</v>
      </c>
      <c r="H1140" s="1" t="s">
        <v>152</v>
      </c>
      <c r="I1140" s="1">
        <v>29</v>
      </c>
      <c r="J1140" s="1"/>
      <c r="O1140" s="1">
        <v>292</v>
      </c>
      <c r="P1140" s="1">
        <v>173</v>
      </c>
      <c r="Q1140" s="1">
        <v>1.6870000000000001</v>
      </c>
      <c r="R1140" s="1">
        <v>0.98</v>
      </c>
      <c r="S1140" s="1">
        <f t="shared" si="16"/>
        <v>0.70700000000000007</v>
      </c>
      <c r="T1140" s="1">
        <v>2.0459999999999998</v>
      </c>
      <c r="U1140" s="1"/>
      <c r="V1140" s="1"/>
      <c r="W1140" s="1">
        <v>1E-3</v>
      </c>
      <c r="X1140" s="1">
        <v>1E-3</v>
      </c>
      <c r="Y1140" s="7"/>
      <c r="Z1140" s="7"/>
      <c r="AA1140" s="7"/>
      <c r="AB1140" s="7"/>
      <c r="AC1140" s="7"/>
      <c r="AD1140" s="1"/>
    </row>
    <row r="1141" spans="1:30" ht="15.6" x14ac:dyDescent="0.3">
      <c r="A1141" s="3" t="s">
        <v>696</v>
      </c>
      <c r="B1141" s="1" t="s">
        <v>103</v>
      </c>
      <c r="C1141" s="4">
        <v>41907</v>
      </c>
      <c r="D1141">
        <v>9</v>
      </c>
      <c r="E1141">
        <v>2014</v>
      </c>
      <c r="F1141" s="2">
        <v>8</v>
      </c>
      <c r="G1141" s="1">
        <v>842</v>
      </c>
      <c r="H1141" s="1" t="s">
        <v>23</v>
      </c>
      <c r="I1141" s="1">
        <v>23</v>
      </c>
      <c r="J1141" s="1"/>
      <c r="O1141" s="1">
        <v>233</v>
      </c>
      <c r="P1141" s="1">
        <v>107</v>
      </c>
      <c r="Q1141" s="1">
        <v>3.8</v>
      </c>
      <c r="R1141" s="1">
        <v>1.117</v>
      </c>
      <c r="S1141" s="1">
        <f t="shared" si="16"/>
        <v>2.6829999999999998</v>
      </c>
      <c r="T1141" s="1">
        <v>2.5609999999999999</v>
      </c>
      <c r="U1141" s="1"/>
      <c r="V1141" s="1"/>
      <c r="W1141" s="1">
        <v>5.8999999999999997E-2</v>
      </c>
      <c r="X1141" s="1">
        <v>5.8000000000000003E-2</v>
      </c>
      <c r="Y1141" s="7"/>
      <c r="Z1141" s="7"/>
      <c r="AA1141" s="7"/>
      <c r="AB1141" s="7"/>
      <c r="AC1141" s="7"/>
      <c r="AD1141" s="1"/>
    </row>
    <row r="1142" spans="1:30" ht="15.6" x14ac:dyDescent="0.3">
      <c r="A1142" s="3" t="s">
        <v>697</v>
      </c>
      <c r="B1142" s="1" t="s">
        <v>103</v>
      </c>
      <c r="C1142" s="4">
        <v>41907</v>
      </c>
      <c r="D1142">
        <v>9</v>
      </c>
      <c r="E1142">
        <v>2014</v>
      </c>
      <c r="F1142" s="2">
        <v>8</v>
      </c>
      <c r="G1142" s="1">
        <v>842</v>
      </c>
      <c r="H1142" s="1" t="s">
        <v>23</v>
      </c>
      <c r="I1142" s="1">
        <v>28</v>
      </c>
      <c r="J1142" s="1"/>
      <c r="O1142" s="1"/>
      <c r="P1142" s="1"/>
      <c r="Q1142" s="1"/>
      <c r="R1142" s="1"/>
      <c r="S1142" s="1">
        <f t="shared" si="16"/>
        <v>0</v>
      </c>
      <c r="T1142" s="1"/>
      <c r="U1142" s="1"/>
      <c r="V1142" s="1"/>
      <c r="W1142" s="1"/>
      <c r="X1142" s="1"/>
      <c r="Y1142" s="7"/>
      <c r="Z1142" s="7"/>
      <c r="AA1142" s="7"/>
      <c r="AB1142" s="7"/>
      <c r="AC1142" s="7"/>
      <c r="AD1142" s="1"/>
    </row>
    <row r="1143" spans="1:30" ht="15.6" x14ac:dyDescent="0.3">
      <c r="A1143" s="3" t="s">
        <v>698</v>
      </c>
      <c r="B1143" s="1" t="s">
        <v>103</v>
      </c>
      <c r="C1143" s="4">
        <v>41907</v>
      </c>
      <c r="D1143">
        <v>9</v>
      </c>
      <c r="E1143">
        <v>2014</v>
      </c>
      <c r="F1143" s="2">
        <v>8</v>
      </c>
      <c r="G1143" s="1">
        <v>845</v>
      </c>
      <c r="H1143" s="1" t="s">
        <v>518</v>
      </c>
      <c r="I1143" s="1">
        <v>35</v>
      </c>
      <c r="J1143" s="1">
        <v>66</v>
      </c>
      <c r="O1143" s="1">
        <v>333</v>
      </c>
      <c r="P1143" s="1">
        <v>365</v>
      </c>
      <c r="Q1143" s="1">
        <v>9.3130000000000006</v>
      </c>
      <c r="R1143" s="1">
        <v>5.609</v>
      </c>
      <c r="S1143" s="1">
        <f t="shared" si="16"/>
        <v>3.7040000000000006</v>
      </c>
      <c r="T1143" s="1">
        <v>5.7329999999999997</v>
      </c>
      <c r="U1143" s="1"/>
      <c r="V1143" s="1"/>
      <c r="W1143" s="1">
        <v>0.115</v>
      </c>
      <c r="X1143" s="1">
        <v>0.115</v>
      </c>
      <c r="Y1143" s="7">
        <v>20.213850000000001</v>
      </c>
      <c r="Z1143" s="7" t="s">
        <v>733</v>
      </c>
      <c r="AA1143" s="7">
        <v>1.8863000000000001</v>
      </c>
      <c r="AB1143" s="7" t="s">
        <v>734</v>
      </c>
      <c r="AC1143" s="1">
        <v>1.9150906848407234</v>
      </c>
      <c r="AD1143" s="1"/>
    </row>
    <row r="1144" spans="1:30" ht="15.6" x14ac:dyDescent="0.3">
      <c r="A1144" s="3" t="s">
        <v>699</v>
      </c>
      <c r="B1144" s="1" t="s">
        <v>103</v>
      </c>
      <c r="C1144" s="4">
        <v>41907</v>
      </c>
      <c r="D1144">
        <v>9</v>
      </c>
      <c r="E1144">
        <v>2014</v>
      </c>
      <c r="F1144" s="2">
        <v>8</v>
      </c>
      <c r="G1144" s="1">
        <v>845</v>
      </c>
      <c r="H1144" s="1" t="s">
        <v>518</v>
      </c>
      <c r="I1144" s="1">
        <v>36</v>
      </c>
      <c r="J1144" s="1">
        <v>67</v>
      </c>
      <c r="O1144" s="1">
        <v>345</v>
      </c>
      <c r="P1144" s="1">
        <v>404</v>
      </c>
      <c r="Q1144" s="1">
        <v>1.111</v>
      </c>
      <c r="R1144" s="1">
        <v>7.0439999999999996</v>
      </c>
      <c r="S1144" s="1">
        <f t="shared" si="16"/>
        <v>-5.9329999999999998</v>
      </c>
      <c r="T1144" s="1">
        <v>5.516</v>
      </c>
      <c r="U1144" s="1">
        <v>0.38700000000000001</v>
      </c>
      <c r="V1144" s="1" t="s">
        <v>24</v>
      </c>
      <c r="W1144" s="1">
        <v>0.14799999999999999</v>
      </c>
      <c r="X1144" s="1">
        <v>0.151</v>
      </c>
      <c r="Y1144" s="7">
        <v>19.706499999999998</v>
      </c>
      <c r="Z1144" s="7" t="s">
        <v>733</v>
      </c>
      <c r="AA1144" s="7">
        <v>1.9113</v>
      </c>
      <c r="AB1144" s="7" t="s">
        <v>734</v>
      </c>
      <c r="AC1144" s="1">
        <v>2.7654513436116908</v>
      </c>
      <c r="AD1144" s="1"/>
    </row>
    <row r="1145" spans="1:30" ht="15.6" x14ac:dyDescent="0.3">
      <c r="A1145" s="3" t="s">
        <v>31</v>
      </c>
      <c r="B1145" s="1" t="s">
        <v>103</v>
      </c>
      <c r="C1145" s="4">
        <v>41907</v>
      </c>
      <c r="D1145">
        <v>9</v>
      </c>
      <c r="E1145">
        <v>2014</v>
      </c>
      <c r="F1145" s="2">
        <v>8</v>
      </c>
      <c r="G1145" s="1">
        <v>847</v>
      </c>
      <c r="H1145" s="1" t="s">
        <v>23</v>
      </c>
      <c r="I1145" s="1">
        <v>17</v>
      </c>
      <c r="J1145" s="1"/>
      <c r="O1145" s="1"/>
      <c r="P1145" s="1"/>
      <c r="Q1145" s="1"/>
      <c r="R1145" s="1"/>
      <c r="S1145" s="1">
        <f t="shared" si="16"/>
        <v>0</v>
      </c>
      <c r="T1145" s="1"/>
      <c r="U1145" s="1"/>
      <c r="V1145" s="1"/>
      <c r="W1145" s="1"/>
      <c r="X1145" s="1"/>
      <c r="Y1145" s="7"/>
      <c r="Z1145" s="7"/>
      <c r="AA1145" s="7"/>
      <c r="AB1145" s="7"/>
      <c r="AC1145" s="7"/>
      <c r="AD1145" s="1"/>
    </row>
    <row r="1146" spans="1:30" ht="15.6" x14ac:dyDescent="0.3">
      <c r="A1146" s="3" t="s">
        <v>31</v>
      </c>
      <c r="B1146" s="1" t="s">
        <v>89</v>
      </c>
      <c r="C1146" s="4">
        <v>41907</v>
      </c>
      <c r="D1146">
        <v>9</v>
      </c>
      <c r="E1146">
        <v>2014</v>
      </c>
      <c r="F1146" s="2">
        <v>8</v>
      </c>
      <c r="G1146" s="1">
        <v>858</v>
      </c>
      <c r="H1146" s="1" t="s">
        <v>31</v>
      </c>
      <c r="I1146" s="1" t="s">
        <v>31</v>
      </c>
      <c r="J1146" s="1"/>
      <c r="O1146" s="1"/>
      <c r="P1146" s="1"/>
      <c r="Q1146" s="1"/>
      <c r="R1146" s="1"/>
      <c r="S1146" s="1">
        <f t="shared" si="16"/>
        <v>0</v>
      </c>
      <c r="T1146" s="1"/>
      <c r="U1146" s="1"/>
      <c r="V1146" s="1"/>
      <c r="W1146" s="1"/>
      <c r="X1146" s="1"/>
      <c r="Y1146" s="7"/>
      <c r="Z1146" s="7"/>
      <c r="AA1146" s="7"/>
      <c r="AB1146" s="7"/>
      <c r="AC1146" s="7"/>
      <c r="AD1146" s="1"/>
    </row>
    <row r="1147" spans="1:30" ht="15.6" x14ac:dyDescent="0.3">
      <c r="A1147" s="3" t="s">
        <v>700</v>
      </c>
      <c r="B1147" s="1" t="s">
        <v>89</v>
      </c>
      <c r="C1147" s="4">
        <v>41907</v>
      </c>
      <c r="D1147">
        <v>9</v>
      </c>
      <c r="E1147">
        <v>2014</v>
      </c>
      <c r="F1147" s="2">
        <v>8</v>
      </c>
      <c r="G1147" s="1">
        <v>904</v>
      </c>
      <c r="H1147" s="1" t="s">
        <v>535</v>
      </c>
      <c r="I1147" s="1">
        <v>28</v>
      </c>
      <c r="J1147" s="1"/>
      <c r="O1147" s="1">
        <v>285</v>
      </c>
      <c r="P1147" s="1">
        <v>299</v>
      </c>
      <c r="Q1147" s="1">
        <v>26.664000000000001</v>
      </c>
      <c r="R1147" s="1">
        <v>8.6769999999999996</v>
      </c>
      <c r="S1147" s="1">
        <f t="shared" si="16"/>
        <v>17.987000000000002</v>
      </c>
      <c r="T1147" s="1">
        <v>9.6630000000000003</v>
      </c>
      <c r="U1147" s="1">
        <v>5.3630000000000004</v>
      </c>
      <c r="V1147" s="1" t="s">
        <v>24</v>
      </c>
      <c r="W1147" s="1">
        <v>6.6000000000000003E-2</v>
      </c>
      <c r="X1147" s="1">
        <v>6.3E-2</v>
      </c>
      <c r="Y1147" s="7"/>
      <c r="Z1147" s="7"/>
      <c r="AA1147" s="7"/>
      <c r="AB1147" s="7"/>
      <c r="AC1147" s="7"/>
      <c r="AD1147" s="1"/>
    </row>
    <row r="1148" spans="1:30" ht="15.6" x14ac:dyDescent="0.3">
      <c r="A1148" s="3" t="s">
        <v>701</v>
      </c>
      <c r="B1148" s="1" t="s">
        <v>89</v>
      </c>
      <c r="C1148" s="4">
        <v>41907</v>
      </c>
      <c r="D1148">
        <v>9</v>
      </c>
      <c r="E1148">
        <v>2014</v>
      </c>
      <c r="F1148" s="2">
        <v>8</v>
      </c>
      <c r="G1148" s="1">
        <v>904</v>
      </c>
      <c r="H1148" s="1" t="s">
        <v>535</v>
      </c>
      <c r="I1148" s="1">
        <v>32</v>
      </c>
      <c r="J1148" s="1"/>
      <c r="O1148" s="1">
        <v>310</v>
      </c>
      <c r="P1148" s="1">
        <v>407</v>
      </c>
      <c r="Q1148" s="1">
        <v>38.380000000000003</v>
      </c>
      <c r="R1148" s="1">
        <v>11.992000000000001</v>
      </c>
      <c r="S1148" s="1">
        <f t="shared" si="16"/>
        <v>26.388000000000002</v>
      </c>
      <c r="T1148" s="1">
        <v>12.861000000000001</v>
      </c>
      <c r="U1148" s="1">
        <v>5.0449999999999999</v>
      </c>
      <c r="V1148" s="1" t="s">
        <v>24</v>
      </c>
      <c r="W1148" s="1">
        <v>6.2E-2</v>
      </c>
      <c r="X1148" s="1">
        <v>6.4000000000000001E-2</v>
      </c>
      <c r="Y1148" s="7"/>
      <c r="Z1148" s="7"/>
      <c r="AA1148" s="7"/>
      <c r="AB1148" s="7"/>
      <c r="AC1148" s="7"/>
      <c r="AD1148" s="1"/>
    </row>
    <row r="1149" spans="1:30" ht="15.6" x14ac:dyDescent="0.3">
      <c r="A1149" s="3" t="s">
        <v>702</v>
      </c>
      <c r="B1149" s="1" t="s">
        <v>89</v>
      </c>
      <c r="C1149" s="4">
        <v>41907</v>
      </c>
      <c r="D1149">
        <v>9</v>
      </c>
      <c r="E1149">
        <v>2014</v>
      </c>
      <c r="F1149" s="2">
        <v>8</v>
      </c>
      <c r="G1149" s="1">
        <v>912</v>
      </c>
      <c r="H1149" s="1" t="s">
        <v>518</v>
      </c>
      <c r="I1149" s="1">
        <v>39</v>
      </c>
      <c r="J1149" s="1">
        <v>68</v>
      </c>
      <c r="O1149" s="1">
        <v>386</v>
      </c>
      <c r="P1149" s="1">
        <v>547</v>
      </c>
      <c r="Q1149" s="1">
        <v>15.721</v>
      </c>
      <c r="R1149" s="1">
        <v>8.1370000000000005</v>
      </c>
      <c r="S1149" s="1">
        <f t="shared" si="16"/>
        <v>7.5839999999999996</v>
      </c>
      <c r="T1149" s="1">
        <v>5.2190000000000003</v>
      </c>
      <c r="U1149" s="1">
        <v>2.3319999999999999</v>
      </c>
      <c r="V1149" s="1"/>
      <c r="W1149" s="1">
        <v>0.20399999999999999</v>
      </c>
      <c r="X1149" s="1">
        <v>0.21099999999999999</v>
      </c>
      <c r="Y1149" s="7">
        <v>19.551100000000002</v>
      </c>
      <c r="Z1149" s="7" t="s">
        <v>735</v>
      </c>
      <c r="AA1149" s="7">
        <v>2.923</v>
      </c>
      <c r="AB1149" s="7" t="s">
        <v>734</v>
      </c>
      <c r="AC1149" s="1">
        <v>1.9936839149990735</v>
      </c>
      <c r="AD1149" s="1"/>
    </row>
    <row r="1150" spans="1:30" ht="15.6" x14ac:dyDescent="0.3">
      <c r="A1150" s="3" t="s">
        <v>703</v>
      </c>
      <c r="B1150" s="1" t="s">
        <v>89</v>
      </c>
      <c r="C1150" s="4">
        <v>41907</v>
      </c>
      <c r="D1150">
        <v>9</v>
      </c>
      <c r="E1150">
        <v>2014</v>
      </c>
      <c r="F1150" s="2">
        <v>8</v>
      </c>
      <c r="G1150" s="1">
        <v>918</v>
      </c>
      <c r="H1150" s="1" t="s">
        <v>518</v>
      </c>
      <c r="I1150" s="1">
        <v>54</v>
      </c>
      <c r="J1150" s="1">
        <v>69</v>
      </c>
      <c r="O1150" s="1">
        <v>524</v>
      </c>
      <c r="P1150" s="1">
        <v>1700</v>
      </c>
      <c r="Q1150" s="1">
        <v>108.68</v>
      </c>
      <c r="R1150" s="1">
        <v>32.590000000000003</v>
      </c>
      <c r="S1150" s="1">
        <f t="shared" si="16"/>
        <v>76.09</v>
      </c>
      <c r="T1150" s="1">
        <v>34.68</v>
      </c>
      <c r="U1150" s="1"/>
      <c r="V1150" s="1"/>
      <c r="W1150" s="1">
        <v>0.27900000000000003</v>
      </c>
      <c r="X1150" s="1">
        <v>0.28100000000000003</v>
      </c>
      <c r="Y1150" s="7">
        <v>19.984100000000002</v>
      </c>
      <c r="Z1150" s="7" t="s">
        <v>733</v>
      </c>
      <c r="AA1150" s="7">
        <v>1.323</v>
      </c>
      <c r="AB1150" s="7" t="s">
        <v>734</v>
      </c>
      <c r="AC1150" s="1">
        <v>2.3717172359991778</v>
      </c>
      <c r="AD1150" s="1"/>
    </row>
    <row r="1151" spans="1:30" ht="15.6" x14ac:dyDescent="0.3">
      <c r="A1151" s="3" t="s">
        <v>31</v>
      </c>
      <c r="B1151" s="1" t="s">
        <v>84</v>
      </c>
      <c r="C1151" s="4">
        <v>41907</v>
      </c>
      <c r="D1151">
        <v>9</v>
      </c>
      <c r="E1151">
        <v>2014</v>
      </c>
      <c r="F1151" s="2">
        <v>8</v>
      </c>
      <c r="G1151" s="1">
        <v>920</v>
      </c>
      <c r="H1151" s="1" t="s">
        <v>23</v>
      </c>
      <c r="I1151" s="1">
        <v>24.5</v>
      </c>
      <c r="J1151" s="1"/>
      <c r="O1151" s="1"/>
      <c r="P1151" s="1"/>
      <c r="Q1151" s="1"/>
      <c r="R1151" s="1"/>
      <c r="S1151" s="1">
        <f t="shared" si="16"/>
        <v>0</v>
      </c>
      <c r="T1151" s="1"/>
      <c r="U1151" s="1"/>
      <c r="V1151" s="1"/>
      <c r="W1151" s="1"/>
      <c r="X1151" s="1"/>
      <c r="Y1151" s="7"/>
      <c r="Z1151" s="7"/>
      <c r="AA1151" s="7"/>
      <c r="AB1151" s="7"/>
      <c r="AC1151" s="7"/>
      <c r="AD1151" s="1"/>
    </row>
    <row r="1152" spans="1:30" ht="15.6" x14ac:dyDescent="0.3">
      <c r="A1152" s="3" t="s">
        <v>704</v>
      </c>
      <c r="B1152" s="1" t="s">
        <v>84</v>
      </c>
      <c r="C1152" s="4">
        <v>41907</v>
      </c>
      <c r="D1152">
        <v>9</v>
      </c>
      <c r="E1152">
        <v>2014</v>
      </c>
      <c r="F1152" s="2">
        <v>8</v>
      </c>
      <c r="G1152" s="1">
        <v>934</v>
      </c>
      <c r="H1152" s="1" t="s">
        <v>152</v>
      </c>
      <c r="I1152" s="1">
        <v>34.5</v>
      </c>
      <c r="J1152" s="1"/>
      <c r="O1152" s="1">
        <v>351</v>
      </c>
      <c r="P1152" s="1">
        <v>347</v>
      </c>
      <c r="Q1152" s="1">
        <v>4.2460000000000004</v>
      </c>
      <c r="R1152" s="1">
        <v>2.0680000000000001</v>
      </c>
      <c r="S1152" s="1">
        <f t="shared" si="16"/>
        <v>2.1780000000000004</v>
      </c>
      <c r="T1152" s="1">
        <v>4.718</v>
      </c>
      <c r="U1152" s="1">
        <v>2.4700000000000002</v>
      </c>
      <c r="V1152" s="1" t="s">
        <v>24</v>
      </c>
      <c r="W1152" s="1">
        <v>3.0000000000000001E-3</v>
      </c>
      <c r="X1152" s="1">
        <v>3.0000000000000001E-3</v>
      </c>
      <c r="Y1152" s="7"/>
      <c r="Z1152" s="7"/>
      <c r="AA1152" s="7"/>
      <c r="AB1152" s="7"/>
      <c r="AC1152" s="7"/>
      <c r="AD1152" s="1"/>
    </row>
    <row r="1153" spans="1:30" ht="15.6" x14ac:dyDescent="0.3">
      <c r="A1153" s="3" t="s">
        <v>31</v>
      </c>
      <c r="B1153" s="1" t="s">
        <v>74</v>
      </c>
      <c r="C1153" s="4">
        <v>41907</v>
      </c>
      <c r="D1153">
        <v>9</v>
      </c>
      <c r="E1153">
        <v>2014</v>
      </c>
      <c r="F1153" s="2">
        <v>8</v>
      </c>
      <c r="G1153" s="1">
        <v>943</v>
      </c>
      <c r="H1153" s="1" t="s">
        <v>31</v>
      </c>
      <c r="I1153" s="1" t="s">
        <v>31</v>
      </c>
      <c r="J1153" s="1"/>
      <c r="O1153" s="1"/>
      <c r="P1153" s="1"/>
      <c r="Q1153" s="1"/>
      <c r="R1153" s="1"/>
      <c r="S1153" s="1">
        <f t="shared" si="16"/>
        <v>0</v>
      </c>
      <c r="T1153" s="1"/>
      <c r="U1153" s="1"/>
      <c r="V1153" s="1"/>
      <c r="W1153" s="1"/>
      <c r="X1153" s="1"/>
      <c r="Y1153" s="7"/>
      <c r="Z1153" s="7"/>
      <c r="AA1153" s="7"/>
      <c r="AB1153" s="7"/>
      <c r="AC1153" s="7"/>
      <c r="AD1153" s="1"/>
    </row>
    <row r="1154" spans="1:30" ht="15.6" x14ac:dyDescent="0.3">
      <c r="A1154" s="3" t="s">
        <v>705</v>
      </c>
      <c r="B1154" s="1" t="s">
        <v>74</v>
      </c>
      <c r="C1154" s="4">
        <v>41907</v>
      </c>
      <c r="D1154">
        <v>9</v>
      </c>
      <c r="E1154">
        <v>2014</v>
      </c>
      <c r="F1154" s="2">
        <v>8</v>
      </c>
      <c r="G1154" s="1">
        <v>948</v>
      </c>
      <c r="H1154" s="1" t="s">
        <v>37</v>
      </c>
      <c r="I1154" s="1">
        <v>18</v>
      </c>
      <c r="J1154" s="1"/>
      <c r="O1154" s="1">
        <v>170</v>
      </c>
      <c r="P1154" s="1">
        <v>73</v>
      </c>
      <c r="Q1154" s="1">
        <v>0.59399999999999997</v>
      </c>
      <c r="R1154" s="1">
        <v>0.59399999999999997</v>
      </c>
      <c r="S1154" s="1">
        <f t="shared" si="16"/>
        <v>0</v>
      </c>
      <c r="T1154" s="1">
        <v>0.21299999999999999</v>
      </c>
      <c r="U1154" s="1">
        <v>7.2999999999999995E-2</v>
      </c>
      <c r="V1154" s="1"/>
      <c r="W1154" s="1">
        <v>3.0000000000000001E-3</v>
      </c>
      <c r="X1154" s="1">
        <v>2E-3</v>
      </c>
      <c r="Y1154" s="7"/>
      <c r="Z1154" s="7"/>
      <c r="AA1154" s="7"/>
      <c r="AB1154" s="7"/>
      <c r="AC1154" s="7"/>
      <c r="AD1154" s="1"/>
    </row>
    <row r="1155" spans="1:30" ht="15.6" x14ac:dyDescent="0.3">
      <c r="A1155" s="3" t="s">
        <v>706</v>
      </c>
      <c r="B1155" s="1" t="s">
        <v>74</v>
      </c>
      <c r="C1155" s="4">
        <v>41907</v>
      </c>
      <c r="D1155">
        <v>9</v>
      </c>
      <c r="E1155">
        <v>2014</v>
      </c>
      <c r="F1155" s="2">
        <v>8</v>
      </c>
      <c r="G1155" s="1">
        <v>954</v>
      </c>
      <c r="H1155" s="1" t="s">
        <v>37</v>
      </c>
      <c r="I1155" s="1">
        <v>19</v>
      </c>
      <c r="J1155" s="1"/>
      <c r="O1155" s="1">
        <v>211</v>
      </c>
      <c r="P1155" s="1">
        <v>149</v>
      </c>
      <c r="Q1155" s="1">
        <v>2.411</v>
      </c>
      <c r="R1155" s="1">
        <v>0.75900000000000001</v>
      </c>
      <c r="S1155" s="1">
        <f t="shared" si="16"/>
        <v>1.6520000000000001</v>
      </c>
      <c r="T1155" s="1">
        <v>2.3820000000000001</v>
      </c>
      <c r="U1155" s="1"/>
      <c r="V1155" s="1"/>
      <c r="W1155" s="1">
        <v>4.0000000000000001E-3</v>
      </c>
      <c r="X1155" s="1"/>
      <c r="Y1155" s="7"/>
      <c r="Z1155" s="7"/>
      <c r="AA1155" s="7"/>
      <c r="AB1155" s="7"/>
      <c r="AC1155" s="7"/>
      <c r="AD1155" s="1" t="s">
        <v>707</v>
      </c>
    </row>
    <row r="1156" spans="1:30" ht="15.6" x14ac:dyDescent="0.3">
      <c r="A1156" s="3" t="s">
        <v>708</v>
      </c>
      <c r="B1156" s="1" t="s">
        <v>74</v>
      </c>
      <c r="C1156" s="4">
        <v>41907</v>
      </c>
      <c r="D1156">
        <v>9</v>
      </c>
      <c r="E1156">
        <v>2014</v>
      </c>
      <c r="F1156" s="2">
        <v>8</v>
      </c>
      <c r="G1156" s="1">
        <v>954</v>
      </c>
      <c r="H1156" s="1" t="s">
        <v>34</v>
      </c>
      <c r="I1156" s="1">
        <v>13</v>
      </c>
      <c r="J1156" s="1"/>
      <c r="O1156" s="1">
        <v>142</v>
      </c>
      <c r="P1156" s="1">
        <v>47</v>
      </c>
      <c r="Q1156" s="1">
        <v>0.20899999999999999</v>
      </c>
      <c r="R1156" s="1">
        <v>0.20899999999999999</v>
      </c>
      <c r="S1156" s="1">
        <f t="shared" si="16"/>
        <v>0</v>
      </c>
      <c r="T1156" s="1">
        <v>0.879</v>
      </c>
      <c r="U1156" s="1">
        <v>0.124</v>
      </c>
      <c r="V1156" s="1" t="s">
        <v>24</v>
      </c>
      <c r="W1156" s="1">
        <v>5.7000000000000002E-2</v>
      </c>
      <c r="X1156" s="1">
        <v>5.5E-2</v>
      </c>
      <c r="Y1156" s="7"/>
      <c r="Z1156" s="7"/>
      <c r="AA1156" s="7"/>
      <c r="AB1156" s="7"/>
      <c r="AC1156" s="7"/>
      <c r="AD1156" s="1"/>
    </row>
    <row r="1157" spans="1:30" ht="15.6" x14ac:dyDescent="0.3">
      <c r="A1157" s="3" t="s">
        <v>709</v>
      </c>
      <c r="B1157" s="1" t="s">
        <v>69</v>
      </c>
      <c r="C1157" s="4">
        <v>41907</v>
      </c>
      <c r="D1157">
        <v>9</v>
      </c>
      <c r="E1157">
        <v>2014</v>
      </c>
      <c r="F1157" s="2">
        <v>8</v>
      </c>
      <c r="G1157" s="1">
        <v>1005</v>
      </c>
      <c r="H1157" s="1" t="s">
        <v>518</v>
      </c>
      <c r="I1157" s="1">
        <v>20</v>
      </c>
      <c r="J1157" s="1">
        <v>70</v>
      </c>
      <c r="O1157" s="1">
        <v>205</v>
      </c>
      <c r="P1157" s="1">
        <v>67</v>
      </c>
      <c r="Q1157" s="1">
        <v>1.8839999999999999</v>
      </c>
      <c r="R1157" s="1">
        <v>1.002</v>
      </c>
      <c r="S1157" s="1">
        <f t="shared" si="16"/>
        <v>0.8819999999999999</v>
      </c>
      <c r="T1157" s="1"/>
      <c r="U1157" s="1"/>
      <c r="V1157" s="1"/>
      <c r="W1157" s="1">
        <v>6.0999999999999999E-2</v>
      </c>
      <c r="X1157" s="1">
        <v>0.06</v>
      </c>
      <c r="Y1157" s="7">
        <v>18.660699999999999</v>
      </c>
      <c r="Z1157" s="7" t="s">
        <v>735</v>
      </c>
      <c r="AA1157" s="7">
        <v>1.6013999999999999</v>
      </c>
      <c r="AB1157" s="7" t="s">
        <v>734</v>
      </c>
      <c r="AC1157" s="1">
        <v>2.1158250445981306</v>
      </c>
      <c r="AD1157" s="1"/>
    </row>
    <row r="1158" spans="1:30" ht="15.6" x14ac:dyDescent="0.3">
      <c r="A1158" s="3" t="s">
        <v>31</v>
      </c>
      <c r="B1158" s="1" t="s">
        <v>69</v>
      </c>
      <c r="C1158" s="4">
        <v>41907</v>
      </c>
      <c r="D1158">
        <v>9</v>
      </c>
      <c r="E1158">
        <v>2014</v>
      </c>
      <c r="F1158" s="2">
        <v>8</v>
      </c>
      <c r="G1158" s="1">
        <v>1006</v>
      </c>
      <c r="H1158" s="1" t="s">
        <v>23</v>
      </c>
      <c r="I1158" s="1">
        <v>22.5</v>
      </c>
      <c r="J1158" s="1"/>
      <c r="O1158" s="1"/>
      <c r="P1158" s="1"/>
      <c r="Q1158" s="1"/>
      <c r="R1158" s="1"/>
      <c r="S1158" s="1">
        <f t="shared" si="16"/>
        <v>0</v>
      </c>
      <c r="T1158" s="1"/>
      <c r="U1158" s="1"/>
      <c r="V1158" s="1"/>
      <c r="W1158" s="1"/>
      <c r="X1158" s="1"/>
      <c r="Y1158" s="7"/>
      <c r="Z1158" s="7"/>
      <c r="AA1158" s="7"/>
      <c r="AB1158" s="7"/>
      <c r="AC1158" s="7"/>
      <c r="AD1158" s="1"/>
    </row>
    <row r="1159" spans="1:30" ht="15.6" x14ac:dyDescent="0.3">
      <c r="A1159" s="3" t="s">
        <v>710</v>
      </c>
      <c r="B1159" s="1" t="s">
        <v>69</v>
      </c>
      <c r="C1159" s="4">
        <v>41907</v>
      </c>
      <c r="D1159">
        <v>9</v>
      </c>
      <c r="E1159">
        <v>2014</v>
      </c>
      <c r="F1159" s="2">
        <v>8</v>
      </c>
      <c r="G1159" s="1">
        <v>1007</v>
      </c>
      <c r="H1159" s="1" t="s">
        <v>518</v>
      </c>
      <c r="I1159" s="1">
        <v>24</v>
      </c>
      <c r="J1159" s="1">
        <v>71</v>
      </c>
      <c r="O1159" s="1">
        <v>240</v>
      </c>
      <c r="P1159" s="1">
        <v>111</v>
      </c>
      <c r="Q1159" s="1">
        <v>3.028</v>
      </c>
      <c r="R1159" s="1">
        <v>1.1990000000000001</v>
      </c>
      <c r="S1159" s="1">
        <f t="shared" si="16"/>
        <v>1.829</v>
      </c>
      <c r="T1159" s="1"/>
      <c r="U1159" s="1"/>
      <c r="V1159" s="1"/>
      <c r="W1159" s="1">
        <v>8.1000000000000003E-2</v>
      </c>
      <c r="X1159" s="1">
        <v>8.2000000000000003E-2</v>
      </c>
      <c r="Y1159" s="7">
        <v>19.046199999999999</v>
      </c>
      <c r="Z1159" s="7" t="s">
        <v>735</v>
      </c>
      <c r="AA1159" s="7">
        <v>1.738</v>
      </c>
      <c r="AB1159" s="7" t="s">
        <v>734</v>
      </c>
      <c r="AC1159" s="1">
        <v>2.1847306723314417</v>
      </c>
      <c r="AD1159" s="1"/>
    </row>
    <row r="1160" spans="1:30" ht="15.6" x14ac:dyDescent="0.3">
      <c r="A1160" s="3" t="s">
        <v>711</v>
      </c>
      <c r="B1160" s="1" t="s">
        <v>69</v>
      </c>
      <c r="C1160" s="4">
        <v>41907</v>
      </c>
      <c r="D1160">
        <v>9</v>
      </c>
      <c r="E1160">
        <v>2014</v>
      </c>
      <c r="F1160" s="2">
        <v>8</v>
      </c>
      <c r="G1160" s="1">
        <v>1009</v>
      </c>
      <c r="H1160" s="1" t="s">
        <v>518</v>
      </c>
      <c r="I1160" s="1">
        <v>20.5</v>
      </c>
      <c r="J1160" s="1">
        <v>72</v>
      </c>
      <c r="O1160" s="1">
        <v>216</v>
      </c>
      <c r="P1160" s="1">
        <v>88</v>
      </c>
      <c r="Q1160" s="1">
        <v>2.2090000000000001</v>
      </c>
      <c r="R1160" s="1">
        <v>1.0349999999999999</v>
      </c>
      <c r="S1160" s="1">
        <f t="shared" si="16"/>
        <v>1.1740000000000002</v>
      </c>
      <c r="T1160" s="1">
        <v>0.63</v>
      </c>
      <c r="U1160" s="1"/>
      <c r="V1160" s="1"/>
      <c r="W1160" s="1">
        <v>6.7000000000000004E-2</v>
      </c>
      <c r="X1160" s="1">
        <v>6.6000000000000003E-2</v>
      </c>
      <c r="Y1160" s="7">
        <v>18.9193</v>
      </c>
      <c r="Z1160" s="7" t="s">
        <v>735</v>
      </c>
      <c r="AA1160" s="7">
        <v>1.3150999999999999</v>
      </c>
      <c r="AB1160" s="7" t="s">
        <v>734</v>
      </c>
      <c r="AC1160" s="1">
        <v>2.163710630900721</v>
      </c>
      <c r="AD1160" s="1"/>
    </row>
    <row r="1161" spans="1:30" ht="15.6" x14ac:dyDescent="0.3">
      <c r="A1161" s="3" t="s">
        <v>31</v>
      </c>
      <c r="B1161" s="1" t="s">
        <v>69</v>
      </c>
      <c r="C1161" s="4">
        <v>41907</v>
      </c>
      <c r="D1161">
        <v>9</v>
      </c>
      <c r="E1161">
        <v>2014</v>
      </c>
      <c r="F1161" s="2">
        <v>8</v>
      </c>
      <c r="G1161" s="1">
        <v>1011</v>
      </c>
      <c r="H1161" s="1" t="s">
        <v>23</v>
      </c>
      <c r="I1161" s="1">
        <v>25.5</v>
      </c>
      <c r="J1161" s="1"/>
      <c r="O1161" s="1"/>
      <c r="P1161" s="1"/>
      <c r="Q1161" s="1"/>
      <c r="R1161" s="1"/>
      <c r="S1161" s="1">
        <f t="shared" si="16"/>
        <v>0</v>
      </c>
      <c r="T1161" s="1"/>
      <c r="U1161" s="1"/>
      <c r="V1161" s="1"/>
      <c r="W1161" s="1"/>
      <c r="X1161" s="1"/>
      <c r="Y1161" s="7"/>
      <c r="Z1161" s="7"/>
      <c r="AA1161" s="7"/>
      <c r="AB1161" s="7"/>
      <c r="AC1161" s="7"/>
      <c r="AD1161" s="1"/>
    </row>
    <row r="1162" spans="1:30" ht="15.6" x14ac:dyDescent="0.3">
      <c r="A1162" s="3" t="s">
        <v>712</v>
      </c>
      <c r="B1162" s="1" t="s">
        <v>69</v>
      </c>
      <c r="C1162" s="4">
        <v>41907</v>
      </c>
      <c r="D1162">
        <v>9</v>
      </c>
      <c r="E1162">
        <v>2014</v>
      </c>
      <c r="F1162" s="2">
        <v>8</v>
      </c>
      <c r="G1162" s="1">
        <v>1012</v>
      </c>
      <c r="H1162" s="1" t="s">
        <v>518</v>
      </c>
      <c r="I1162" s="1">
        <v>25.5</v>
      </c>
      <c r="J1162" s="1">
        <v>73</v>
      </c>
      <c r="O1162" s="1">
        <v>265</v>
      </c>
      <c r="P1162" s="1">
        <v>129</v>
      </c>
      <c r="Q1162" s="1">
        <v>7.8310000000000004</v>
      </c>
      <c r="R1162" s="1">
        <v>2.9079999999999999</v>
      </c>
      <c r="S1162" s="1">
        <f t="shared" si="16"/>
        <v>4.923</v>
      </c>
      <c r="T1162" s="1">
        <v>0.75600000000000001</v>
      </c>
      <c r="U1162" s="1">
        <v>0.159</v>
      </c>
      <c r="V1162" s="1" t="s">
        <v>24</v>
      </c>
      <c r="W1162" s="1">
        <v>0.111</v>
      </c>
      <c r="X1162" s="1">
        <v>0.109</v>
      </c>
      <c r="Y1162" s="7">
        <v>18.84225</v>
      </c>
      <c r="Z1162" s="7" t="s">
        <v>740</v>
      </c>
      <c r="AA1162" s="7">
        <v>1.5190999999999999</v>
      </c>
      <c r="AB1162" s="7" t="s">
        <v>734</v>
      </c>
      <c r="AC1162" s="1">
        <v>2.3546392884864145</v>
      </c>
      <c r="AD1162" s="1"/>
    </row>
    <row r="1163" spans="1:30" ht="15.6" x14ac:dyDescent="0.3">
      <c r="A1163" s="3" t="s">
        <v>713</v>
      </c>
      <c r="B1163" s="1" t="s">
        <v>69</v>
      </c>
      <c r="C1163" s="4">
        <v>41907</v>
      </c>
      <c r="D1163">
        <v>9</v>
      </c>
      <c r="E1163">
        <v>2014</v>
      </c>
      <c r="F1163" s="2">
        <v>8</v>
      </c>
      <c r="G1163" s="1">
        <v>1013</v>
      </c>
      <c r="H1163" s="1" t="s">
        <v>518</v>
      </c>
      <c r="I1163" s="1">
        <v>22</v>
      </c>
      <c r="J1163" s="1">
        <v>74</v>
      </c>
      <c r="O1163" s="1">
        <v>224</v>
      </c>
      <c r="P1163" s="1">
        <v>100</v>
      </c>
      <c r="Q1163" s="1">
        <v>3.3130000000000002</v>
      </c>
      <c r="R1163" s="1">
        <v>1.0900000000000001</v>
      </c>
      <c r="S1163" s="1">
        <f t="shared" si="16"/>
        <v>2.2229999999999999</v>
      </c>
      <c r="T1163" s="1">
        <v>0.29499999999999998</v>
      </c>
      <c r="U1163" s="1"/>
      <c r="V1163" s="1"/>
      <c r="W1163" s="1">
        <v>6.4000000000000001E-2</v>
      </c>
      <c r="X1163" s="1">
        <v>6.5000000000000002E-2</v>
      </c>
      <c r="Y1163" s="7">
        <v>19.044350000000001</v>
      </c>
      <c r="Z1163" s="7" t="s">
        <v>735</v>
      </c>
      <c r="AA1163" s="7">
        <v>1.4366000000000001</v>
      </c>
      <c r="AB1163" s="7" t="s">
        <v>734</v>
      </c>
      <c r="AC1163" s="1">
        <v>2.035055305497488</v>
      </c>
      <c r="AD1163" s="1"/>
    </row>
    <row r="1164" spans="1:30" ht="15.6" x14ac:dyDescent="0.3">
      <c r="A1164" s="3" t="s">
        <v>714</v>
      </c>
      <c r="B1164" s="1" t="s">
        <v>69</v>
      </c>
      <c r="C1164" s="4">
        <v>41907</v>
      </c>
      <c r="D1164">
        <v>9</v>
      </c>
      <c r="E1164">
        <v>2014</v>
      </c>
      <c r="F1164" s="2">
        <v>8</v>
      </c>
      <c r="G1164" s="1">
        <v>1013</v>
      </c>
      <c r="H1164" s="1" t="s">
        <v>518</v>
      </c>
      <c r="I1164" s="1">
        <v>22</v>
      </c>
      <c r="J1164" s="1">
        <v>75</v>
      </c>
      <c r="O1164" s="1">
        <v>199</v>
      </c>
      <c r="P1164" s="1">
        <v>61</v>
      </c>
      <c r="Q1164" s="1">
        <v>1.3720000000000001</v>
      </c>
      <c r="R1164" s="1">
        <v>0.67200000000000004</v>
      </c>
      <c r="S1164" s="1">
        <f t="shared" si="16"/>
        <v>0.70000000000000007</v>
      </c>
      <c r="T1164" s="1"/>
      <c r="U1164" s="1"/>
      <c r="V1164" s="1"/>
      <c r="W1164" s="1">
        <v>6.4000000000000001E-2</v>
      </c>
      <c r="X1164" s="1">
        <v>6.5000000000000002E-2</v>
      </c>
      <c r="Y1164" s="7">
        <v>19.217700000000001</v>
      </c>
      <c r="Z1164" s="7" t="s">
        <v>735</v>
      </c>
      <c r="AA1164" s="7">
        <v>1.591</v>
      </c>
      <c r="AB1164" s="7" t="s">
        <v>734</v>
      </c>
      <c r="AC1164" s="1">
        <v>2.7786748844987854</v>
      </c>
      <c r="AD1164" s="1"/>
    </row>
    <row r="1165" spans="1:30" ht="15.6" x14ac:dyDescent="0.3">
      <c r="A1165" s="3" t="s">
        <v>715</v>
      </c>
      <c r="B1165" s="1" t="s">
        <v>69</v>
      </c>
      <c r="C1165" s="4">
        <v>41907</v>
      </c>
      <c r="D1165">
        <v>9</v>
      </c>
      <c r="E1165">
        <v>2014</v>
      </c>
      <c r="F1165" s="2">
        <v>8</v>
      </c>
      <c r="G1165" s="1">
        <v>1019</v>
      </c>
      <c r="H1165" s="1" t="s">
        <v>518</v>
      </c>
      <c r="I1165" s="1">
        <v>24.5</v>
      </c>
      <c r="J1165" s="1">
        <v>76</v>
      </c>
      <c r="O1165" s="1">
        <v>253</v>
      </c>
      <c r="P1165" s="1">
        <v>155</v>
      </c>
      <c r="Q1165" s="1">
        <v>4.1180000000000003</v>
      </c>
      <c r="R1165" s="1">
        <v>2.339</v>
      </c>
      <c r="S1165" s="1">
        <f t="shared" si="16"/>
        <v>1.7790000000000004</v>
      </c>
      <c r="T1165" s="1">
        <v>1.819</v>
      </c>
      <c r="U1165" s="1">
        <v>4.2000000000000003E-2</v>
      </c>
      <c r="V1165" s="1"/>
      <c r="W1165" s="1">
        <v>8.3000000000000004E-2</v>
      </c>
      <c r="X1165" s="1">
        <v>8.4000000000000005E-2</v>
      </c>
      <c r="Y1165" s="7">
        <v>18.960349999999998</v>
      </c>
      <c r="Z1165" s="7" t="s">
        <v>735</v>
      </c>
      <c r="AA1165" s="7">
        <v>1.3520000000000001</v>
      </c>
      <c r="AB1165" s="7" t="s">
        <v>734</v>
      </c>
      <c r="AC1165" s="1">
        <v>2.3166074474189791</v>
      </c>
      <c r="AD1165" s="1"/>
    </row>
    <row r="1166" spans="1:30" ht="15.6" x14ac:dyDescent="0.3">
      <c r="A1166" s="3" t="s">
        <v>716</v>
      </c>
      <c r="B1166" s="1" t="s">
        <v>69</v>
      </c>
      <c r="C1166" s="4">
        <v>41907</v>
      </c>
      <c r="D1166">
        <v>9</v>
      </c>
      <c r="E1166">
        <v>2014</v>
      </c>
      <c r="F1166" s="2">
        <v>8</v>
      </c>
      <c r="G1166" s="1">
        <v>1019</v>
      </c>
      <c r="H1166" s="1" t="s">
        <v>537</v>
      </c>
      <c r="I1166" s="1">
        <v>30</v>
      </c>
      <c r="J1166" s="1"/>
      <c r="O1166" s="1">
        <v>290</v>
      </c>
      <c r="P1166" s="1">
        <v>301</v>
      </c>
      <c r="Q1166" s="1">
        <v>14.983000000000001</v>
      </c>
      <c r="R1166" s="1">
        <v>6.0739999999999998</v>
      </c>
      <c r="S1166" s="1">
        <f t="shared" si="16"/>
        <v>8.9090000000000007</v>
      </c>
      <c r="T1166" s="1">
        <v>12.375</v>
      </c>
      <c r="U1166" s="1">
        <v>4.5519999999999996</v>
      </c>
      <c r="V1166" s="1" t="s">
        <v>24</v>
      </c>
      <c r="W1166" s="1">
        <v>5.0999999999999997E-2</v>
      </c>
      <c r="X1166" s="1">
        <v>5.0999999999999997E-2</v>
      </c>
      <c r="Y1166" s="7"/>
      <c r="Z1166" s="7"/>
      <c r="AA1166" s="7"/>
      <c r="AB1166" s="7"/>
      <c r="AC1166" s="7"/>
      <c r="AD1166" s="1"/>
    </row>
    <row r="1167" spans="1:30" ht="15.6" x14ac:dyDescent="0.3">
      <c r="A1167" s="3" t="s">
        <v>717</v>
      </c>
      <c r="B1167" s="1" t="s">
        <v>69</v>
      </c>
      <c r="C1167" s="4">
        <v>41907</v>
      </c>
      <c r="D1167">
        <v>9</v>
      </c>
      <c r="E1167">
        <v>2014</v>
      </c>
      <c r="F1167" s="2">
        <v>8</v>
      </c>
      <c r="G1167" s="1">
        <v>1021</v>
      </c>
      <c r="H1167" s="1" t="s">
        <v>37</v>
      </c>
      <c r="I1167" s="1">
        <v>16.5</v>
      </c>
      <c r="J1167" s="1"/>
      <c r="O1167" s="1">
        <v>158</v>
      </c>
      <c r="P1167" s="1">
        <v>52</v>
      </c>
      <c r="Q1167" s="1"/>
      <c r="R1167" s="1"/>
      <c r="S1167" s="1">
        <f t="shared" si="16"/>
        <v>0</v>
      </c>
      <c r="T1167" s="1"/>
      <c r="U1167" s="1"/>
      <c r="V1167" s="1"/>
      <c r="W1167" s="1">
        <v>2E-3</v>
      </c>
      <c r="X1167" s="1">
        <v>2E-3</v>
      </c>
      <c r="Y1167" s="7"/>
      <c r="Z1167" s="7"/>
      <c r="AA1167" s="7"/>
      <c r="AB1167" s="7"/>
      <c r="AC1167" s="7"/>
      <c r="AD1167" s="1" t="s">
        <v>109</v>
      </c>
    </row>
    <row r="1168" spans="1:30" ht="15.6" x14ac:dyDescent="0.3">
      <c r="A1168" s="3" t="s">
        <v>718</v>
      </c>
      <c r="B1168" s="1" t="s">
        <v>69</v>
      </c>
      <c r="C1168" s="4">
        <v>41907</v>
      </c>
      <c r="D1168">
        <v>9</v>
      </c>
      <c r="E1168">
        <v>2014</v>
      </c>
      <c r="F1168" s="2">
        <v>8</v>
      </c>
      <c r="G1168" s="1">
        <v>1024</v>
      </c>
      <c r="H1168" s="1" t="s">
        <v>537</v>
      </c>
      <c r="I1168" s="1">
        <v>23</v>
      </c>
      <c r="J1168" s="1"/>
      <c r="O1168" s="1">
        <v>222</v>
      </c>
      <c r="P1168" s="1">
        <v>108</v>
      </c>
      <c r="Q1168" s="1">
        <v>12.595000000000001</v>
      </c>
      <c r="R1168" s="1">
        <v>2.1179999999999999</v>
      </c>
      <c r="S1168" s="1">
        <f t="shared" si="16"/>
        <v>10.477</v>
      </c>
      <c r="T1168" s="1">
        <v>1.2130000000000001</v>
      </c>
      <c r="U1168" s="1">
        <v>0.45900000000000002</v>
      </c>
      <c r="V1168" s="1" t="s">
        <v>24</v>
      </c>
      <c r="W1168" s="1"/>
      <c r="X1168" s="1"/>
      <c r="Y1168" s="7"/>
      <c r="Z1168" s="7"/>
      <c r="AA1168" s="7"/>
      <c r="AB1168" s="7"/>
      <c r="AC1168" s="7"/>
      <c r="AD1168" s="1"/>
    </row>
    <row r="1169" spans="1:30" ht="15.6" x14ac:dyDescent="0.3">
      <c r="A1169" s="3" t="s">
        <v>719</v>
      </c>
      <c r="B1169" s="1" t="s">
        <v>69</v>
      </c>
      <c r="C1169" s="4">
        <v>41907</v>
      </c>
      <c r="D1169">
        <v>9</v>
      </c>
      <c r="E1169">
        <v>2014</v>
      </c>
      <c r="F1169" s="2">
        <v>8</v>
      </c>
      <c r="G1169" s="1">
        <v>1025</v>
      </c>
      <c r="H1169" s="1" t="s">
        <v>34</v>
      </c>
      <c r="I1169" s="1">
        <v>14.5</v>
      </c>
      <c r="J1169" s="1"/>
      <c r="O1169" s="1">
        <v>148</v>
      </c>
      <c r="P1169" s="1">
        <v>41</v>
      </c>
      <c r="Q1169" s="1">
        <v>0.17699999999999999</v>
      </c>
      <c r="R1169" s="1">
        <v>0.17699999999999999</v>
      </c>
      <c r="S1169" s="1">
        <f t="shared" si="16"/>
        <v>0</v>
      </c>
      <c r="T1169" s="1"/>
      <c r="U1169" s="1"/>
      <c r="V1169" s="1"/>
      <c r="W1169" s="1">
        <v>5.8999999999999997E-2</v>
      </c>
      <c r="X1169" s="1">
        <v>5.8000000000000003E-2</v>
      </c>
      <c r="Y1169" s="7"/>
      <c r="Z1169" s="7"/>
      <c r="AA1169" s="7"/>
      <c r="AB1169" s="7"/>
      <c r="AC1169" s="7"/>
      <c r="AD1169" s="1" t="s">
        <v>720</v>
      </c>
    </row>
    <row r="1170" spans="1:30" ht="15.6" x14ac:dyDescent="0.3">
      <c r="A1170" s="3"/>
      <c r="B1170" s="1" t="s">
        <v>61</v>
      </c>
      <c r="C1170" s="4">
        <v>41907</v>
      </c>
      <c r="D1170">
        <v>9</v>
      </c>
      <c r="E1170">
        <v>2014</v>
      </c>
      <c r="F1170" s="2">
        <v>8</v>
      </c>
      <c r="G1170" s="1">
        <v>1029</v>
      </c>
      <c r="H1170" s="1" t="s">
        <v>37</v>
      </c>
      <c r="I1170" s="1">
        <v>33</v>
      </c>
      <c r="J1170" s="1"/>
      <c r="O1170" s="1"/>
      <c r="P1170" s="1"/>
      <c r="Q1170" s="1"/>
      <c r="R1170" s="1"/>
      <c r="S1170" s="1">
        <f t="shared" si="16"/>
        <v>0</v>
      </c>
      <c r="T1170" s="1"/>
      <c r="U1170" s="1"/>
      <c r="V1170" s="1"/>
      <c r="W1170" s="1"/>
      <c r="X1170" s="1"/>
      <c r="Y1170" s="7"/>
      <c r="Z1170" s="7"/>
      <c r="AA1170" s="7"/>
      <c r="AB1170" s="7"/>
      <c r="AC1170" s="7"/>
      <c r="AD1170" s="1"/>
    </row>
    <row r="1171" spans="1:30" ht="15.6" x14ac:dyDescent="0.3">
      <c r="A1171" s="3"/>
      <c r="B1171" s="1" t="s">
        <v>61</v>
      </c>
      <c r="C1171" s="4">
        <v>41907</v>
      </c>
      <c r="D1171">
        <v>9</v>
      </c>
      <c r="E1171">
        <v>2014</v>
      </c>
      <c r="F1171" s="2">
        <v>8</v>
      </c>
      <c r="G1171" s="1">
        <v>1030</v>
      </c>
      <c r="H1171" s="1" t="s">
        <v>518</v>
      </c>
      <c r="I1171" s="1">
        <v>46</v>
      </c>
      <c r="J1171" s="1">
        <v>77</v>
      </c>
      <c r="O1171" s="1"/>
      <c r="P1171" s="1"/>
      <c r="Q1171" s="1"/>
      <c r="R1171" s="1"/>
      <c r="S1171" s="1">
        <f t="shared" si="16"/>
        <v>0</v>
      </c>
      <c r="T1171" s="1"/>
      <c r="U1171" s="1"/>
      <c r="V1171" s="1"/>
      <c r="W1171" s="1"/>
      <c r="X1171" s="1"/>
      <c r="Y1171" s="7"/>
      <c r="Z1171" s="7"/>
      <c r="AA1171" s="7"/>
      <c r="AB1171" s="7"/>
      <c r="AC1171" s="7"/>
      <c r="AD1171" s="1"/>
    </row>
    <row r="1172" spans="1:30" ht="15.6" x14ac:dyDescent="0.3">
      <c r="A1172" s="3"/>
      <c r="B1172" s="1" t="s">
        <v>61</v>
      </c>
      <c r="C1172" s="4">
        <v>41907</v>
      </c>
      <c r="D1172">
        <v>9</v>
      </c>
      <c r="E1172">
        <v>2014</v>
      </c>
      <c r="F1172" s="2">
        <v>8</v>
      </c>
      <c r="G1172" s="1">
        <v>1032</v>
      </c>
      <c r="H1172" s="1" t="s">
        <v>518</v>
      </c>
      <c r="I1172" s="1">
        <v>30</v>
      </c>
      <c r="J1172" s="1">
        <v>78</v>
      </c>
      <c r="O1172" s="1"/>
      <c r="P1172" s="1"/>
      <c r="Q1172" s="1"/>
      <c r="R1172" s="1"/>
      <c r="S1172" s="1">
        <f t="shared" si="16"/>
        <v>0</v>
      </c>
      <c r="T1172" s="1"/>
      <c r="U1172" s="1"/>
      <c r="V1172" s="1"/>
      <c r="W1172" s="1"/>
      <c r="X1172" s="1"/>
      <c r="Y1172" s="7"/>
      <c r="Z1172" s="7"/>
      <c r="AA1172" s="7"/>
      <c r="AB1172" s="7"/>
      <c r="AC1172" s="7"/>
      <c r="AD1172" s="1"/>
    </row>
    <row r="1173" spans="1:30" ht="15.6" x14ac:dyDescent="0.3">
      <c r="A1173" s="3"/>
      <c r="B1173" s="1" t="s">
        <v>61</v>
      </c>
      <c r="C1173" s="4">
        <v>41907</v>
      </c>
      <c r="D1173">
        <v>9</v>
      </c>
      <c r="E1173">
        <v>2014</v>
      </c>
      <c r="F1173" s="2">
        <v>8</v>
      </c>
      <c r="G1173" s="1">
        <v>1033</v>
      </c>
      <c r="H1173" s="1" t="s">
        <v>518</v>
      </c>
      <c r="I1173" s="1">
        <v>42.5</v>
      </c>
      <c r="J1173" s="1">
        <v>79</v>
      </c>
      <c r="O1173" s="1"/>
      <c r="P1173" s="1"/>
      <c r="Q1173" s="1"/>
      <c r="R1173" s="1"/>
      <c r="S1173" s="1">
        <f t="shared" si="16"/>
        <v>0</v>
      </c>
      <c r="T1173" s="1"/>
      <c r="U1173" s="1"/>
      <c r="V1173" s="1"/>
      <c r="W1173" s="1"/>
      <c r="X1173" s="1"/>
      <c r="Y1173" s="7"/>
      <c r="Z1173" s="7"/>
      <c r="AA1173" s="7"/>
      <c r="AB1173" s="7"/>
      <c r="AC1173" s="7"/>
      <c r="AD1173" s="1"/>
    </row>
    <row r="1174" spans="1:30" ht="15.6" x14ac:dyDescent="0.3">
      <c r="A1174" s="3"/>
      <c r="B1174" s="1" t="s">
        <v>61</v>
      </c>
      <c r="C1174" s="4">
        <v>41907</v>
      </c>
      <c r="D1174">
        <v>9</v>
      </c>
      <c r="E1174">
        <v>2014</v>
      </c>
      <c r="F1174" s="2">
        <v>8</v>
      </c>
      <c r="G1174" s="1">
        <v>1034</v>
      </c>
      <c r="H1174" s="1" t="s">
        <v>518</v>
      </c>
      <c r="I1174" s="1">
        <v>33.5</v>
      </c>
      <c r="J1174" s="1">
        <v>80</v>
      </c>
      <c r="O1174" s="1"/>
      <c r="P1174" s="1"/>
      <c r="Q1174" s="1"/>
      <c r="R1174" s="1"/>
      <c r="S1174" s="1">
        <f t="shared" si="16"/>
        <v>0</v>
      </c>
      <c r="T1174" s="1"/>
      <c r="U1174" s="1"/>
      <c r="V1174" s="1"/>
      <c r="W1174" s="1"/>
      <c r="X1174" s="1"/>
      <c r="Y1174" s="7"/>
      <c r="Z1174" s="7"/>
      <c r="AA1174" s="7"/>
      <c r="AB1174" s="7"/>
      <c r="AC1174" s="7"/>
      <c r="AD1174" s="1"/>
    </row>
    <row r="1175" spans="1:30" ht="15.6" x14ac:dyDescent="0.3">
      <c r="A1175" s="3"/>
      <c r="B1175" s="1" t="s">
        <v>61</v>
      </c>
      <c r="C1175" s="4">
        <v>41907</v>
      </c>
      <c r="D1175">
        <v>9</v>
      </c>
      <c r="E1175">
        <v>2014</v>
      </c>
      <c r="F1175" s="2">
        <v>8</v>
      </c>
      <c r="G1175" s="1">
        <v>1035</v>
      </c>
      <c r="H1175" s="1" t="s">
        <v>23</v>
      </c>
      <c r="I1175" s="1">
        <v>24</v>
      </c>
      <c r="J1175" s="1"/>
      <c r="O1175" s="1"/>
      <c r="P1175" s="1"/>
      <c r="Q1175" s="1"/>
      <c r="R1175" s="1"/>
      <c r="S1175" s="1">
        <f t="shared" si="16"/>
        <v>0</v>
      </c>
      <c r="T1175" s="1"/>
      <c r="U1175" s="1"/>
      <c r="V1175" s="1"/>
      <c r="W1175" s="1"/>
      <c r="X1175" s="1"/>
      <c r="Y1175" s="7"/>
      <c r="Z1175" s="7"/>
      <c r="AA1175" s="7"/>
      <c r="AB1175" s="7"/>
      <c r="AC1175" s="7"/>
      <c r="AD1175" s="1"/>
    </row>
    <row r="1176" spans="1:30" ht="15.6" x14ac:dyDescent="0.3">
      <c r="A1176" s="3"/>
      <c r="B1176" s="1" t="s">
        <v>61</v>
      </c>
      <c r="C1176" s="4">
        <v>41907</v>
      </c>
      <c r="D1176">
        <v>9</v>
      </c>
      <c r="E1176">
        <v>2014</v>
      </c>
      <c r="F1176" s="2">
        <v>8</v>
      </c>
      <c r="G1176" s="1">
        <v>1035</v>
      </c>
      <c r="H1176" s="1" t="s">
        <v>23</v>
      </c>
      <c r="I1176" s="1">
        <v>25.5</v>
      </c>
      <c r="J1176" s="1"/>
      <c r="O1176" s="1"/>
      <c r="P1176" s="1"/>
      <c r="Q1176" s="1"/>
      <c r="R1176" s="1"/>
      <c r="S1176" s="1">
        <f t="shared" si="16"/>
        <v>0</v>
      </c>
      <c r="T1176" s="1"/>
      <c r="U1176" s="1"/>
      <c r="V1176" s="1"/>
      <c r="W1176" s="1"/>
      <c r="X1176" s="1"/>
      <c r="Y1176" s="7"/>
      <c r="Z1176" s="7"/>
      <c r="AA1176" s="7"/>
      <c r="AB1176" s="7"/>
      <c r="AC1176" s="7"/>
      <c r="AD1176" s="1"/>
    </row>
    <row r="1177" spans="1:30" ht="15.6" x14ac:dyDescent="0.3">
      <c r="A1177" s="3"/>
      <c r="B1177" s="1" t="s">
        <v>61</v>
      </c>
      <c r="C1177" s="4">
        <v>41907</v>
      </c>
      <c r="D1177">
        <v>9</v>
      </c>
      <c r="E1177">
        <v>2014</v>
      </c>
      <c r="F1177" s="2">
        <v>8</v>
      </c>
      <c r="G1177" s="1">
        <v>1035</v>
      </c>
      <c r="H1177" s="1" t="s">
        <v>152</v>
      </c>
      <c r="I1177" s="1">
        <v>37</v>
      </c>
      <c r="J1177" s="1"/>
      <c r="O1177" s="1"/>
      <c r="P1177" s="1"/>
      <c r="Q1177" s="1"/>
      <c r="R1177" s="1"/>
      <c r="S1177" s="1">
        <f t="shared" si="16"/>
        <v>0</v>
      </c>
      <c r="T1177" s="1"/>
      <c r="U1177" s="1"/>
      <c r="V1177" s="1"/>
      <c r="W1177" s="1"/>
      <c r="X1177" s="1"/>
      <c r="Y1177" s="7"/>
      <c r="Z1177" s="7"/>
      <c r="AA1177" s="7"/>
      <c r="AB1177" s="7"/>
      <c r="AC1177" s="7"/>
      <c r="AD1177" s="1"/>
    </row>
    <row r="1178" spans="1:30" ht="15.6" x14ac:dyDescent="0.3">
      <c r="A1178" s="3"/>
      <c r="B1178" s="1" t="s">
        <v>61</v>
      </c>
      <c r="C1178" s="4">
        <v>41907</v>
      </c>
      <c r="D1178">
        <v>9</v>
      </c>
      <c r="E1178">
        <v>2014</v>
      </c>
      <c r="F1178" s="2">
        <v>8</v>
      </c>
      <c r="G1178" s="1">
        <v>1036</v>
      </c>
      <c r="H1178" s="1" t="s">
        <v>152</v>
      </c>
      <c r="I1178" s="1">
        <v>29.5</v>
      </c>
      <c r="J1178" s="1"/>
      <c r="O1178" s="1"/>
      <c r="P1178" s="1"/>
      <c r="Q1178" s="1"/>
      <c r="R1178" s="1"/>
      <c r="S1178" s="1">
        <f t="shared" si="16"/>
        <v>0</v>
      </c>
      <c r="T1178" s="1"/>
      <c r="U1178" s="1"/>
      <c r="V1178" s="1"/>
      <c r="W1178" s="1"/>
      <c r="X1178" s="1"/>
      <c r="Y1178" s="7"/>
      <c r="Z1178" s="7"/>
      <c r="AA1178" s="7"/>
      <c r="AB1178" s="7"/>
      <c r="AC1178" s="7"/>
      <c r="AD1178" s="1"/>
    </row>
    <row r="1179" spans="1:30" ht="15.6" x14ac:dyDescent="0.3">
      <c r="A1179" s="3"/>
      <c r="B1179" s="1" t="s">
        <v>61</v>
      </c>
      <c r="C1179" s="4">
        <v>41907</v>
      </c>
      <c r="D1179">
        <v>9</v>
      </c>
      <c r="E1179">
        <v>2014</v>
      </c>
      <c r="F1179" s="2">
        <v>8</v>
      </c>
      <c r="G1179" s="1">
        <v>1037</v>
      </c>
      <c r="H1179" s="1" t="s">
        <v>152</v>
      </c>
      <c r="I1179" s="1">
        <v>33</v>
      </c>
      <c r="J1179" s="1"/>
      <c r="O1179" s="1"/>
      <c r="P1179" s="1"/>
      <c r="Q1179" s="1"/>
      <c r="R1179" s="1"/>
      <c r="S1179" s="1">
        <f t="shared" si="16"/>
        <v>0</v>
      </c>
      <c r="T1179" s="1"/>
      <c r="U1179" s="1"/>
      <c r="V1179" s="1"/>
      <c r="W1179" s="1"/>
      <c r="X1179" s="1"/>
      <c r="Y1179" s="7"/>
      <c r="Z1179" s="7"/>
      <c r="AA1179" s="7"/>
      <c r="AB1179" s="7"/>
      <c r="AC1179" s="7"/>
      <c r="AD1179" s="1"/>
    </row>
    <row r="1180" spans="1:30" ht="15.6" x14ac:dyDescent="0.3">
      <c r="A1180" s="3"/>
      <c r="B1180" s="1" t="s">
        <v>61</v>
      </c>
      <c r="C1180" s="4">
        <v>41907</v>
      </c>
      <c r="D1180">
        <v>9</v>
      </c>
      <c r="E1180">
        <v>2014</v>
      </c>
      <c r="F1180" s="2">
        <v>8</v>
      </c>
      <c r="G1180" s="1">
        <v>1038</v>
      </c>
      <c r="H1180" s="1" t="s">
        <v>37</v>
      </c>
      <c r="I1180" s="1">
        <v>21.5</v>
      </c>
      <c r="J1180" s="1"/>
      <c r="O1180" s="1"/>
      <c r="P1180" s="1"/>
      <c r="Q1180" s="1"/>
      <c r="R1180" s="1"/>
      <c r="S1180" s="1">
        <f t="shared" si="16"/>
        <v>0</v>
      </c>
      <c r="T1180" s="1"/>
      <c r="U1180" s="1"/>
      <c r="V1180" s="1"/>
      <c r="W1180" s="1"/>
      <c r="X1180" s="1"/>
      <c r="Y1180" s="7"/>
      <c r="Z1180" s="7"/>
      <c r="AA1180" s="7"/>
      <c r="AB1180" s="7"/>
      <c r="AC1180" s="7"/>
      <c r="AD1180" s="1"/>
    </row>
    <row r="1181" spans="1:30" ht="15.6" x14ac:dyDescent="0.3">
      <c r="A1181" s="3" t="s">
        <v>721</v>
      </c>
      <c r="B1181" s="1" t="s">
        <v>50</v>
      </c>
      <c r="C1181" s="4">
        <v>41907</v>
      </c>
      <c r="D1181">
        <v>9</v>
      </c>
      <c r="E1181">
        <v>2014</v>
      </c>
      <c r="F1181" s="2">
        <v>8</v>
      </c>
      <c r="G1181" s="1">
        <v>1055</v>
      </c>
      <c r="H1181" s="1" t="s">
        <v>518</v>
      </c>
      <c r="I1181" s="1">
        <v>27</v>
      </c>
      <c r="J1181" s="1">
        <v>81</v>
      </c>
      <c r="O1181" s="1">
        <v>257</v>
      </c>
      <c r="P1181" s="1">
        <v>174</v>
      </c>
      <c r="Q1181" s="1">
        <v>8.6370000000000005</v>
      </c>
      <c r="R1181" s="1">
        <v>2.504</v>
      </c>
      <c r="S1181" s="1">
        <f t="shared" si="16"/>
        <v>6.1330000000000009</v>
      </c>
      <c r="T1181" s="1">
        <v>0.63400000000000001</v>
      </c>
      <c r="U1181" s="1">
        <v>0.249</v>
      </c>
      <c r="V1181" s="1" t="s">
        <v>24</v>
      </c>
      <c r="W1181" s="1">
        <v>7.6999999999999999E-2</v>
      </c>
      <c r="X1181" s="1">
        <v>7.6999999999999999E-2</v>
      </c>
      <c r="Y1181" s="7">
        <v>19.46885</v>
      </c>
      <c r="Z1181" s="7" t="s">
        <v>733</v>
      </c>
      <c r="AA1181" s="7">
        <v>1.6201000000000001</v>
      </c>
      <c r="AB1181" s="7" t="s">
        <v>734</v>
      </c>
      <c r="AC1181" s="1">
        <v>2.2411641053231097</v>
      </c>
      <c r="AD1181" s="1"/>
    </row>
    <row r="1182" spans="1:30" ht="15.6" x14ac:dyDescent="0.3">
      <c r="A1182" s="3" t="s">
        <v>722</v>
      </c>
      <c r="B1182" s="1" t="s">
        <v>50</v>
      </c>
      <c r="C1182" s="4">
        <v>41907</v>
      </c>
      <c r="D1182">
        <v>9</v>
      </c>
      <c r="E1182">
        <v>2014</v>
      </c>
      <c r="F1182" s="2">
        <v>8</v>
      </c>
      <c r="G1182" s="1">
        <v>1058</v>
      </c>
      <c r="H1182" s="1" t="s">
        <v>518</v>
      </c>
      <c r="I1182" s="1">
        <v>31</v>
      </c>
      <c r="J1182" s="1">
        <v>82</v>
      </c>
      <c r="O1182" s="1">
        <v>310</v>
      </c>
      <c r="P1182" s="1">
        <v>301</v>
      </c>
      <c r="Q1182" s="1">
        <v>5.8259999999999996</v>
      </c>
      <c r="R1182" s="1">
        <v>3.7559999999999998</v>
      </c>
      <c r="S1182" s="1">
        <f t="shared" si="16"/>
        <v>2.0699999999999998</v>
      </c>
      <c r="T1182" s="1">
        <v>3.758</v>
      </c>
      <c r="U1182" s="1"/>
      <c r="V1182" s="1"/>
      <c r="W1182" s="1">
        <v>0.11899999999999999</v>
      </c>
      <c r="X1182" s="1">
        <v>0.11899999999999999</v>
      </c>
      <c r="Y1182" s="7">
        <v>17.831900000000001</v>
      </c>
      <c r="Z1182" s="7" t="s">
        <v>733</v>
      </c>
      <c r="AA1182" s="7">
        <v>1.5985</v>
      </c>
      <c r="AB1182" s="7" t="s">
        <v>734</v>
      </c>
      <c r="AC1182" s="1">
        <v>2.1499506942151831</v>
      </c>
      <c r="AD1182" s="1"/>
    </row>
    <row r="1183" spans="1:30" ht="15.6" x14ac:dyDescent="0.3">
      <c r="A1183" s="3" t="s">
        <v>31</v>
      </c>
      <c r="B1183" s="1" t="s">
        <v>50</v>
      </c>
      <c r="C1183" s="4">
        <v>41907</v>
      </c>
      <c r="D1183">
        <v>9</v>
      </c>
      <c r="E1183">
        <v>2014</v>
      </c>
      <c r="F1183" s="2">
        <v>8</v>
      </c>
      <c r="G1183" s="1">
        <v>1101</v>
      </c>
      <c r="H1183" s="1" t="s">
        <v>37</v>
      </c>
      <c r="I1183" s="1">
        <v>33</v>
      </c>
      <c r="J1183" s="1"/>
      <c r="O1183" s="1"/>
      <c r="P1183" s="1"/>
      <c r="Q1183" s="1"/>
      <c r="R1183" s="1"/>
      <c r="S1183" s="1">
        <f t="shared" si="16"/>
        <v>0</v>
      </c>
      <c r="T1183" s="1"/>
      <c r="U1183" s="1"/>
      <c r="V1183" s="1"/>
      <c r="W1183" s="1"/>
      <c r="X1183" s="1"/>
      <c r="Y1183" s="7"/>
      <c r="Z1183" s="7"/>
      <c r="AA1183" s="7"/>
      <c r="AB1183" s="7"/>
      <c r="AC1183" s="7"/>
      <c r="AD1183" s="1"/>
    </row>
    <row r="1184" spans="1:30" ht="15.6" x14ac:dyDescent="0.3">
      <c r="A1184" s="3" t="s">
        <v>723</v>
      </c>
      <c r="B1184" s="1" t="s">
        <v>50</v>
      </c>
      <c r="C1184" s="4">
        <v>41907</v>
      </c>
      <c r="D1184">
        <v>9</v>
      </c>
      <c r="E1184">
        <v>2014</v>
      </c>
      <c r="F1184" s="2">
        <v>8</v>
      </c>
      <c r="G1184" s="1">
        <v>1104</v>
      </c>
      <c r="H1184" s="1" t="s">
        <v>518</v>
      </c>
      <c r="I1184" s="1">
        <v>24</v>
      </c>
      <c r="J1184" s="1">
        <v>83</v>
      </c>
      <c r="O1184" s="1">
        <v>275</v>
      </c>
      <c r="P1184" s="1">
        <v>205</v>
      </c>
      <c r="Q1184" s="1">
        <v>5.67</v>
      </c>
      <c r="R1184" s="1">
        <v>2.6920000000000002</v>
      </c>
      <c r="S1184" s="1">
        <f t="shared" si="16"/>
        <v>2.9779999999999998</v>
      </c>
      <c r="T1184" s="1">
        <v>1.988</v>
      </c>
      <c r="U1184" s="1"/>
      <c r="V1184" s="1"/>
      <c r="W1184" s="1">
        <v>9.0999999999999998E-2</v>
      </c>
      <c r="X1184" s="1">
        <v>9.0999999999999998E-2</v>
      </c>
      <c r="Y1184" s="7">
        <v>19.617049999999999</v>
      </c>
      <c r="Z1184" s="7" t="s">
        <v>735</v>
      </c>
      <c r="AA1184" s="7">
        <v>1.3576999999999999</v>
      </c>
      <c r="AB1184" s="7" t="s">
        <v>734</v>
      </c>
      <c r="AC1184" s="1">
        <v>1.8511846851522518</v>
      </c>
      <c r="AD1184" s="1"/>
    </row>
    <row r="1185" spans="1:30" ht="15.6" x14ac:dyDescent="0.3">
      <c r="A1185" s="3" t="s">
        <v>31</v>
      </c>
      <c r="B1185" s="1" t="s">
        <v>39</v>
      </c>
      <c r="C1185" s="4">
        <v>41907</v>
      </c>
      <c r="D1185">
        <v>9</v>
      </c>
      <c r="E1185">
        <v>2014</v>
      </c>
      <c r="F1185" s="2">
        <v>8</v>
      </c>
      <c r="G1185" s="1">
        <v>1124</v>
      </c>
      <c r="H1185" s="1" t="s">
        <v>31</v>
      </c>
      <c r="I1185" s="1" t="s">
        <v>31</v>
      </c>
      <c r="J1185" s="1"/>
      <c r="O1185" s="1"/>
      <c r="P1185" s="1"/>
      <c r="Q1185" s="1"/>
      <c r="R1185" s="1"/>
      <c r="S1185" s="1">
        <f t="shared" si="16"/>
        <v>0</v>
      </c>
      <c r="T1185" s="1"/>
      <c r="U1185" s="1"/>
      <c r="V1185" s="1"/>
      <c r="W1185" s="1"/>
      <c r="X1185" s="1"/>
      <c r="Y1185" s="7"/>
      <c r="Z1185" s="7"/>
      <c r="AA1185" s="7"/>
      <c r="AB1185" s="7"/>
      <c r="AD1185" s="1"/>
    </row>
    <row r="1186" spans="1:30" ht="15.6" x14ac:dyDescent="0.3">
      <c r="A1186" s="3" t="s">
        <v>724</v>
      </c>
      <c r="B1186" s="1" t="s">
        <v>39</v>
      </c>
      <c r="C1186" s="4">
        <v>41907</v>
      </c>
      <c r="D1186">
        <v>9</v>
      </c>
      <c r="E1186">
        <v>2014</v>
      </c>
      <c r="F1186" s="2">
        <v>8</v>
      </c>
      <c r="G1186" s="1">
        <v>1133</v>
      </c>
      <c r="H1186" s="1" t="s">
        <v>518</v>
      </c>
      <c r="I1186" s="1">
        <v>24.5</v>
      </c>
      <c r="J1186" s="1">
        <v>84</v>
      </c>
      <c r="O1186" s="1">
        <v>252</v>
      </c>
      <c r="P1186" s="1">
        <v>145</v>
      </c>
      <c r="Q1186" s="1">
        <v>4.069</v>
      </c>
      <c r="R1186" s="1">
        <v>1.823</v>
      </c>
      <c r="S1186" s="1">
        <f t="shared" si="16"/>
        <v>2.246</v>
      </c>
      <c r="T1186" s="1">
        <v>0.89700000000000002</v>
      </c>
      <c r="U1186" s="1"/>
      <c r="V1186" s="1"/>
      <c r="W1186" s="1">
        <v>8.1000000000000003E-2</v>
      </c>
      <c r="X1186" s="1">
        <v>8.1000000000000003E-2</v>
      </c>
      <c r="Y1186" s="7">
        <v>18.766200000000001</v>
      </c>
      <c r="Z1186" s="7" t="s">
        <v>735</v>
      </c>
      <c r="AA1186" s="7">
        <v>1.659</v>
      </c>
      <c r="AB1186" s="7" t="s">
        <v>734</v>
      </c>
      <c r="AC1186" s="1">
        <v>2.4835986467258295</v>
      </c>
      <c r="AD1186" s="1"/>
    </row>
    <row r="1187" spans="1:30" ht="15.6" x14ac:dyDescent="0.3">
      <c r="A1187" s="3" t="s">
        <v>725</v>
      </c>
      <c r="B1187" s="1" t="s">
        <v>39</v>
      </c>
      <c r="C1187" s="4">
        <v>41907</v>
      </c>
      <c r="D1187">
        <v>9</v>
      </c>
      <c r="E1187">
        <v>2014</v>
      </c>
      <c r="F1187" s="2">
        <v>8</v>
      </c>
      <c r="G1187" s="1">
        <v>1139</v>
      </c>
      <c r="H1187" s="1" t="s">
        <v>518</v>
      </c>
      <c r="I1187" s="1">
        <v>22.5</v>
      </c>
      <c r="J1187" s="1">
        <v>85</v>
      </c>
      <c r="O1187" s="1">
        <v>238</v>
      </c>
      <c r="P1187" s="1">
        <v>132</v>
      </c>
      <c r="Q1187" s="1">
        <v>3.7549999999999999</v>
      </c>
      <c r="R1187" s="1">
        <v>1.58</v>
      </c>
      <c r="S1187" s="1">
        <f t="shared" si="16"/>
        <v>2.1749999999999998</v>
      </c>
      <c r="T1187" s="1"/>
      <c r="U1187" s="1"/>
      <c r="V1187" s="1"/>
      <c r="W1187" s="1">
        <v>7.8E-2</v>
      </c>
      <c r="X1187" s="1">
        <v>7.8E-2</v>
      </c>
      <c r="Y1187" s="7">
        <v>19.24315</v>
      </c>
      <c r="Z1187" s="7" t="s">
        <v>733</v>
      </c>
      <c r="AA1187" s="7">
        <v>1.2983</v>
      </c>
      <c r="AB1187" s="7" t="s">
        <v>855</v>
      </c>
      <c r="AC1187" s="1">
        <v>2.1480605623645714</v>
      </c>
      <c r="AD1187" s="1"/>
    </row>
    <row r="1188" spans="1:30" ht="15.6" x14ac:dyDescent="0.3">
      <c r="A1188" s="3" t="s">
        <v>726</v>
      </c>
      <c r="B1188" s="1" t="s">
        <v>39</v>
      </c>
      <c r="C1188" s="4">
        <v>41907</v>
      </c>
      <c r="D1188">
        <v>9</v>
      </c>
      <c r="E1188">
        <v>2014</v>
      </c>
      <c r="F1188" s="2">
        <v>8</v>
      </c>
      <c r="G1188" s="1">
        <v>1139</v>
      </c>
      <c r="H1188" s="1" t="s">
        <v>518</v>
      </c>
      <c r="I1188" s="1">
        <v>21.5</v>
      </c>
      <c r="J1188" s="1">
        <v>86</v>
      </c>
      <c r="O1188" s="1">
        <v>211</v>
      </c>
      <c r="P1188" s="1">
        <v>82</v>
      </c>
      <c r="Q1188" s="1">
        <v>2.3319999999999999</v>
      </c>
      <c r="R1188" s="1">
        <v>1.028</v>
      </c>
      <c r="S1188" s="1">
        <f t="shared" si="16"/>
        <v>1.3039999999999998</v>
      </c>
      <c r="T1188" s="1">
        <v>0.33700000000000002</v>
      </c>
      <c r="U1188" s="1"/>
      <c r="V1188" s="1"/>
      <c r="W1188" s="1">
        <v>5.8999999999999997E-2</v>
      </c>
      <c r="X1188" s="1">
        <v>5.8000000000000003E-2</v>
      </c>
      <c r="Y1188" s="7">
        <v>19.70495</v>
      </c>
      <c r="Z1188" s="7" t="s">
        <v>735</v>
      </c>
      <c r="AA1188" s="7">
        <v>1.79</v>
      </c>
      <c r="AB1188" s="7" t="s">
        <v>734</v>
      </c>
      <c r="AC1188" s="1">
        <v>2.2501209060782674</v>
      </c>
      <c r="AD1188" s="1"/>
    </row>
    <row r="1189" spans="1:30" ht="15.6" x14ac:dyDescent="0.3">
      <c r="A1189" s="3" t="s">
        <v>727</v>
      </c>
      <c r="B1189" s="1" t="s">
        <v>39</v>
      </c>
      <c r="C1189" s="4">
        <v>41907</v>
      </c>
      <c r="D1189">
        <v>9</v>
      </c>
      <c r="E1189">
        <v>2014</v>
      </c>
      <c r="F1189" s="2">
        <v>8</v>
      </c>
      <c r="G1189" s="1">
        <v>1143</v>
      </c>
      <c r="H1189" s="1" t="s">
        <v>518</v>
      </c>
      <c r="I1189" s="1">
        <v>22</v>
      </c>
      <c r="J1189" s="1">
        <v>87</v>
      </c>
      <c r="O1189" s="1">
        <v>220</v>
      </c>
      <c r="P1189" s="1">
        <v>92</v>
      </c>
      <c r="Q1189" s="1">
        <v>2.0619999999999998</v>
      </c>
      <c r="R1189" s="1">
        <v>1.056</v>
      </c>
      <c r="S1189" s="1">
        <f t="shared" si="16"/>
        <v>1.0059999999999998</v>
      </c>
      <c r="T1189" s="1">
        <v>0.42</v>
      </c>
      <c r="U1189" s="1"/>
      <c r="V1189" s="1"/>
      <c r="W1189" s="1">
        <v>6.6000000000000003E-2</v>
      </c>
      <c r="X1189" s="1">
        <v>6.7000000000000004E-2</v>
      </c>
      <c r="Y1189" s="7">
        <v>18.223199999999999</v>
      </c>
      <c r="Z1189" s="7" t="s">
        <v>735</v>
      </c>
      <c r="AA1189" s="7">
        <v>1.2770999999999999</v>
      </c>
      <c r="AB1189" s="7" t="s">
        <v>855</v>
      </c>
      <c r="AC1189" s="1">
        <v>1.9024004050371575</v>
      </c>
      <c r="AD1189" s="1"/>
    </row>
    <row r="1190" spans="1:30" ht="15.6" x14ac:dyDescent="0.3">
      <c r="A1190" s="3" t="s">
        <v>728</v>
      </c>
      <c r="B1190" s="1" t="s">
        <v>39</v>
      </c>
      <c r="C1190" s="4">
        <v>41907</v>
      </c>
      <c r="D1190">
        <v>9</v>
      </c>
      <c r="E1190">
        <v>2014</v>
      </c>
      <c r="F1190" s="2">
        <v>8</v>
      </c>
      <c r="G1190" s="1">
        <v>1143</v>
      </c>
      <c r="H1190" s="1" t="s">
        <v>518</v>
      </c>
      <c r="I1190" s="1">
        <v>25</v>
      </c>
      <c r="J1190" s="1">
        <v>88</v>
      </c>
      <c r="O1190" s="1">
        <v>280</v>
      </c>
      <c r="P1190" s="1">
        <v>188</v>
      </c>
      <c r="Q1190" s="1">
        <v>3.35</v>
      </c>
      <c r="R1190" s="1">
        <v>2.3180000000000001</v>
      </c>
      <c r="S1190" s="1">
        <f t="shared" si="16"/>
        <v>1.032</v>
      </c>
      <c r="T1190" s="1">
        <v>1.232</v>
      </c>
      <c r="U1190" s="1">
        <v>0.155</v>
      </c>
      <c r="V1190" s="1"/>
      <c r="W1190" s="1">
        <v>9.9000000000000005E-2</v>
      </c>
      <c r="X1190" s="1">
        <v>0.10100000000000001</v>
      </c>
      <c r="Y1190" s="7">
        <v>19.317599999999999</v>
      </c>
      <c r="Z1190" s="7" t="s">
        <v>735</v>
      </c>
      <c r="AA1190" s="7">
        <v>1.3747</v>
      </c>
      <c r="AB1190" s="7" t="s">
        <v>734</v>
      </c>
      <c r="AC1190" s="1">
        <v>2.1790486491571861</v>
      </c>
      <c r="AD1190" s="1"/>
    </row>
    <row r="1191" spans="1:30" ht="15.6" x14ac:dyDescent="0.3">
      <c r="A1191" s="3" t="s">
        <v>729</v>
      </c>
      <c r="B1191" s="1" t="s">
        <v>39</v>
      </c>
      <c r="C1191" s="4">
        <v>41907</v>
      </c>
      <c r="D1191">
        <v>9</v>
      </c>
      <c r="E1191">
        <v>2014</v>
      </c>
      <c r="F1191" s="2">
        <v>8</v>
      </c>
      <c r="G1191" s="1">
        <v>1143</v>
      </c>
      <c r="H1191" s="1" t="s">
        <v>518</v>
      </c>
      <c r="I1191" s="1">
        <v>48</v>
      </c>
      <c r="J1191" s="1">
        <v>89</v>
      </c>
      <c r="O1191" s="1">
        <v>451</v>
      </c>
      <c r="P1191" s="1">
        <v>967</v>
      </c>
      <c r="Q1191" s="1">
        <v>17.733000000000001</v>
      </c>
      <c r="R1191" s="1">
        <v>9.5359999999999996</v>
      </c>
      <c r="S1191" s="1">
        <f t="shared" si="16"/>
        <v>8.197000000000001</v>
      </c>
      <c r="T1191" s="1">
        <v>20.163</v>
      </c>
      <c r="U1191" s="1">
        <v>8.9629999999999992</v>
      </c>
      <c r="V1191" s="1" t="s">
        <v>24</v>
      </c>
      <c r="W1191" s="1">
        <v>0.23</v>
      </c>
      <c r="X1191" s="1">
        <v>0.22900000000000001</v>
      </c>
      <c r="Y1191" s="7">
        <v>19.55555</v>
      </c>
      <c r="Z1191" s="7" t="s">
        <v>733</v>
      </c>
      <c r="AA1191" s="7">
        <v>1.2491000000000001</v>
      </c>
      <c r="AB1191" s="7" t="s">
        <v>855</v>
      </c>
      <c r="AC1191" s="1">
        <v>1.9500920962839421</v>
      </c>
      <c r="AD1191" s="1"/>
    </row>
    <row r="1192" spans="1:30" ht="15.6" x14ac:dyDescent="0.3">
      <c r="A1192" s="3" t="s">
        <v>31</v>
      </c>
      <c r="B1192" s="1" t="s">
        <v>22</v>
      </c>
      <c r="C1192" s="4">
        <v>41907</v>
      </c>
      <c r="D1192">
        <v>9</v>
      </c>
      <c r="E1192">
        <v>2014</v>
      </c>
      <c r="F1192" s="2">
        <v>8</v>
      </c>
      <c r="G1192" s="1">
        <v>1150</v>
      </c>
      <c r="H1192" s="1" t="s">
        <v>31</v>
      </c>
      <c r="I1192" s="1" t="s">
        <v>31</v>
      </c>
      <c r="J1192" s="1"/>
      <c r="O1192" s="1"/>
      <c r="P1192" s="1"/>
      <c r="Q1192" s="1"/>
      <c r="R1192" s="1"/>
      <c r="S1192" s="1">
        <f t="shared" si="16"/>
        <v>0</v>
      </c>
      <c r="T1192" s="1"/>
      <c r="U1192" s="1"/>
      <c r="V1192" s="1"/>
      <c r="W1192" s="1"/>
      <c r="X1192" s="1"/>
      <c r="Y1192" s="7"/>
      <c r="Z1192" s="7"/>
      <c r="AA1192" s="7"/>
      <c r="AB1192" s="7"/>
      <c r="AC1192" s="7"/>
      <c r="AD1192" s="1"/>
    </row>
    <row r="1193" spans="1:30" ht="15.6" x14ac:dyDescent="0.3">
      <c r="A1193" s="3"/>
      <c r="B1193" s="1" t="s">
        <v>22</v>
      </c>
      <c r="C1193" s="4">
        <v>41907</v>
      </c>
      <c r="D1193">
        <v>9</v>
      </c>
      <c r="E1193">
        <v>2014</v>
      </c>
      <c r="F1193" s="2">
        <v>8</v>
      </c>
      <c r="G1193" s="1">
        <v>1156</v>
      </c>
      <c r="H1193" s="1" t="s">
        <v>23</v>
      </c>
      <c r="I1193" s="1">
        <v>26</v>
      </c>
      <c r="J1193" s="1"/>
      <c r="O1193" s="1"/>
      <c r="P1193" s="1"/>
      <c r="Q1193" s="1"/>
      <c r="R1193" s="1"/>
      <c r="S1193" s="1">
        <f t="shared" si="16"/>
        <v>0</v>
      </c>
      <c r="T1193" s="1"/>
      <c r="U1193" s="1"/>
      <c r="V1193" s="1"/>
      <c r="W1193" s="1"/>
      <c r="X1193" s="1"/>
      <c r="Y1193" s="7"/>
      <c r="Z1193" s="7"/>
      <c r="AA1193" s="7"/>
      <c r="AB1193" s="7"/>
      <c r="AC1193" s="7"/>
      <c r="AD1193" s="1"/>
    </row>
    <row r="1194" spans="1:30" ht="15.6" x14ac:dyDescent="0.3">
      <c r="A1194" s="3"/>
      <c r="B1194" s="1" t="s">
        <v>22</v>
      </c>
      <c r="C1194" s="4">
        <v>41907</v>
      </c>
      <c r="D1194">
        <v>9</v>
      </c>
      <c r="E1194">
        <v>2014</v>
      </c>
      <c r="F1194" s="2">
        <v>8</v>
      </c>
      <c r="G1194" s="1">
        <v>1208</v>
      </c>
      <c r="H1194" s="1" t="s">
        <v>23</v>
      </c>
      <c r="I1194" s="1">
        <v>26</v>
      </c>
      <c r="J1194" s="1"/>
      <c r="O1194" s="1"/>
      <c r="P1194" s="1"/>
      <c r="Q1194" s="1"/>
      <c r="R1194" s="1"/>
      <c r="S1194" s="1">
        <f t="shared" si="16"/>
        <v>0</v>
      </c>
      <c r="T1194" s="1"/>
      <c r="U1194" s="1"/>
      <c r="V1194" s="1"/>
      <c r="W1194" s="1"/>
      <c r="X1194" s="1"/>
      <c r="Y1194" s="7"/>
      <c r="Z1194" s="7"/>
      <c r="AA1194" s="7"/>
      <c r="AB1194" s="7"/>
      <c r="AC1194" s="7"/>
      <c r="AD1194" s="1"/>
    </row>
    <row r="1195" spans="1:30" ht="15.6" x14ac:dyDescent="0.3">
      <c r="A1195" s="3"/>
      <c r="B1195" s="1" t="s">
        <v>22</v>
      </c>
      <c r="C1195" s="4">
        <v>41907</v>
      </c>
      <c r="D1195">
        <v>9</v>
      </c>
      <c r="E1195">
        <v>2014</v>
      </c>
      <c r="F1195" s="2">
        <v>8</v>
      </c>
      <c r="G1195" s="1">
        <v>1209</v>
      </c>
      <c r="H1195" s="1" t="s">
        <v>23</v>
      </c>
      <c r="I1195" s="1">
        <v>29</v>
      </c>
      <c r="J1195" s="1"/>
      <c r="O1195" s="1"/>
      <c r="P1195" s="1"/>
      <c r="Q1195" s="1"/>
      <c r="R1195" s="1"/>
      <c r="S1195" s="1">
        <f t="shared" si="16"/>
        <v>0</v>
      </c>
      <c r="T1195" s="1"/>
      <c r="U1195" s="1"/>
      <c r="V1195" s="1"/>
      <c r="W1195" s="1"/>
      <c r="X1195" s="1"/>
      <c r="Y1195" s="7"/>
      <c r="Z1195" s="7"/>
      <c r="AA1195" s="7"/>
      <c r="AB1195" s="7"/>
      <c r="AC1195" s="7"/>
      <c r="AD1195" s="1"/>
    </row>
    <row r="1196" spans="1:30" ht="15.6" x14ac:dyDescent="0.3">
      <c r="A1196" s="3"/>
      <c r="B1196" s="1" t="s">
        <v>22</v>
      </c>
      <c r="C1196" s="4">
        <v>41907</v>
      </c>
      <c r="D1196">
        <v>9</v>
      </c>
      <c r="E1196">
        <v>2014</v>
      </c>
      <c r="F1196" s="2">
        <v>8</v>
      </c>
      <c r="G1196" s="1">
        <v>1209</v>
      </c>
      <c r="H1196" s="1" t="s">
        <v>23</v>
      </c>
      <c r="I1196" s="1">
        <v>27.5</v>
      </c>
      <c r="J1196" s="1"/>
      <c r="O1196" s="1"/>
      <c r="P1196" s="1"/>
      <c r="Q1196" s="1"/>
      <c r="R1196" s="1"/>
      <c r="S1196" s="1">
        <f t="shared" ref="S1196:S1206" si="17">SUM(Q1196-R1196)</f>
        <v>0</v>
      </c>
      <c r="T1196" s="1"/>
      <c r="U1196" s="1"/>
      <c r="V1196" s="1"/>
      <c r="W1196" s="1"/>
      <c r="X1196" s="1"/>
      <c r="Y1196" s="7"/>
      <c r="Z1196" s="7"/>
      <c r="AA1196" s="7"/>
      <c r="AB1196" s="7"/>
      <c r="AC1196" s="7"/>
      <c r="AD1196" s="1"/>
    </row>
    <row r="1197" spans="1:30" ht="15.6" x14ac:dyDescent="0.3">
      <c r="A1197" s="3"/>
      <c r="B1197" s="1" t="s">
        <v>22</v>
      </c>
      <c r="C1197" s="4">
        <v>41907</v>
      </c>
      <c r="D1197">
        <v>9</v>
      </c>
      <c r="E1197">
        <v>2014</v>
      </c>
      <c r="F1197" s="2">
        <v>8</v>
      </c>
      <c r="G1197" s="1">
        <v>1209</v>
      </c>
      <c r="H1197" s="1" t="s">
        <v>23</v>
      </c>
      <c r="I1197" s="1">
        <v>27.5</v>
      </c>
      <c r="J1197" s="1"/>
      <c r="O1197" s="1"/>
      <c r="P1197" s="1"/>
      <c r="Q1197" s="1"/>
      <c r="R1197" s="1"/>
      <c r="S1197" s="1">
        <f t="shared" si="17"/>
        <v>0</v>
      </c>
      <c r="T1197" s="1"/>
      <c r="U1197" s="1"/>
      <c r="V1197" s="1"/>
      <c r="W1197" s="1"/>
      <c r="X1197" s="1"/>
      <c r="Y1197" s="7"/>
      <c r="Z1197" s="7"/>
      <c r="AA1197" s="7"/>
      <c r="AB1197" s="7"/>
      <c r="AC1197" s="7"/>
      <c r="AD1197" s="1"/>
    </row>
    <row r="1198" spans="1:30" ht="15.6" x14ac:dyDescent="0.3">
      <c r="A1198" s="3"/>
      <c r="B1198" s="1" t="s">
        <v>22</v>
      </c>
      <c r="C1198" s="4">
        <v>41907</v>
      </c>
      <c r="D1198">
        <v>9</v>
      </c>
      <c r="E1198">
        <v>2014</v>
      </c>
      <c r="F1198" s="2">
        <v>8</v>
      </c>
      <c r="G1198" s="1">
        <v>1210</v>
      </c>
      <c r="H1198" s="1" t="s">
        <v>23</v>
      </c>
      <c r="I1198" s="1">
        <v>30</v>
      </c>
      <c r="J1198" s="1"/>
      <c r="O1198" s="1"/>
      <c r="P1198" s="1"/>
      <c r="Q1198" s="1"/>
      <c r="R1198" s="1"/>
      <c r="S1198" s="1">
        <f t="shared" si="17"/>
        <v>0</v>
      </c>
      <c r="T1198" s="1"/>
      <c r="U1198" s="1"/>
      <c r="V1198" s="1"/>
      <c r="W1198" s="1"/>
      <c r="X1198" s="1"/>
      <c r="Y1198" s="7"/>
      <c r="Z1198" s="7"/>
      <c r="AA1198" s="7"/>
      <c r="AB1198" s="7"/>
      <c r="AC1198" s="7"/>
      <c r="AD1198" s="1"/>
    </row>
    <row r="1199" spans="1:30" ht="15.6" x14ac:dyDescent="0.3">
      <c r="A1199" s="3"/>
      <c r="B1199" s="1" t="s">
        <v>22</v>
      </c>
      <c r="C1199" s="4">
        <v>41907</v>
      </c>
      <c r="D1199">
        <v>9</v>
      </c>
      <c r="E1199">
        <v>2014</v>
      </c>
      <c r="F1199" s="2">
        <v>8</v>
      </c>
      <c r="G1199" s="1">
        <v>1210</v>
      </c>
      <c r="H1199" s="1" t="s">
        <v>23</v>
      </c>
      <c r="I1199" s="1">
        <v>28</v>
      </c>
      <c r="J1199" s="1"/>
      <c r="O1199" s="1"/>
      <c r="P1199" s="1"/>
      <c r="Q1199" s="1"/>
      <c r="R1199" s="1"/>
      <c r="S1199" s="1">
        <f t="shared" si="17"/>
        <v>0</v>
      </c>
      <c r="T1199" s="1"/>
      <c r="U1199" s="1"/>
      <c r="V1199" s="1"/>
      <c r="W1199" s="1"/>
      <c r="X1199" s="1"/>
      <c r="Y1199" s="7"/>
      <c r="Z1199" s="7"/>
      <c r="AA1199" s="7"/>
      <c r="AB1199" s="7"/>
      <c r="AC1199" s="7"/>
      <c r="AD1199" s="1"/>
    </row>
    <row r="1200" spans="1:30" ht="15.6" x14ac:dyDescent="0.3">
      <c r="A1200" s="3"/>
      <c r="B1200" s="1" t="s">
        <v>138</v>
      </c>
      <c r="C1200" s="4">
        <v>41907</v>
      </c>
      <c r="D1200">
        <v>9</v>
      </c>
      <c r="E1200">
        <v>2014</v>
      </c>
      <c r="F1200" s="2">
        <v>8</v>
      </c>
      <c r="G1200" s="1">
        <v>1216</v>
      </c>
      <c r="H1200" s="1" t="s">
        <v>23</v>
      </c>
      <c r="I1200" s="1">
        <v>27.5</v>
      </c>
      <c r="J1200" s="1"/>
      <c r="O1200" s="1"/>
      <c r="P1200" s="1"/>
      <c r="Q1200" s="1"/>
      <c r="R1200" s="1"/>
      <c r="S1200" s="1">
        <f t="shared" si="17"/>
        <v>0</v>
      </c>
      <c r="T1200" s="1"/>
      <c r="U1200" s="1"/>
      <c r="V1200" s="1"/>
      <c r="W1200" s="1"/>
      <c r="X1200" s="1"/>
      <c r="Y1200" s="7"/>
      <c r="Z1200" s="7"/>
      <c r="AA1200" s="7"/>
      <c r="AB1200" s="7"/>
      <c r="AC1200" s="7"/>
      <c r="AD1200" s="1"/>
    </row>
    <row r="1201" spans="1:30" ht="15.6" x14ac:dyDescent="0.3">
      <c r="A1201" s="3"/>
      <c r="B1201" s="1" t="s">
        <v>138</v>
      </c>
      <c r="C1201" s="4">
        <v>41907</v>
      </c>
      <c r="D1201">
        <v>9</v>
      </c>
      <c r="E1201">
        <v>2014</v>
      </c>
      <c r="F1201" s="2">
        <v>8</v>
      </c>
      <c r="G1201" s="1">
        <v>1220</v>
      </c>
      <c r="H1201" s="1" t="s">
        <v>23</v>
      </c>
      <c r="I1201" s="1">
        <v>29</v>
      </c>
      <c r="J1201" s="1"/>
      <c r="O1201" s="1"/>
      <c r="P1201" s="1"/>
      <c r="Q1201" s="1"/>
      <c r="R1201" s="1"/>
      <c r="S1201" s="1">
        <f t="shared" si="17"/>
        <v>0</v>
      </c>
      <c r="T1201" s="1"/>
      <c r="U1201" s="1"/>
      <c r="V1201" s="1"/>
      <c r="W1201" s="1"/>
      <c r="X1201" s="1"/>
      <c r="Y1201" s="7"/>
      <c r="Z1201" s="7"/>
      <c r="AA1201" s="7"/>
      <c r="AB1201" s="7"/>
      <c r="AC1201" s="7"/>
      <c r="AD1201" s="1"/>
    </row>
    <row r="1202" spans="1:30" ht="15.6" x14ac:dyDescent="0.3">
      <c r="A1202" s="3"/>
      <c r="B1202" s="1" t="s">
        <v>138</v>
      </c>
      <c r="C1202" s="4">
        <v>41907</v>
      </c>
      <c r="D1202">
        <v>9</v>
      </c>
      <c r="E1202">
        <v>2014</v>
      </c>
      <c r="F1202" s="2">
        <v>8</v>
      </c>
      <c r="G1202" s="1">
        <v>1224</v>
      </c>
      <c r="H1202" s="1" t="s">
        <v>23</v>
      </c>
      <c r="I1202" s="1">
        <v>28.5</v>
      </c>
      <c r="J1202" s="1"/>
      <c r="O1202" s="1"/>
      <c r="P1202" s="1"/>
      <c r="Q1202" s="1"/>
      <c r="R1202" s="1"/>
      <c r="S1202" s="1">
        <f t="shared" si="17"/>
        <v>0</v>
      </c>
      <c r="T1202" s="1"/>
      <c r="U1202" s="1"/>
      <c r="V1202" s="1"/>
      <c r="W1202" s="1"/>
      <c r="X1202" s="1"/>
      <c r="Y1202" s="7"/>
      <c r="Z1202" s="7"/>
      <c r="AA1202" s="7"/>
      <c r="AB1202" s="7"/>
      <c r="AC1202" s="7"/>
      <c r="AD1202" s="1"/>
    </row>
    <row r="1203" spans="1:30" ht="15.6" x14ac:dyDescent="0.3">
      <c r="A1203" s="3" t="s">
        <v>31</v>
      </c>
      <c r="B1203" s="1" t="s">
        <v>140</v>
      </c>
      <c r="C1203" s="4">
        <v>41907</v>
      </c>
      <c r="D1203">
        <v>9</v>
      </c>
      <c r="E1203">
        <v>2014</v>
      </c>
      <c r="F1203" s="2">
        <v>8</v>
      </c>
      <c r="G1203" s="1">
        <v>1241</v>
      </c>
      <c r="H1203" s="1" t="s">
        <v>31</v>
      </c>
      <c r="I1203" s="1" t="s">
        <v>31</v>
      </c>
      <c r="J1203" s="1"/>
      <c r="O1203" s="1"/>
      <c r="P1203" s="1"/>
      <c r="Q1203" s="1"/>
      <c r="R1203" s="1"/>
      <c r="S1203" s="1">
        <f t="shared" si="17"/>
        <v>0</v>
      </c>
      <c r="T1203" s="1"/>
      <c r="U1203" s="1"/>
      <c r="V1203" s="1"/>
      <c r="W1203" s="1"/>
      <c r="X1203" s="1"/>
      <c r="Y1203" s="7"/>
      <c r="Z1203" s="7"/>
      <c r="AA1203" s="7"/>
      <c r="AB1203" s="7"/>
      <c r="AC1203" s="7"/>
      <c r="AD1203" s="1"/>
    </row>
    <row r="1204" spans="1:30" ht="15.6" x14ac:dyDescent="0.3">
      <c r="A1204" s="3" t="s">
        <v>31</v>
      </c>
      <c r="B1204" s="1" t="s">
        <v>144</v>
      </c>
      <c r="C1204" s="4">
        <v>41907</v>
      </c>
      <c r="D1204">
        <v>9</v>
      </c>
      <c r="E1204">
        <v>2014</v>
      </c>
      <c r="F1204" s="2">
        <v>8</v>
      </c>
      <c r="G1204" s="1">
        <v>1304</v>
      </c>
      <c r="H1204" s="1" t="s">
        <v>31</v>
      </c>
      <c r="I1204" s="1" t="s">
        <v>31</v>
      </c>
      <c r="J1204" s="1"/>
      <c r="O1204" s="1"/>
      <c r="P1204" s="1"/>
      <c r="Q1204" s="1"/>
      <c r="R1204" s="1"/>
      <c r="S1204" s="1">
        <f t="shared" si="17"/>
        <v>0</v>
      </c>
      <c r="T1204" s="1"/>
      <c r="U1204" s="1"/>
      <c r="V1204" s="1"/>
      <c r="W1204" s="1"/>
      <c r="X1204" s="1"/>
      <c r="Y1204" s="7"/>
      <c r="Z1204" s="7"/>
      <c r="AA1204" s="7"/>
      <c r="AB1204" s="7"/>
      <c r="AC1204" s="7"/>
      <c r="AD1204" s="1"/>
    </row>
    <row r="1205" spans="1:30" ht="15.6" x14ac:dyDescent="0.3">
      <c r="A1205" s="3" t="s">
        <v>730</v>
      </c>
      <c r="B1205" s="1" t="s">
        <v>147</v>
      </c>
      <c r="C1205" s="4">
        <v>41907</v>
      </c>
      <c r="D1205">
        <v>9</v>
      </c>
      <c r="E1205">
        <v>2014</v>
      </c>
      <c r="F1205" s="2">
        <v>8</v>
      </c>
      <c r="G1205" s="1">
        <v>1326</v>
      </c>
      <c r="H1205" s="1" t="s">
        <v>518</v>
      </c>
      <c r="I1205" s="1">
        <v>29</v>
      </c>
      <c r="J1205" s="1">
        <v>90</v>
      </c>
      <c r="O1205" s="1">
        <v>276</v>
      </c>
      <c r="P1205" s="1">
        <v>209</v>
      </c>
      <c r="Q1205" s="1">
        <v>6.0519999999999996</v>
      </c>
      <c r="R1205" s="1">
        <v>3.27</v>
      </c>
      <c r="S1205" s="1">
        <f t="shared" si="17"/>
        <v>2.7819999999999996</v>
      </c>
      <c r="T1205" s="1">
        <v>2.56</v>
      </c>
      <c r="U1205" s="1">
        <v>0.154</v>
      </c>
      <c r="V1205" s="1"/>
      <c r="W1205" s="1">
        <v>9.2999999999999999E-2</v>
      </c>
      <c r="X1205" s="1">
        <v>9.4E-2</v>
      </c>
      <c r="Y1205" s="7">
        <v>20.3887</v>
      </c>
      <c r="Z1205" s="7" t="s">
        <v>740</v>
      </c>
      <c r="AA1205" s="7">
        <v>1.2234</v>
      </c>
      <c r="AB1205" s="7" t="s">
        <v>855</v>
      </c>
      <c r="AC1205" s="1">
        <v>1.9582927805824901</v>
      </c>
      <c r="AD1205" s="1"/>
    </row>
    <row r="1206" spans="1:30" ht="15.6" x14ac:dyDescent="0.3">
      <c r="A1206" s="3" t="s">
        <v>731</v>
      </c>
      <c r="B1206" s="1" t="s">
        <v>147</v>
      </c>
      <c r="C1206" s="4">
        <v>41907</v>
      </c>
      <c r="D1206">
        <v>9</v>
      </c>
      <c r="E1206">
        <v>2014</v>
      </c>
      <c r="F1206" s="2">
        <v>8</v>
      </c>
      <c r="G1206" s="1">
        <v>1335</v>
      </c>
      <c r="H1206" s="1" t="s">
        <v>518</v>
      </c>
      <c r="I1206" s="1">
        <v>34.5</v>
      </c>
      <c r="J1206" s="1">
        <v>91</v>
      </c>
      <c r="O1206" s="1">
        <v>330</v>
      </c>
      <c r="P1206" s="1">
        <v>396</v>
      </c>
      <c r="Q1206" s="1">
        <v>10.162000000000001</v>
      </c>
      <c r="R1206" s="1">
        <v>5.524</v>
      </c>
      <c r="S1206" s="1">
        <f t="shared" si="17"/>
        <v>4.6380000000000008</v>
      </c>
      <c r="T1206" s="1">
        <v>9.5920000000000005</v>
      </c>
      <c r="U1206" s="1">
        <v>0.43099999999999999</v>
      </c>
      <c r="V1206" s="1" t="s">
        <v>24</v>
      </c>
      <c r="W1206" s="1">
        <v>0.128</v>
      </c>
      <c r="X1206" s="1">
        <v>0.124</v>
      </c>
      <c r="Y1206" s="7">
        <v>20.179849999999998</v>
      </c>
      <c r="Z1206" s="7" t="s">
        <v>733</v>
      </c>
      <c r="AA1206" s="7">
        <v>1.1758999999999999</v>
      </c>
      <c r="AB1206" s="7" t="s">
        <v>736</v>
      </c>
      <c r="AC1206" s="1">
        <v>2.4907545845083123</v>
      </c>
      <c r="AD1206" s="1"/>
    </row>
    <row r="1207" spans="1:30" ht="15.6" x14ac:dyDescent="0.3">
      <c r="A1207" s="3" t="s">
        <v>31</v>
      </c>
      <c r="B1207" s="1" t="s">
        <v>132</v>
      </c>
      <c r="C1207" s="4">
        <v>41907</v>
      </c>
      <c r="D1207">
        <v>9</v>
      </c>
      <c r="E1207">
        <v>2014</v>
      </c>
      <c r="F1207" s="2">
        <v>8</v>
      </c>
      <c r="G1207" s="1">
        <v>1353</v>
      </c>
      <c r="H1207" s="1" t="s">
        <v>23</v>
      </c>
      <c r="I1207" s="1">
        <v>19.5</v>
      </c>
      <c r="J1207" s="1"/>
      <c r="K1207" s="1"/>
      <c r="L1207" s="1"/>
      <c r="M1207" s="1"/>
      <c r="N1207" s="1"/>
      <c r="O1207" s="1">
        <f t="shared" ref="O1207" si="18">SUM(M1207-N1207)</f>
        <v>0</v>
      </c>
      <c r="P1207" s="1"/>
      <c r="Q1207" s="1"/>
      <c r="R1207" s="1"/>
      <c r="S1207" s="1"/>
      <c r="T1207" s="1"/>
      <c r="U1207" s="7"/>
      <c r="V1207" s="7"/>
      <c r="W1207" s="7"/>
      <c r="X1207" s="7"/>
      <c r="Y1207" s="7"/>
      <c r="Z120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9010C-8335-4473-9D34-7D34D4622A79}">
  <dimension ref="A1:AB195"/>
  <sheetViews>
    <sheetView topLeftCell="M1" workbookViewId="0">
      <pane ySplit="1" topLeftCell="A2" activePane="bottomLeft" state="frozen"/>
      <selection pane="bottomLeft" sqref="A1:AB1048576"/>
    </sheetView>
  </sheetViews>
  <sheetFormatPr defaultRowHeight="14.4" x14ac:dyDescent="0.3"/>
  <cols>
    <col min="3" max="3" width="9.6640625" style="33" bestFit="1" customWidth="1"/>
  </cols>
  <sheetData>
    <row r="1" spans="1:28" x14ac:dyDescent="0.3">
      <c r="A1" s="14" t="s">
        <v>0</v>
      </c>
      <c r="B1" s="14" t="s">
        <v>1</v>
      </c>
      <c r="C1" s="3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932</v>
      </c>
      <c r="J1" s="14" t="s">
        <v>18</v>
      </c>
      <c r="K1" s="14" t="s">
        <v>927</v>
      </c>
      <c r="L1" s="14" t="s">
        <v>930</v>
      </c>
      <c r="M1" s="14" t="s">
        <v>8</v>
      </c>
      <c r="N1" s="14" t="s">
        <v>9</v>
      </c>
      <c r="O1" s="14" t="s">
        <v>10</v>
      </c>
      <c r="P1" s="14" t="s">
        <v>11</v>
      </c>
      <c r="Q1" s="14" t="s">
        <v>12</v>
      </c>
      <c r="R1" s="14" t="s">
        <v>13</v>
      </c>
      <c r="S1" s="14" t="s">
        <v>14</v>
      </c>
      <c r="T1" s="14" t="s">
        <v>15</v>
      </c>
      <c r="U1" s="14" t="s">
        <v>16</v>
      </c>
      <c r="V1" s="14" t="s">
        <v>17</v>
      </c>
      <c r="W1" s="14" t="s">
        <v>850</v>
      </c>
      <c r="X1" s="14" t="s">
        <v>531</v>
      </c>
      <c r="Y1" s="14" t="s">
        <v>732</v>
      </c>
      <c r="Z1" s="14" t="s">
        <v>510</v>
      </c>
      <c r="AA1" s="32" t="s">
        <v>852</v>
      </c>
      <c r="AB1" s="14" t="s">
        <v>18</v>
      </c>
    </row>
    <row r="2" spans="1:28" x14ac:dyDescent="0.3">
      <c r="A2" s="19"/>
      <c r="B2" t="s">
        <v>126</v>
      </c>
      <c r="C2" s="33">
        <v>45084</v>
      </c>
      <c r="D2">
        <v>1</v>
      </c>
      <c r="E2">
        <v>936</v>
      </c>
      <c r="F2" t="s">
        <v>534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8" x14ac:dyDescent="0.3">
      <c r="A3" s="19"/>
      <c r="B3" t="s">
        <v>122</v>
      </c>
      <c r="C3" s="33">
        <v>45084</v>
      </c>
      <c r="D3">
        <v>1</v>
      </c>
      <c r="E3">
        <v>958</v>
      </c>
      <c r="F3" t="s">
        <v>534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8" x14ac:dyDescent="0.3">
      <c r="A4" s="19"/>
      <c r="B4" t="s">
        <v>122</v>
      </c>
      <c r="C4" s="33">
        <v>45084</v>
      </c>
      <c r="D4">
        <v>1</v>
      </c>
      <c r="E4">
        <v>1018</v>
      </c>
      <c r="F4" t="s">
        <v>152</v>
      </c>
      <c r="G4">
        <v>27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8" x14ac:dyDescent="0.3">
      <c r="A5" s="19"/>
      <c r="B5" t="s">
        <v>117</v>
      </c>
      <c r="C5" s="33">
        <v>45084</v>
      </c>
      <c r="D5">
        <v>1</v>
      </c>
      <c r="E5">
        <v>1032</v>
      </c>
      <c r="F5" t="s">
        <v>535</v>
      </c>
      <c r="G5">
        <v>28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3">
      <c r="A6" s="19"/>
      <c r="B6" t="s">
        <v>233</v>
      </c>
      <c r="C6" s="33">
        <v>45084</v>
      </c>
      <c r="D6">
        <v>1</v>
      </c>
      <c r="E6">
        <v>1055</v>
      </c>
      <c r="F6" t="s">
        <v>518</v>
      </c>
      <c r="G6">
        <v>49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x14ac:dyDescent="0.3">
      <c r="A7" s="19"/>
      <c r="B7" t="s">
        <v>233</v>
      </c>
      <c r="C7" s="33">
        <v>45084</v>
      </c>
      <c r="D7">
        <v>1</v>
      </c>
      <c r="E7">
        <v>1107</v>
      </c>
      <c r="F7" t="s">
        <v>535</v>
      </c>
      <c r="G7">
        <v>29.5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x14ac:dyDescent="0.3">
      <c r="A8" s="19"/>
      <c r="B8" t="s">
        <v>138</v>
      </c>
      <c r="C8" s="33">
        <v>45084</v>
      </c>
      <c r="D8">
        <v>1</v>
      </c>
      <c r="E8">
        <v>1123</v>
      </c>
      <c r="F8" t="s">
        <v>23</v>
      </c>
      <c r="G8">
        <v>23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x14ac:dyDescent="0.3">
      <c r="A9" s="19"/>
      <c r="B9" t="s">
        <v>138</v>
      </c>
      <c r="C9" s="33">
        <v>45084</v>
      </c>
      <c r="D9">
        <v>1</v>
      </c>
      <c r="F9" t="s">
        <v>23</v>
      </c>
      <c r="G9">
        <v>23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x14ac:dyDescent="0.3">
      <c r="A10" s="19"/>
      <c r="B10" t="s">
        <v>138</v>
      </c>
      <c r="C10" s="33">
        <v>45084</v>
      </c>
      <c r="D10">
        <v>1</v>
      </c>
      <c r="F10" t="s">
        <v>23</v>
      </c>
      <c r="G10">
        <v>24.5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x14ac:dyDescent="0.3">
      <c r="A11" s="19"/>
      <c r="B11" t="s">
        <v>138</v>
      </c>
      <c r="C11" s="33">
        <v>45084</v>
      </c>
      <c r="D11">
        <v>1</v>
      </c>
      <c r="F11" t="s">
        <v>23</v>
      </c>
      <c r="G11">
        <v>26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x14ac:dyDescent="0.3">
      <c r="A12" s="19"/>
      <c r="B12" t="s">
        <v>138</v>
      </c>
      <c r="C12" s="33">
        <v>45084</v>
      </c>
      <c r="D12">
        <v>1</v>
      </c>
      <c r="F12" t="s">
        <v>23</v>
      </c>
      <c r="G12">
        <v>24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 x14ac:dyDescent="0.3">
      <c r="A13" s="19"/>
      <c r="B13" t="s">
        <v>138</v>
      </c>
      <c r="C13" s="33">
        <v>45084</v>
      </c>
      <c r="D13">
        <v>1</v>
      </c>
      <c r="F13" t="s">
        <v>23</v>
      </c>
      <c r="G13">
        <v>21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x14ac:dyDescent="0.3">
      <c r="A14" s="19"/>
      <c r="B14" t="s">
        <v>138</v>
      </c>
      <c r="C14" s="33">
        <v>45084</v>
      </c>
      <c r="D14">
        <v>1</v>
      </c>
      <c r="F14" t="s">
        <v>23</v>
      </c>
      <c r="G14">
        <v>22.5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x14ac:dyDescent="0.3">
      <c r="A15" s="19"/>
      <c r="B15" t="s">
        <v>138</v>
      </c>
      <c r="C15" s="33">
        <v>45084</v>
      </c>
      <c r="D15">
        <v>1</v>
      </c>
      <c r="F15" t="s">
        <v>23</v>
      </c>
      <c r="G15">
        <v>24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8" x14ac:dyDescent="0.3">
      <c r="A16" s="19"/>
      <c r="B16" t="s">
        <v>138</v>
      </c>
      <c r="C16" s="33">
        <v>45084</v>
      </c>
      <c r="D16">
        <v>1</v>
      </c>
      <c r="F16" t="s">
        <v>23</v>
      </c>
      <c r="G16">
        <v>23.5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x14ac:dyDescent="0.3">
      <c r="A17" s="19"/>
      <c r="B17" t="s">
        <v>138</v>
      </c>
      <c r="C17" s="33">
        <v>45084</v>
      </c>
      <c r="D17">
        <v>1</v>
      </c>
      <c r="F17" t="s">
        <v>23</v>
      </c>
      <c r="G17">
        <v>24.5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x14ac:dyDescent="0.3">
      <c r="A18" s="19"/>
      <c r="B18" t="s">
        <v>138</v>
      </c>
      <c r="C18" s="33">
        <v>45084</v>
      </c>
      <c r="D18">
        <v>1</v>
      </c>
      <c r="F18" t="s">
        <v>23</v>
      </c>
      <c r="G18">
        <v>21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 x14ac:dyDescent="0.3">
      <c r="A19" s="19"/>
      <c r="B19" t="s">
        <v>138</v>
      </c>
      <c r="C19" s="33">
        <v>45084</v>
      </c>
      <c r="D19">
        <v>1</v>
      </c>
      <c r="F19" t="s">
        <v>23</v>
      </c>
      <c r="G19">
        <v>25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 x14ac:dyDescent="0.3">
      <c r="A20" s="19"/>
      <c r="B20" t="s">
        <v>140</v>
      </c>
      <c r="C20" s="33">
        <v>45084</v>
      </c>
      <c r="D20">
        <v>1</v>
      </c>
      <c r="E20">
        <v>1154</v>
      </c>
      <c r="F20" t="s">
        <v>534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1:28" x14ac:dyDescent="0.3">
      <c r="A21" s="19"/>
      <c r="B21" t="s">
        <v>144</v>
      </c>
      <c r="C21" s="33">
        <v>45084</v>
      </c>
      <c r="D21">
        <v>1</v>
      </c>
      <c r="E21">
        <v>1218</v>
      </c>
      <c r="F21" t="s">
        <v>534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pans="1:28" x14ac:dyDescent="0.3">
      <c r="A22" s="19"/>
      <c r="B22" t="s">
        <v>147</v>
      </c>
      <c r="C22" s="33">
        <v>45084</v>
      </c>
      <c r="D22">
        <v>1</v>
      </c>
      <c r="E22">
        <v>1249</v>
      </c>
      <c r="F22" t="s">
        <v>534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pans="1:28" x14ac:dyDescent="0.3">
      <c r="A23" s="19"/>
      <c r="B23" t="s">
        <v>132</v>
      </c>
      <c r="C23" s="33">
        <v>45084</v>
      </c>
      <c r="D23">
        <v>1</v>
      </c>
      <c r="E23">
        <v>1315</v>
      </c>
      <c r="F23" t="s">
        <v>23</v>
      </c>
      <c r="G23">
        <v>26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8" x14ac:dyDescent="0.3">
      <c r="A24" s="19"/>
      <c r="B24" t="s">
        <v>132</v>
      </c>
      <c r="C24" s="33">
        <v>45084</v>
      </c>
      <c r="D24">
        <v>1</v>
      </c>
      <c r="F24" t="s">
        <v>23</v>
      </c>
      <c r="G24">
        <v>25.5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8" x14ac:dyDescent="0.3">
      <c r="A25" s="19"/>
      <c r="B25" t="s">
        <v>132</v>
      </c>
      <c r="C25" s="33">
        <v>45084</v>
      </c>
      <c r="D25">
        <v>1</v>
      </c>
      <c r="F25" t="s">
        <v>23</v>
      </c>
      <c r="G25">
        <v>28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1:28" x14ac:dyDescent="0.3">
      <c r="A26" s="19"/>
      <c r="B26" t="s">
        <v>132</v>
      </c>
      <c r="C26" s="33">
        <v>45084</v>
      </c>
      <c r="D26">
        <v>1</v>
      </c>
      <c r="F26" t="s">
        <v>23</v>
      </c>
      <c r="G26">
        <v>26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 x14ac:dyDescent="0.3">
      <c r="A27" s="19"/>
      <c r="B27" t="s">
        <v>132</v>
      </c>
      <c r="C27" s="33">
        <v>45084</v>
      </c>
      <c r="D27">
        <v>1</v>
      </c>
      <c r="F27" t="s">
        <v>23</v>
      </c>
      <c r="G27">
        <v>33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pans="1:28" x14ac:dyDescent="0.3">
      <c r="A28" s="19"/>
      <c r="B28" t="s">
        <v>132</v>
      </c>
      <c r="C28" s="33">
        <v>45084</v>
      </c>
      <c r="D28">
        <v>1</v>
      </c>
      <c r="F28" t="s">
        <v>23</v>
      </c>
      <c r="G28">
        <v>42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pans="1:28" x14ac:dyDescent="0.3">
      <c r="A29" s="19"/>
      <c r="B29" t="s">
        <v>135</v>
      </c>
      <c r="C29" s="33">
        <v>45084</v>
      </c>
      <c r="D29">
        <v>1</v>
      </c>
      <c r="F29" t="s">
        <v>152</v>
      </c>
      <c r="G29">
        <v>21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28" x14ac:dyDescent="0.3">
      <c r="A30" s="19"/>
      <c r="B30" t="s">
        <v>112</v>
      </c>
      <c r="C30" s="33">
        <v>45092</v>
      </c>
      <c r="D30">
        <v>2</v>
      </c>
      <c r="E30">
        <v>1004</v>
      </c>
      <c r="F30" t="s">
        <v>518</v>
      </c>
      <c r="G30">
        <v>31</v>
      </c>
      <c r="L30" t="s">
        <v>931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28" x14ac:dyDescent="0.3">
      <c r="A31" s="19"/>
      <c r="B31" t="s">
        <v>112</v>
      </c>
      <c r="C31" s="33">
        <v>45092</v>
      </c>
      <c r="D31">
        <v>2</v>
      </c>
      <c r="E31">
        <v>1008</v>
      </c>
      <c r="F31" t="s">
        <v>34</v>
      </c>
      <c r="G31">
        <v>17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pans="1:28" x14ac:dyDescent="0.3">
      <c r="A32" s="19"/>
      <c r="B32" t="s">
        <v>112</v>
      </c>
      <c r="C32" s="33">
        <v>45092</v>
      </c>
      <c r="D32">
        <v>2</v>
      </c>
      <c r="E32">
        <v>1023</v>
      </c>
      <c r="F32" t="s">
        <v>679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pans="1:28" x14ac:dyDescent="0.3">
      <c r="A33" s="19"/>
      <c r="B33" t="s">
        <v>103</v>
      </c>
      <c r="C33" s="33">
        <v>45092</v>
      </c>
      <c r="D33">
        <v>2</v>
      </c>
      <c r="E33">
        <v>1040</v>
      </c>
      <c r="F33" t="s">
        <v>23</v>
      </c>
      <c r="G33">
        <v>34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x14ac:dyDescent="0.3">
      <c r="A34" s="19"/>
      <c r="B34" t="s">
        <v>103</v>
      </c>
      <c r="C34" s="33">
        <v>45092</v>
      </c>
      <c r="D34">
        <v>2</v>
      </c>
      <c r="E34">
        <v>1049</v>
      </c>
      <c r="F34" t="s">
        <v>518</v>
      </c>
      <c r="G34">
        <v>66</v>
      </c>
      <c r="L34" t="s">
        <v>931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pans="1:28" x14ac:dyDescent="0.3">
      <c r="A35" s="19"/>
      <c r="B35" t="s">
        <v>89</v>
      </c>
      <c r="C35" s="33">
        <v>45092</v>
      </c>
      <c r="D35">
        <v>2</v>
      </c>
      <c r="E35">
        <v>1058</v>
      </c>
      <c r="F35" t="s">
        <v>534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:28" x14ac:dyDescent="0.3">
      <c r="A36" s="19"/>
      <c r="B36" t="s">
        <v>84</v>
      </c>
      <c r="C36" s="33">
        <v>45092</v>
      </c>
      <c r="D36">
        <v>2</v>
      </c>
      <c r="E36">
        <v>1025</v>
      </c>
      <c r="F36" t="s">
        <v>534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x14ac:dyDescent="0.3">
      <c r="A37" s="19"/>
      <c r="B37" t="s">
        <v>74</v>
      </c>
      <c r="C37" s="33">
        <v>45092</v>
      </c>
      <c r="D37">
        <v>2</v>
      </c>
      <c r="E37">
        <v>1050</v>
      </c>
      <c r="F37" t="s">
        <v>534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8" x14ac:dyDescent="0.3">
      <c r="A38" s="19"/>
      <c r="B38" t="s">
        <v>69</v>
      </c>
      <c r="C38" s="33">
        <v>45092</v>
      </c>
      <c r="D38">
        <v>2</v>
      </c>
      <c r="E38">
        <v>1212</v>
      </c>
      <c r="F38" t="s">
        <v>534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pans="1:28" x14ac:dyDescent="0.3">
      <c r="A39" s="19"/>
      <c r="B39" t="s">
        <v>61</v>
      </c>
      <c r="C39" s="33">
        <v>45092</v>
      </c>
      <c r="D39">
        <v>2</v>
      </c>
      <c r="E39">
        <v>1236</v>
      </c>
      <c r="F39" t="s">
        <v>534</v>
      </c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pans="1:28" x14ac:dyDescent="0.3">
      <c r="A40" s="19"/>
      <c r="B40" t="s">
        <v>50</v>
      </c>
      <c r="C40" s="33">
        <v>45092</v>
      </c>
      <c r="D40">
        <v>2</v>
      </c>
      <c r="E40">
        <v>1308</v>
      </c>
      <c r="F40" t="s">
        <v>534</v>
      </c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8" x14ac:dyDescent="0.3">
      <c r="A41" s="19"/>
      <c r="B41" t="s">
        <v>39</v>
      </c>
      <c r="C41" s="33">
        <v>45092</v>
      </c>
      <c r="D41">
        <v>2</v>
      </c>
      <c r="E41">
        <v>1335</v>
      </c>
      <c r="F41" t="s">
        <v>534</v>
      </c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pans="1:28" x14ac:dyDescent="0.3">
      <c r="A42" s="19"/>
      <c r="B42" t="s">
        <v>22</v>
      </c>
      <c r="C42" s="33">
        <v>45092</v>
      </c>
      <c r="D42">
        <v>2</v>
      </c>
      <c r="E42">
        <v>1402</v>
      </c>
      <c r="F42" t="s">
        <v>23</v>
      </c>
      <c r="G42">
        <v>26.2</v>
      </c>
      <c r="L42" t="s">
        <v>950</v>
      </c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28" x14ac:dyDescent="0.3">
      <c r="A43" s="19"/>
      <c r="B43" t="s">
        <v>22</v>
      </c>
      <c r="C43" s="33">
        <v>45092</v>
      </c>
      <c r="D43">
        <v>2</v>
      </c>
      <c r="E43">
        <v>1417</v>
      </c>
      <c r="F43" t="s">
        <v>23</v>
      </c>
      <c r="G43">
        <v>30</v>
      </c>
      <c r="L43" t="s">
        <v>950</v>
      </c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1:28" x14ac:dyDescent="0.3">
      <c r="A44" s="19"/>
      <c r="B44" t="s">
        <v>126</v>
      </c>
      <c r="C44" s="33">
        <v>45098</v>
      </c>
      <c r="D44">
        <v>3</v>
      </c>
      <c r="E44">
        <v>954</v>
      </c>
      <c r="F44" t="s">
        <v>534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28" x14ac:dyDescent="0.3">
      <c r="A45" s="19"/>
      <c r="B45" t="s">
        <v>122</v>
      </c>
      <c r="C45" s="33">
        <v>45098</v>
      </c>
      <c r="D45">
        <v>3</v>
      </c>
      <c r="E45">
        <v>1019</v>
      </c>
      <c r="F45" t="s">
        <v>534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pans="1:28" x14ac:dyDescent="0.3">
      <c r="A46" s="19"/>
      <c r="B46" t="s">
        <v>117</v>
      </c>
      <c r="C46" s="33">
        <v>45098</v>
      </c>
      <c r="D46">
        <v>3</v>
      </c>
      <c r="E46">
        <v>1043</v>
      </c>
      <c r="F46" t="s">
        <v>534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28" x14ac:dyDescent="0.3">
      <c r="A47" s="19"/>
      <c r="B47" t="s">
        <v>233</v>
      </c>
      <c r="C47" s="33">
        <v>45098</v>
      </c>
      <c r="D47">
        <v>3</v>
      </c>
      <c r="E47">
        <v>1109</v>
      </c>
      <c r="F47" t="s">
        <v>518</v>
      </c>
      <c r="G47">
        <v>41</v>
      </c>
      <c r="H47">
        <v>1</v>
      </c>
      <c r="I47" s="19"/>
      <c r="J47" s="19"/>
      <c r="K47" s="19"/>
      <c r="L47" s="19" t="s">
        <v>931</v>
      </c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1:28" x14ac:dyDescent="0.3">
      <c r="A48" s="19"/>
      <c r="B48" t="s">
        <v>112</v>
      </c>
      <c r="C48" s="33">
        <v>45098</v>
      </c>
      <c r="D48">
        <v>3</v>
      </c>
      <c r="E48">
        <v>1139</v>
      </c>
      <c r="F48" t="s">
        <v>518</v>
      </c>
      <c r="G48">
        <v>58</v>
      </c>
      <c r="H48">
        <v>2</v>
      </c>
      <c r="I48" s="19"/>
      <c r="J48" s="19"/>
      <c r="K48" s="19"/>
      <c r="L48" s="19" t="s">
        <v>931</v>
      </c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pans="1:28" x14ac:dyDescent="0.3">
      <c r="A49" s="19"/>
      <c r="B49" t="s">
        <v>103</v>
      </c>
      <c r="C49" s="33">
        <v>45098</v>
      </c>
      <c r="D49">
        <v>3</v>
      </c>
      <c r="E49">
        <v>1202</v>
      </c>
      <c r="F49" t="s">
        <v>23</v>
      </c>
      <c r="G49">
        <v>22</v>
      </c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pans="1:28" x14ac:dyDescent="0.3">
      <c r="A50" s="19"/>
      <c r="B50" t="s">
        <v>103</v>
      </c>
      <c r="C50" s="33">
        <v>45098</v>
      </c>
      <c r="D50">
        <v>3</v>
      </c>
      <c r="E50">
        <v>1212</v>
      </c>
      <c r="F50" t="s">
        <v>23</v>
      </c>
      <c r="G50">
        <v>21</v>
      </c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pans="1:28" x14ac:dyDescent="0.3">
      <c r="A51" s="19"/>
      <c r="B51" t="s">
        <v>103</v>
      </c>
      <c r="C51" s="33">
        <v>45098</v>
      </c>
      <c r="D51">
        <v>3</v>
      </c>
      <c r="E51">
        <v>1221</v>
      </c>
      <c r="F51" t="s">
        <v>537</v>
      </c>
      <c r="G51">
        <v>31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pans="1:28" x14ac:dyDescent="0.3">
      <c r="A52" s="19"/>
      <c r="B52" t="s">
        <v>103</v>
      </c>
      <c r="C52" s="33">
        <v>45098</v>
      </c>
      <c r="D52">
        <v>3</v>
      </c>
      <c r="E52">
        <v>1222</v>
      </c>
      <c r="F52" t="s">
        <v>518</v>
      </c>
      <c r="G52">
        <v>48</v>
      </c>
      <c r="H52">
        <v>3</v>
      </c>
      <c r="I52" s="19"/>
      <c r="J52" s="19"/>
      <c r="K52" s="19"/>
      <c r="L52" s="19" t="s">
        <v>931</v>
      </c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pans="1:28" x14ac:dyDescent="0.3">
      <c r="A53" s="19"/>
      <c r="B53" t="s">
        <v>89</v>
      </c>
      <c r="C53" s="33">
        <v>45098</v>
      </c>
      <c r="D53">
        <v>3</v>
      </c>
      <c r="E53">
        <v>1234</v>
      </c>
      <c r="F53" t="s">
        <v>534</v>
      </c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pans="1:28" x14ac:dyDescent="0.3">
      <c r="A54" s="19"/>
      <c r="B54" t="s">
        <v>84</v>
      </c>
      <c r="C54" s="33">
        <v>45098</v>
      </c>
      <c r="D54">
        <v>3</v>
      </c>
      <c r="E54">
        <v>1303</v>
      </c>
      <c r="F54" t="s">
        <v>534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pans="1:28" x14ac:dyDescent="0.3">
      <c r="A55" s="19"/>
      <c r="B55" t="s">
        <v>74</v>
      </c>
      <c r="C55" s="33">
        <v>45098</v>
      </c>
      <c r="D55">
        <v>3</v>
      </c>
      <c r="E55">
        <v>1331</v>
      </c>
      <c r="F55" t="s">
        <v>534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pans="1:28" x14ac:dyDescent="0.3">
      <c r="A56" s="19"/>
      <c r="B56" t="s">
        <v>135</v>
      </c>
      <c r="C56" s="33">
        <v>45098</v>
      </c>
      <c r="D56">
        <v>3</v>
      </c>
      <c r="E56">
        <v>1403</v>
      </c>
      <c r="F56" t="s">
        <v>272</v>
      </c>
      <c r="G56">
        <v>23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8" x14ac:dyDescent="0.3">
      <c r="A57" s="19"/>
      <c r="B57" t="s">
        <v>69</v>
      </c>
      <c r="C57" s="33">
        <v>45119</v>
      </c>
      <c r="D57">
        <v>4</v>
      </c>
      <c r="E57">
        <v>955</v>
      </c>
      <c r="F57" t="s">
        <v>534</v>
      </c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8" x14ac:dyDescent="0.3">
      <c r="A58" s="19"/>
      <c r="B58" t="s">
        <v>61</v>
      </c>
      <c r="C58" s="33">
        <v>45119</v>
      </c>
      <c r="D58">
        <v>4</v>
      </c>
      <c r="E58">
        <v>1023</v>
      </c>
      <c r="F58" t="s">
        <v>535</v>
      </c>
      <c r="G58">
        <v>32</v>
      </c>
      <c r="X58" s="19"/>
      <c r="Y58" s="19"/>
      <c r="Z58" s="19"/>
      <c r="AA58" s="19"/>
      <c r="AB58" s="19"/>
    </row>
    <row r="59" spans="1:28" x14ac:dyDescent="0.3">
      <c r="A59" s="19"/>
      <c r="B59" t="s">
        <v>61</v>
      </c>
      <c r="C59" s="33">
        <v>45119</v>
      </c>
      <c r="D59">
        <v>4</v>
      </c>
      <c r="E59">
        <v>1032</v>
      </c>
      <c r="F59" t="s">
        <v>535</v>
      </c>
      <c r="G59">
        <v>25</v>
      </c>
      <c r="X59" s="19"/>
      <c r="Y59" s="19"/>
      <c r="Z59" s="19"/>
      <c r="AA59" s="19"/>
      <c r="AB59" s="19"/>
    </row>
    <row r="60" spans="1:28" x14ac:dyDescent="0.3">
      <c r="A60" s="19"/>
      <c r="B60" t="s">
        <v>61</v>
      </c>
      <c r="C60" s="33">
        <v>45119</v>
      </c>
      <c r="D60">
        <v>4</v>
      </c>
      <c r="E60">
        <v>1033</v>
      </c>
      <c r="F60" t="s">
        <v>272</v>
      </c>
      <c r="G60">
        <v>23</v>
      </c>
      <c r="X60" s="19"/>
      <c r="Y60" s="19"/>
      <c r="Z60" s="19"/>
      <c r="AA60" s="19"/>
      <c r="AB60" s="19"/>
    </row>
    <row r="61" spans="1:28" x14ac:dyDescent="0.3">
      <c r="A61" s="19"/>
      <c r="B61" t="s">
        <v>50</v>
      </c>
      <c r="C61" s="33">
        <v>45119</v>
      </c>
      <c r="D61">
        <v>4</v>
      </c>
      <c r="E61">
        <v>1052</v>
      </c>
      <c r="F61" t="s">
        <v>534</v>
      </c>
      <c r="X61" s="19"/>
      <c r="Y61" s="19"/>
      <c r="Z61" s="19"/>
      <c r="AA61" s="19"/>
      <c r="AB61" s="19"/>
    </row>
    <row r="62" spans="1:28" x14ac:dyDescent="0.3">
      <c r="A62" s="19"/>
      <c r="B62" t="s">
        <v>39</v>
      </c>
      <c r="C62" s="33">
        <v>45119</v>
      </c>
      <c r="D62">
        <v>4</v>
      </c>
      <c r="E62">
        <v>1122</v>
      </c>
      <c r="F62" t="s">
        <v>534</v>
      </c>
      <c r="X62" s="19"/>
      <c r="Y62" s="19"/>
      <c r="Z62" s="19"/>
      <c r="AA62" s="19"/>
      <c r="AB62" s="19"/>
    </row>
    <row r="63" spans="1:28" x14ac:dyDescent="0.3">
      <c r="A63" s="19"/>
      <c r="B63" t="s">
        <v>22</v>
      </c>
      <c r="C63" s="33">
        <v>45119</v>
      </c>
      <c r="D63">
        <v>4</v>
      </c>
      <c r="E63">
        <v>1148</v>
      </c>
      <c r="F63" t="s">
        <v>534</v>
      </c>
      <c r="X63" s="19"/>
      <c r="Y63" s="19"/>
      <c r="Z63" s="19"/>
      <c r="AA63" s="19"/>
      <c r="AB63" s="19"/>
    </row>
    <row r="64" spans="1:28" x14ac:dyDescent="0.3">
      <c r="A64" s="19"/>
      <c r="B64" t="s">
        <v>138</v>
      </c>
      <c r="C64" s="33">
        <v>45119</v>
      </c>
      <c r="D64">
        <v>4</v>
      </c>
      <c r="E64">
        <v>1216</v>
      </c>
      <c r="F64" t="s">
        <v>23</v>
      </c>
      <c r="G64">
        <v>23.5</v>
      </c>
      <c r="L64" t="s">
        <v>931</v>
      </c>
      <c r="X64" s="19"/>
      <c r="Y64" s="19"/>
      <c r="Z64" s="19"/>
      <c r="AA64" s="19"/>
      <c r="AB64" s="19"/>
    </row>
    <row r="65" spans="1:28" x14ac:dyDescent="0.3">
      <c r="A65" s="19"/>
      <c r="B65" t="s">
        <v>138</v>
      </c>
      <c r="C65" s="33">
        <v>45119</v>
      </c>
      <c r="D65">
        <v>4</v>
      </c>
      <c r="E65">
        <v>1224</v>
      </c>
      <c r="F65" t="s">
        <v>23</v>
      </c>
      <c r="G65">
        <v>35.5</v>
      </c>
      <c r="L65" t="s">
        <v>931</v>
      </c>
      <c r="X65" s="19"/>
      <c r="Y65" s="19"/>
      <c r="Z65" s="19"/>
      <c r="AA65" s="19"/>
      <c r="AB65" s="19"/>
    </row>
    <row r="66" spans="1:28" x14ac:dyDescent="0.3">
      <c r="A66" s="19"/>
      <c r="B66" t="s">
        <v>138</v>
      </c>
      <c r="C66" s="33">
        <v>45119</v>
      </c>
      <c r="D66">
        <v>4</v>
      </c>
      <c r="E66">
        <v>1230</v>
      </c>
      <c r="F66" t="s">
        <v>23</v>
      </c>
      <c r="L66" t="s">
        <v>931</v>
      </c>
      <c r="N66" s="33"/>
      <c r="X66" s="19"/>
      <c r="Y66" s="19"/>
      <c r="Z66" s="19"/>
      <c r="AA66" s="19"/>
      <c r="AB66" s="19"/>
    </row>
    <row r="67" spans="1:28" x14ac:dyDescent="0.3">
      <c r="A67" s="19"/>
      <c r="B67" t="s">
        <v>140</v>
      </c>
      <c r="C67" s="33">
        <v>45119</v>
      </c>
      <c r="D67">
        <v>4</v>
      </c>
      <c r="E67">
        <v>1242</v>
      </c>
      <c r="F67" t="s">
        <v>534</v>
      </c>
      <c r="N67" s="33"/>
      <c r="X67" s="19"/>
      <c r="Y67" s="19"/>
      <c r="Z67" s="19"/>
      <c r="AA67" s="19"/>
      <c r="AB67" s="19"/>
    </row>
    <row r="68" spans="1:28" x14ac:dyDescent="0.3">
      <c r="A68" s="19"/>
      <c r="B68" t="s">
        <v>144</v>
      </c>
      <c r="C68" s="33">
        <v>45119</v>
      </c>
      <c r="D68">
        <v>4</v>
      </c>
      <c r="E68">
        <v>1308</v>
      </c>
      <c r="F68" t="s">
        <v>535</v>
      </c>
      <c r="G68">
        <v>32</v>
      </c>
      <c r="N68" s="33"/>
      <c r="X68" s="19"/>
      <c r="Y68" s="19"/>
      <c r="Z68" s="19"/>
      <c r="AA68" s="19"/>
      <c r="AB68" s="19"/>
    </row>
    <row r="69" spans="1:28" x14ac:dyDescent="0.3">
      <c r="A69" s="19"/>
      <c r="B69" t="s">
        <v>147</v>
      </c>
      <c r="C69" s="33">
        <v>45119</v>
      </c>
      <c r="D69">
        <v>4</v>
      </c>
      <c r="E69">
        <v>1333</v>
      </c>
      <c r="F69" t="s">
        <v>152</v>
      </c>
      <c r="G69">
        <v>27</v>
      </c>
      <c r="N69" s="33"/>
      <c r="X69" s="19"/>
      <c r="Y69" s="19"/>
      <c r="Z69" s="19"/>
      <c r="AA69" s="19"/>
      <c r="AB69" s="19"/>
    </row>
    <row r="70" spans="1:28" x14ac:dyDescent="0.3">
      <c r="A70" s="19"/>
      <c r="B70" t="s">
        <v>132</v>
      </c>
      <c r="C70" s="33">
        <v>45119</v>
      </c>
      <c r="D70">
        <v>4</v>
      </c>
      <c r="E70">
        <v>1402</v>
      </c>
      <c r="F70" t="s">
        <v>518</v>
      </c>
      <c r="L70" t="s">
        <v>931</v>
      </c>
      <c r="N70" s="33"/>
      <c r="X70" s="19"/>
      <c r="Y70" s="19"/>
      <c r="Z70" s="19"/>
      <c r="AA70" s="19"/>
      <c r="AB70" s="19"/>
    </row>
    <row r="71" spans="1:28" x14ac:dyDescent="0.3">
      <c r="A71" s="19"/>
      <c r="B71" t="s">
        <v>126</v>
      </c>
      <c r="C71" s="33">
        <v>45127</v>
      </c>
      <c r="D71">
        <v>5</v>
      </c>
      <c r="E71">
        <v>931</v>
      </c>
      <c r="F71" t="s">
        <v>535</v>
      </c>
      <c r="G71">
        <v>26.5</v>
      </c>
      <c r="K71" t="s">
        <v>928</v>
      </c>
      <c r="N71" s="33"/>
      <c r="X71" s="19"/>
      <c r="Y71" s="19"/>
      <c r="Z71" s="19"/>
      <c r="AA71" s="19"/>
      <c r="AB71" s="19"/>
    </row>
    <row r="72" spans="1:28" x14ac:dyDescent="0.3">
      <c r="A72" s="19"/>
      <c r="B72" t="s">
        <v>122</v>
      </c>
      <c r="C72" s="33">
        <v>45127</v>
      </c>
      <c r="D72">
        <v>5</v>
      </c>
      <c r="E72">
        <v>957</v>
      </c>
      <c r="F72" t="s">
        <v>518</v>
      </c>
      <c r="G72">
        <v>26</v>
      </c>
      <c r="H72" t="s">
        <v>929</v>
      </c>
      <c r="K72" t="s">
        <v>928</v>
      </c>
      <c r="L72" t="s">
        <v>931</v>
      </c>
      <c r="N72" s="33"/>
      <c r="X72" s="19"/>
      <c r="Y72" s="19"/>
      <c r="Z72" s="19"/>
      <c r="AA72" s="19"/>
      <c r="AB72" s="19"/>
    </row>
    <row r="73" spans="1:28" x14ac:dyDescent="0.3">
      <c r="A73" s="19"/>
      <c r="B73" t="s">
        <v>117</v>
      </c>
      <c r="C73" s="33">
        <v>45127</v>
      </c>
      <c r="D73">
        <v>5</v>
      </c>
      <c r="E73">
        <v>1023</v>
      </c>
      <c r="F73" t="s">
        <v>535</v>
      </c>
      <c r="G73">
        <v>30</v>
      </c>
      <c r="I73">
        <v>418</v>
      </c>
      <c r="K73" t="s">
        <v>928</v>
      </c>
      <c r="N73" s="33"/>
      <c r="X73" s="19"/>
      <c r="Y73" s="19"/>
      <c r="Z73" s="19"/>
      <c r="AA73" s="19"/>
      <c r="AB73" s="19"/>
    </row>
    <row r="74" spans="1:28" x14ac:dyDescent="0.3">
      <c r="A74" s="19"/>
      <c r="B74" t="s">
        <v>233</v>
      </c>
      <c r="C74" s="33">
        <v>45127</v>
      </c>
      <c r="D74">
        <v>5</v>
      </c>
      <c r="E74">
        <v>1049</v>
      </c>
      <c r="F74" t="s">
        <v>518</v>
      </c>
      <c r="G74">
        <v>36.5</v>
      </c>
      <c r="H74" t="s">
        <v>933</v>
      </c>
      <c r="I74">
        <v>510</v>
      </c>
      <c r="K74" t="s">
        <v>934</v>
      </c>
      <c r="L74" t="s">
        <v>931</v>
      </c>
      <c r="N74" s="33"/>
      <c r="X74" s="19"/>
      <c r="Y74" s="19"/>
      <c r="Z74" s="19"/>
      <c r="AA74" s="19"/>
      <c r="AB74" s="19"/>
    </row>
    <row r="75" spans="1:28" x14ac:dyDescent="0.3">
      <c r="A75" s="19"/>
      <c r="B75" t="s">
        <v>112</v>
      </c>
      <c r="C75" s="33">
        <v>45127</v>
      </c>
      <c r="D75">
        <v>5</v>
      </c>
      <c r="E75">
        <v>1120</v>
      </c>
      <c r="F75" t="s">
        <v>534</v>
      </c>
      <c r="N75" s="33"/>
      <c r="X75" s="19"/>
      <c r="Y75" s="19"/>
      <c r="Z75" s="19"/>
      <c r="AA75" s="19"/>
      <c r="AB75" s="19"/>
    </row>
    <row r="76" spans="1:28" x14ac:dyDescent="0.3">
      <c r="A76" s="19"/>
      <c r="B76" t="s">
        <v>103</v>
      </c>
      <c r="C76" s="33">
        <v>45127</v>
      </c>
      <c r="D76">
        <v>5</v>
      </c>
      <c r="E76">
        <v>1144</v>
      </c>
      <c r="F76" t="s">
        <v>23</v>
      </c>
      <c r="G76">
        <v>29.5</v>
      </c>
      <c r="H76" t="s">
        <v>935</v>
      </c>
      <c r="K76" t="s">
        <v>934</v>
      </c>
      <c r="L76" t="s">
        <v>931</v>
      </c>
      <c r="N76" s="33"/>
      <c r="X76" s="19"/>
      <c r="Y76" s="19"/>
      <c r="Z76" s="19"/>
      <c r="AA76" s="19"/>
      <c r="AB76" s="19"/>
    </row>
    <row r="77" spans="1:28" x14ac:dyDescent="0.3">
      <c r="A77" s="19"/>
      <c r="B77" t="s">
        <v>103</v>
      </c>
      <c r="C77" s="33">
        <v>45127</v>
      </c>
      <c r="D77">
        <v>5</v>
      </c>
      <c r="F77" t="s">
        <v>23</v>
      </c>
      <c r="G77">
        <v>25</v>
      </c>
      <c r="H77" t="s">
        <v>936</v>
      </c>
      <c r="K77" t="s">
        <v>934</v>
      </c>
      <c r="L77" t="s">
        <v>931</v>
      </c>
      <c r="N77" s="33"/>
      <c r="X77" s="19"/>
      <c r="Y77" s="19"/>
      <c r="Z77" s="19"/>
      <c r="AA77" s="19"/>
      <c r="AB77" s="19"/>
    </row>
    <row r="78" spans="1:28" x14ac:dyDescent="0.3">
      <c r="A78" s="19"/>
      <c r="B78" t="s">
        <v>103</v>
      </c>
      <c r="C78" s="33">
        <v>45127</v>
      </c>
      <c r="D78">
        <v>5</v>
      </c>
      <c r="F78" t="s">
        <v>23</v>
      </c>
      <c r="G78">
        <v>25</v>
      </c>
      <c r="H78" t="s">
        <v>937</v>
      </c>
      <c r="K78" t="s">
        <v>928</v>
      </c>
      <c r="L78" t="s">
        <v>931</v>
      </c>
      <c r="N78" s="33"/>
      <c r="X78" s="19"/>
      <c r="Y78" s="19"/>
      <c r="Z78" s="19"/>
      <c r="AA78" s="19"/>
      <c r="AB78" s="19"/>
    </row>
    <row r="79" spans="1:28" x14ac:dyDescent="0.3">
      <c r="A79" s="19"/>
      <c r="B79" t="s">
        <v>103</v>
      </c>
      <c r="C79" s="33">
        <v>45127</v>
      </c>
      <c r="D79">
        <v>5</v>
      </c>
      <c r="F79" t="s">
        <v>518</v>
      </c>
      <c r="G79">
        <v>48.5</v>
      </c>
      <c r="H79" t="s">
        <v>938</v>
      </c>
      <c r="K79" t="s">
        <v>934</v>
      </c>
      <c r="L79" t="s">
        <v>931</v>
      </c>
      <c r="N79" s="33"/>
      <c r="X79" s="19"/>
      <c r="Y79" s="19"/>
      <c r="Z79" s="19"/>
      <c r="AA79" s="19"/>
      <c r="AB79" s="19"/>
    </row>
    <row r="80" spans="1:28" x14ac:dyDescent="0.3">
      <c r="A80" s="19"/>
      <c r="B80" t="s">
        <v>89</v>
      </c>
      <c r="C80" s="33">
        <v>45127</v>
      </c>
      <c r="D80">
        <v>5</v>
      </c>
      <c r="E80">
        <v>1217</v>
      </c>
      <c r="F80" t="s">
        <v>23</v>
      </c>
      <c r="G80">
        <v>24</v>
      </c>
      <c r="H80" t="s">
        <v>939</v>
      </c>
      <c r="K80" t="s">
        <v>928</v>
      </c>
      <c r="L80" t="s">
        <v>931</v>
      </c>
      <c r="N80" s="33"/>
      <c r="X80" s="19"/>
      <c r="Y80" s="19"/>
      <c r="Z80" s="19"/>
      <c r="AA80" s="19"/>
      <c r="AB80" s="19"/>
    </row>
    <row r="81" spans="1:28" x14ac:dyDescent="0.3">
      <c r="A81" s="19"/>
      <c r="B81" t="s">
        <v>89</v>
      </c>
      <c r="C81" s="33">
        <v>45127</v>
      </c>
      <c r="D81">
        <v>5</v>
      </c>
      <c r="E81">
        <v>12225</v>
      </c>
      <c r="F81" t="s">
        <v>23</v>
      </c>
      <c r="G81">
        <v>24</v>
      </c>
      <c r="H81" t="s">
        <v>940</v>
      </c>
      <c r="K81" t="s">
        <v>928</v>
      </c>
      <c r="L81" t="s">
        <v>931</v>
      </c>
      <c r="N81" s="33"/>
      <c r="X81" s="19"/>
      <c r="Y81" s="19"/>
      <c r="Z81" s="19"/>
      <c r="AA81" s="19"/>
      <c r="AB81" s="19"/>
    </row>
    <row r="82" spans="1:28" x14ac:dyDescent="0.3">
      <c r="A82" s="19"/>
      <c r="B82" t="s">
        <v>89</v>
      </c>
      <c r="C82" s="33">
        <v>45127</v>
      </c>
      <c r="D82">
        <v>5</v>
      </c>
      <c r="E82">
        <v>1233</v>
      </c>
      <c r="F82" t="s">
        <v>23</v>
      </c>
      <c r="G82">
        <v>23.5</v>
      </c>
      <c r="H82" t="s">
        <v>941</v>
      </c>
      <c r="K82" t="s">
        <v>928</v>
      </c>
      <c r="L82" t="s">
        <v>931</v>
      </c>
      <c r="N82" s="33"/>
      <c r="X82" s="19"/>
      <c r="Y82" s="19"/>
      <c r="Z82" s="19"/>
      <c r="AA82" s="19"/>
      <c r="AB82" s="19"/>
    </row>
    <row r="83" spans="1:28" x14ac:dyDescent="0.3">
      <c r="A83" s="19"/>
      <c r="B83" t="s">
        <v>84</v>
      </c>
      <c r="C83" s="33">
        <v>45127</v>
      </c>
      <c r="D83">
        <v>5</v>
      </c>
      <c r="E83">
        <v>1246</v>
      </c>
      <c r="F83" t="s">
        <v>534</v>
      </c>
      <c r="N83" s="33"/>
      <c r="X83" s="19"/>
      <c r="Y83" s="19"/>
      <c r="Z83" s="19"/>
      <c r="AA83" s="19"/>
      <c r="AB83" s="19"/>
    </row>
    <row r="84" spans="1:28" x14ac:dyDescent="0.3">
      <c r="B84" t="s">
        <v>74</v>
      </c>
      <c r="C84" s="33">
        <v>45127</v>
      </c>
      <c r="D84">
        <v>5</v>
      </c>
      <c r="E84">
        <v>1309</v>
      </c>
      <c r="F84" t="s">
        <v>518</v>
      </c>
      <c r="G84">
        <v>42.5</v>
      </c>
      <c r="H84" t="s">
        <v>942</v>
      </c>
      <c r="K84" t="s">
        <v>934</v>
      </c>
      <c r="L84" t="s">
        <v>931</v>
      </c>
    </row>
    <row r="85" spans="1:28" x14ac:dyDescent="0.3">
      <c r="B85" t="s">
        <v>135</v>
      </c>
      <c r="C85" s="33">
        <v>45127</v>
      </c>
      <c r="D85">
        <v>5</v>
      </c>
      <c r="E85">
        <v>1342</v>
      </c>
      <c r="F85" t="s">
        <v>534</v>
      </c>
    </row>
    <row r="86" spans="1:28" x14ac:dyDescent="0.3">
      <c r="B86" t="s">
        <v>69</v>
      </c>
      <c r="C86" s="33">
        <v>45131</v>
      </c>
      <c r="D86">
        <v>6</v>
      </c>
      <c r="E86">
        <v>946</v>
      </c>
      <c r="F86" t="s">
        <v>518</v>
      </c>
      <c r="G86">
        <v>32</v>
      </c>
      <c r="H86" t="s">
        <v>943</v>
      </c>
      <c r="K86" t="s">
        <v>934</v>
      </c>
      <c r="L86" t="s">
        <v>931</v>
      </c>
    </row>
    <row r="87" spans="1:28" x14ac:dyDescent="0.3">
      <c r="B87" t="s">
        <v>69</v>
      </c>
      <c r="C87" s="33">
        <v>45131</v>
      </c>
      <c r="D87">
        <v>6</v>
      </c>
      <c r="E87">
        <v>951</v>
      </c>
      <c r="F87" t="s">
        <v>518</v>
      </c>
      <c r="G87">
        <v>38</v>
      </c>
      <c r="H87" t="s">
        <v>944</v>
      </c>
      <c r="K87" t="s">
        <v>934</v>
      </c>
      <c r="L87" t="s">
        <v>931</v>
      </c>
    </row>
    <row r="88" spans="1:28" x14ac:dyDescent="0.3">
      <c r="B88" t="s">
        <v>61</v>
      </c>
      <c r="C88" s="33">
        <v>45131</v>
      </c>
      <c r="D88">
        <v>6</v>
      </c>
      <c r="E88">
        <v>1009</v>
      </c>
      <c r="F88" t="s">
        <v>534</v>
      </c>
    </row>
    <row r="89" spans="1:28" x14ac:dyDescent="0.3">
      <c r="B89" t="s">
        <v>50</v>
      </c>
      <c r="C89" s="33">
        <v>45131</v>
      </c>
      <c r="D89">
        <v>6</v>
      </c>
      <c r="E89">
        <v>1036</v>
      </c>
      <c r="F89" t="s">
        <v>534</v>
      </c>
    </row>
    <row r="90" spans="1:28" x14ac:dyDescent="0.3">
      <c r="B90" t="s">
        <v>39</v>
      </c>
      <c r="C90" s="33">
        <v>45131</v>
      </c>
      <c r="D90">
        <v>6</v>
      </c>
      <c r="E90">
        <v>1102</v>
      </c>
      <c r="F90" t="s">
        <v>534</v>
      </c>
    </row>
    <row r="91" spans="1:28" x14ac:dyDescent="0.3">
      <c r="B91" t="s">
        <v>39</v>
      </c>
      <c r="C91" s="33">
        <v>45131</v>
      </c>
      <c r="D91">
        <v>6</v>
      </c>
      <c r="E91">
        <v>1115</v>
      </c>
      <c r="F91" t="s">
        <v>518</v>
      </c>
      <c r="G91">
        <v>58</v>
      </c>
      <c r="H91" t="s">
        <v>946</v>
      </c>
      <c r="K91" t="s">
        <v>934</v>
      </c>
      <c r="L91" t="s">
        <v>931</v>
      </c>
    </row>
    <row r="92" spans="1:28" x14ac:dyDescent="0.3">
      <c r="B92" t="s">
        <v>39</v>
      </c>
      <c r="C92" s="33">
        <v>45131</v>
      </c>
      <c r="D92">
        <v>6</v>
      </c>
      <c r="E92">
        <v>1119</v>
      </c>
      <c r="F92" t="s">
        <v>23</v>
      </c>
      <c r="G92">
        <v>31.5</v>
      </c>
      <c r="H92" t="s">
        <v>949</v>
      </c>
      <c r="K92" t="s">
        <v>934</v>
      </c>
      <c r="L92" t="s">
        <v>931</v>
      </c>
    </row>
    <row r="93" spans="1:28" x14ac:dyDescent="0.3">
      <c r="B93" t="s">
        <v>103</v>
      </c>
      <c r="C93" s="33">
        <v>45131</v>
      </c>
      <c r="D93">
        <v>6</v>
      </c>
      <c r="E93">
        <v>1128</v>
      </c>
      <c r="F93" t="s">
        <v>534</v>
      </c>
    </row>
    <row r="94" spans="1:28" x14ac:dyDescent="0.3">
      <c r="B94" t="s">
        <v>138</v>
      </c>
      <c r="C94" s="33">
        <v>45131</v>
      </c>
      <c r="D94">
        <v>6</v>
      </c>
      <c r="E94">
        <v>1155</v>
      </c>
      <c r="F94" t="s">
        <v>534</v>
      </c>
    </row>
    <row r="95" spans="1:28" x14ac:dyDescent="0.3">
      <c r="B95" t="s">
        <v>140</v>
      </c>
      <c r="C95" s="33">
        <v>45131</v>
      </c>
      <c r="D95">
        <v>6</v>
      </c>
      <c r="E95">
        <v>1220</v>
      </c>
      <c r="F95" t="s">
        <v>534</v>
      </c>
    </row>
    <row r="96" spans="1:28" x14ac:dyDescent="0.3">
      <c r="B96" t="s">
        <v>144</v>
      </c>
      <c r="C96" s="33">
        <v>45131</v>
      </c>
      <c r="D96">
        <v>6</v>
      </c>
      <c r="E96">
        <v>1243</v>
      </c>
      <c r="F96" t="s">
        <v>534</v>
      </c>
    </row>
    <row r="97" spans="2:12" x14ac:dyDescent="0.3">
      <c r="B97" t="s">
        <v>144</v>
      </c>
      <c r="C97" s="33">
        <v>45131</v>
      </c>
      <c r="D97">
        <v>6</v>
      </c>
      <c r="E97">
        <v>1257</v>
      </c>
      <c r="F97" t="s">
        <v>518</v>
      </c>
      <c r="G97">
        <v>53.5</v>
      </c>
      <c r="H97" t="s">
        <v>947</v>
      </c>
      <c r="K97" t="s">
        <v>928</v>
      </c>
      <c r="L97" t="s">
        <v>931</v>
      </c>
    </row>
    <row r="98" spans="2:12" x14ac:dyDescent="0.3">
      <c r="B98" t="s">
        <v>147</v>
      </c>
      <c r="C98" s="33">
        <v>45131</v>
      </c>
      <c r="D98">
        <v>6</v>
      </c>
      <c r="E98">
        <v>1307</v>
      </c>
      <c r="F98" t="s">
        <v>945</v>
      </c>
      <c r="G98">
        <v>26</v>
      </c>
      <c r="H98" t="s">
        <v>948</v>
      </c>
      <c r="K98" t="s">
        <v>934</v>
      </c>
    </row>
    <row r="99" spans="2:12" x14ac:dyDescent="0.3">
      <c r="B99" t="s">
        <v>132</v>
      </c>
      <c r="C99" s="33">
        <v>45131</v>
      </c>
      <c r="D99">
        <v>6</v>
      </c>
      <c r="E99">
        <v>1335</v>
      </c>
      <c r="F99" t="s">
        <v>152</v>
      </c>
      <c r="G99">
        <v>31</v>
      </c>
      <c r="K99" t="s">
        <v>934</v>
      </c>
    </row>
    <row r="100" spans="2:12" x14ac:dyDescent="0.3">
      <c r="B100" t="s">
        <v>126</v>
      </c>
      <c r="C100" s="33">
        <v>45149</v>
      </c>
      <c r="D100">
        <v>7</v>
      </c>
      <c r="E100">
        <v>933</v>
      </c>
      <c r="F100" t="s">
        <v>534</v>
      </c>
    </row>
    <row r="101" spans="2:12" x14ac:dyDescent="0.3">
      <c r="B101" t="s">
        <v>122</v>
      </c>
      <c r="C101" s="33">
        <v>45149</v>
      </c>
      <c r="D101">
        <v>7</v>
      </c>
      <c r="E101">
        <v>956</v>
      </c>
      <c r="F101" t="s">
        <v>534</v>
      </c>
    </row>
    <row r="102" spans="2:12" x14ac:dyDescent="0.3">
      <c r="B102" t="s">
        <v>117</v>
      </c>
      <c r="C102" s="33">
        <v>45149</v>
      </c>
      <c r="D102">
        <v>7</v>
      </c>
      <c r="E102">
        <v>1019</v>
      </c>
      <c r="F102" t="s">
        <v>535</v>
      </c>
      <c r="G102">
        <v>22</v>
      </c>
      <c r="I102">
        <v>140</v>
      </c>
      <c r="K102" t="s">
        <v>928</v>
      </c>
    </row>
    <row r="103" spans="2:12" x14ac:dyDescent="0.3">
      <c r="B103" t="s">
        <v>233</v>
      </c>
      <c r="C103" s="33">
        <v>45149</v>
      </c>
      <c r="D103">
        <v>7</v>
      </c>
      <c r="E103">
        <v>1046</v>
      </c>
      <c r="F103" t="s">
        <v>534</v>
      </c>
    </row>
    <row r="104" spans="2:12" x14ac:dyDescent="0.3">
      <c r="B104" t="s">
        <v>112</v>
      </c>
      <c r="C104" s="33">
        <v>45149</v>
      </c>
      <c r="D104">
        <v>7</v>
      </c>
      <c r="E104">
        <v>1117</v>
      </c>
      <c r="F104" t="s">
        <v>518</v>
      </c>
      <c r="G104">
        <v>40.5</v>
      </c>
      <c r="H104" t="s">
        <v>951</v>
      </c>
      <c r="K104" t="s">
        <v>934</v>
      </c>
    </row>
    <row r="105" spans="2:12" x14ac:dyDescent="0.3">
      <c r="B105" t="s">
        <v>112</v>
      </c>
      <c r="C105" s="33">
        <v>45149</v>
      </c>
      <c r="D105">
        <v>7</v>
      </c>
      <c r="E105">
        <v>1130</v>
      </c>
      <c r="F105" t="s">
        <v>518</v>
      </c>
      <c r="G105">
        <v>37</v>
      </c>
      <c r="H105" t="s">
        <v>953</v>
      </c>
      <c r="K105" t="s">
        <v>928</v>
      </c>
    </row>
    <row r="106" spans="2:12" x14ac:dyDescent="0.3">
      <c r="B106" t="s">
        <v>112</v>
      </c>
      <c r="C106" s="33">
        <v>45149</v>
      </c>
      <c r="D106">
        <v>7</v>
      </c>
      <c r="E106">
        <v>1129</v>
      </c>
      <c r="F106" t="s">
        <v>23</v>
      </c>
      <c r="G106">
        <v>21</v>
      </c>
      <c r="H106" t="s">
        <v>956</v>
      </c>
      <c r="K106" t="s">
        <v>934</v>
      </c>
    </row>
    <row r="107" spans="2:12" x14ac:dyDescent="0.3">
      <c r="B107" t="s">
        <v>112</v>
      </c>
      <c r="C107" s="33">
        <v>45149</v>
      </c>
      <c r="D107">
        <v>7</v>
      </c>
      <c r="E107">
        <v>1129</v>
      </c>
      <c r="F107" t="s">
        <v>23</v>
      </c>
      <c r="G107">
        <v>24.5</v>
      </c>
      <c r="H107" t="s">
        <v>955</v>
      </c>
      <c r="K107" t="s">
        <v>934</v>
      </c>
    </row>
    <row r="108" spans="2:12" x14ac:dyDescent="0.3">
      <c r="B108" t="s">
        <v>112</v>
      </c>
      <c r="C108" s="33">
        <v>45149</v>
      </c>
      <c r="D108">
        <v>7</v>
      </c>
      <c r="E108">
        <v>1130</v>
      </c>
      <c r="F108" t="s">
        <v>23</v>
      </c>
      <c r="G108">
        <v>26</v>
      </c>
      <c r="H108" t="s">
        <v>957</v>
      </c>
      <c r="K108" t="s">
        <v>934</v>
      </c>
    </row>
    <row r="109" spans="2:12" x14ac:dyDescent="0.3">
      <c r="B109" t="s">
        <v>112</v>
      </c>
      <c r="C109" s="33">
        <v>45149</v>
      </c>
      <c r="D109">
        <v>7</v>
      </c>
      <c r="E109">
        <v>1136</v>
      </c>
      <c r="F109" t="s">
        <v>518</v>
      </c>
      <c r="G109">
        <v>32</v>
      </c>
      <c r="H109" t="s">
        <v>958</v>
      </c>
      <c r="K109" t="s">
        <v>928</v>
      </c>
    </row>
    <row r="110" spans="2:12" x14ac:dyDescent="0.3">
      <c r="B110" t="s">
        <v>112</v>
      </c>
      <c r="C110" s="33">
        <v>45149</v>
      </c>
      <c r="D110">
        <v>7</v>
      </c>
      <c r="E110">
        <v>1137</v>
      </c>
      <c r="F110" t="s">
        <v>23</v>
      </c>
      <c r="G110">
        <v>28</v>
      </c>
      <c r="H110" t="s">
        <v>959</v>
      </c>
      <c r="K110" t="s">
        <v>928</v>
      </c>
    </row>
    <row r="111" spans="2:12" x14ac:dyDescent="0.3">
      <c r="B111" t="s">
        <v>103</v>
      </c>
      <c r="C111" s="33">
        <v>45149</v>
      </c>
      <c r="D111">
        <v>7</v>
      </c>
      <c r="E111">
        <v>1145</v>
      </c>
      <c r="F111" t="s">
        <v>23</v>
      </c>
      <c r="G111">
        <v>27.4</v>
      </c>
      <c r="H111" t="s">
        <v>935</v>
      </c>
      <c r="K111" t="s">
        <v>928</v>
      </c>
    </row>
    <row r="112" spans="2:12" x14ac:dyDescent="0.3">
      <c r="B112" t="s">
        <v>103</v>
      </c>
      <c r="C112" s="33">
        <v>45149</v>
      </c>
      <c r="D112">
        <v>7</v>
      </c>
      <c r="E112">
        <v>1203</v>
      </c>
      <c r="F112" t="s">
        <v>23</v>
      </c>
      <c r="G112">
        <v>23</v>
      </c>
      <c r="H112" t="s">
        <v>936</v>
      </c>
      <c r="K112" t="s">
        <v>928</v>
      </c>
    </row>
    <row r="113" spans="2:12" x14ac:dyDescent="0.3">
      <c r="B113" t="s">
        <v>103</v>
      </c>
      <c r="C113" s="33">
        <v>45149</v>
      </c>
      <c r="D113">
        <v>7</v>
      </c>
      <c r="E113">
        <v>1203</v>
      </c>
      <c r="F113" t="s">
        <v>23</v>
      </c>
      <c r="G113">
        <v>23</v>
      </c>
      <c r="H113" t="s">
        <v>937</v>
      </c>
      <c r="K113" t="s">
        <v>928</v>
      </c>
    </row>
    <row r="114" spans="2:12" x14ac:dyDescent="0.3">
      <c r="B114" t="s">
        <v>103</v>
      </c>
      <c r="C114" s="33">
        <v>45149</v>
      </c>
      <c r="D114">
        <v>7</v>
      </c>
      <c r="E114">
        <v>1203</v>
      </c>
      <c r="F114" t="s">
        <v>23</v>
      </c>
      <c r="G114">
        <v>23.5</v>
      </c>
      <c r="H114" t="s">
        <v>938</v>
      </c>
      <c r="K114" t="s">
        <v>928</v>
      </c>
    </row>
    <row r="115" spans="2:12" x14ac:dyDescent="0.3">
      <c r="B115" t="s">
        <v>103</v>
      </c>
      <c r="C115" s="33">
        <v>45149</v>
      </c>
      <c r="D115">
        <v>7</v>
      </c>
      <c r="E115">
        <v>1203</v>
      </c>
      <c r="F115" t="s">
        <v>23</v>
      </c>
      <c r="G115">
        <v>25.5</v>
      </c>
      <c r="H115" t="s">
        <v>954</v>
      </c>
      <c r="K115" t="s">
        <v>934</v>
      </c>
    </row>
    <row r="116" spans="2:12" x14ac:dyDescent="0.3">
      <c r="B116" t="s">
        <v>103</v>
      </c>
      <c r="C116" s="33">
        <v>45149</v>
      </c>
      <c r="D116">
        <v>7</v>
      </c>
      <c r="E116">
        <v>1207</v>
      </c>
      <c r="F116" t="s">
        <v>23</v>
      </c>
      <c r="G116">
        <v>29.5</v>
      </c>
      <c r="H116" t="s">
        <v>961</v>
      </c>
      <c r="K116" t="s">
        <v>928</v>
      </c>
    </row>
    <row r="117" spans="2:12" x14ac:dyDescent="0.3">
      <c r="B117" t="s">
        <v>89</v>
      </c>
      <c r="C117" s="33">
        <v>45149</v>
      </c>
      <c r="D117">
        <v>7</v>
      </c>
      <c r="E117">
        <v>1217</v>
      </c>
      <c r="F117" t="s">
        <v>272</v>
      </c>
      <c r="G117">
        <v>31</v>
      </c>
      <c r="I117">
        <v>190</v>
      </c>
    </row>
    <row r="118" spans="2:12" x14ac:dyDescent="0.3">
      <c r="B118" t="s">
        <v>84</v>
      </c>
      <c r="C118" s="33">
        <v>45149</v>
      </c>
      <c r="D118">
        <v>7</v>
      </c>
      <c r="E118">
        <v>1249</v>
      </c>
      <c r="F118" t="s">
        <v>518</v>
      </c>
      <c r="G118">
        <v>32</v>
      </c>
      <c r="H118" t="s">
        <v>952</v>
      </c>
      <c r="K118" t="s">
        <v>928</v>
      </c>
      <c r="L118" t="s">
        <v>931</v>
      </c>
    </row>
    <row r="119" spans="2:12" x14ac:dyDescent="0.3">
      <c r="B119" t="s">
        <v>84</v>
      </c>
      <c r="C119" s="33">
        <v>45149</v>
      </c>
      <c r="D119">
        <v>7</v>
      </c>
      <c r="E119">
        <v>1300</v>
      </c>
      <c r="F119" t="s">
        <v>518</v>
      </c>
      <c r="G119">
        <v>44</v>
      </c>
      <c r="H119" t="s">
        <v>960</v>
      </c>
      <c r="K119" t="s">
        <v>934</v>
      </c>
      <c r="L119" t="s">
        <v>931</v>
      </c>
    </row>
    <row r="120" spans="2:12" x14ac:dyDescent="0.3">
      <c r="B120" t="s">
        <v>74</v>
      </c>
      <c r="C120" s="33">
        <v>45149</v>
      </c>
      <c r="D120">
        <v>7</v>
      </c>
      <c r="E120">
        <v>1317</v>
      </c>
      <c r="F120" t="s">
        <v>534</v>
      </c>
    </row>
    <row r="121" spans="2:12" x14ac:dyDescent="0.3">
      <c r="B121" t="s">
        <v>135</v>
      </c>
      <c r="C121" s="33">
        <v>45149</v>
      </c>
      <c r="D121">
        <v>7</v>
      </c>
      <c r="E121">
        <v>1354</v>
      </c>
      <c r="F121" t="s">
        <v>534</v>
      </c>
    </row>
    <row r="122" spans="2:12" x14ac:dyDescent="0.3">
      <c r="B122" t="s">
        <v>69</v>
      </c>
      <c r="C122" s="33">
        <v>45154</v>
      </c>
      <c r="D122">
        <v>7</v>
      </c>
      <c r="E122">
        <v>948</v>
      </c>
      <c r="F122" t="s">
        <v>23</v>
      </c>
      <c r="G122">
        <v>26</v>
      </c>
      <c r="H122" t="s">
        <v>943</v>
      </c>
      <c r="K122" t="s">
        <v>928</v>
      </c>
      <c r="L122" t="s">
        <v>931</v>
      </c>
    </row>
    <row r="123" spans="2:12" x14ac:dyDescent="0.3">
      <c r="B123" t="s">
        <v>61</v>
      </c>
      <c r="C123" s="33">
        <v>45154</v>
      </c>
      <c r="D123">
        <v>7</v>
      </c>
      <c r="E123">
        <v>1015</v>
      </c>
      <c r="F123" t="s">
        <v>518</v>
      </c>
      <c r="G123">
        <v>38</v>
      </c>
      <c r="H123" t="s">
        <v>983</v>
      </c>
      <c r="K123" t="s">
        <v>928</v>
      </c>
      <c r="L123" t="s">
        <v>931</v>
      </c>
    </row>
    <row r="124" spans="2:12" x14ac:dyDescent="0.3">
      <c r="B124" t="s">
        <v>50</v>
      </c>
      <c r="C124" s="33">
        <v>45154</v>
      </c>
      <c r="D124">
        <v>7</v>
      </c>
      <c r="E124">
        <v>1042</v>
      </c>
      <c r="F124" t="s">
        <v>387</v>
      </c>
      <c r="G124">
        <v>40</v>
      </c>
      <c r="I124">
        <v>1228</v>
      </c>
      <c r="K124" t="s">
        <v>934</v>
      </c>
    </row>
    <row r="125" spans="2:12" x14ac:dyDescent="0.3">
      <c r="B125" t="s">
        <v>50</v>
      </c>
      <c r="C125" s="33">
        <v>45154</v>
      </c>
      <c r="D125">
        <v>7</v>
      </c>
      <c r="E125">
        <v>1100</v>
      </c>
      <c r="F125" t="s">
        <v>152</v>
      </c>
      <c r="G125">
        <v>32.5</v>
      </c>
      <c r="K125" t="s">
        <v>934</v>
      </c>
    </row>
    <row r="126" spans="2:12" x14ac:dyDescent="0.3">
      <c r="B126" t="s">
        <v>39</v>
      </c>
      <c r="C126" s="33">
        <v>45154</v>
      </c>
      <c r="D126">
        <v>7</v>
      </c>
      <c r="E126">
        <v>1112</v>
      </c>
      <c r="F126" t="s">
        <v>518</v>
      </c>
      <c r="G126">
        <v>53</v>
      </c>
      <c r="H126" t="s">
        <v>946</v>
      </c>
      <c r="K126" t="s">
        <v>928</v>
      </c>
      <c r="L126" t="s">
        <v>931</v>
      </c>
    </row>
    <row r="127" spans="2:12" x14ac:dyDescent="0.3">
      <c r="B127" t="s">
        <v>22</v>
      </c>
      <c r="C127" s="33">
        <v>45154</v>
      </c>
      <c r="D127">
        <v>7</v>
      </c>
      <c r="E127">
        <v>1139</v>
      </c>
      <c r="F127" t="s">
        <v>518</v>
      </c>
      <c r="G127">
        <v>68</v>
      </c>
      <c r="H127" t="s">
        <v>984</v>
      </c>
      <c r="K127" t="s">
        <v>934</v>
      </c>
      <c r="L127" t="s">
        <v>931</v>
      </c>
    </row>
    <row r="128" spans="2:12" x14ac:dyDescent="0.3">
      <c r="B128" t="s">
        <v>22</v>
      </c>
      <c r="C128" s="33">
        <v>45154</v>
      </c>
      <c r="D128">
        <v>7</v>
      </c>
      <c r="F128" t="s">
        <v>518</v>
      </c>
      <c r="G128">
        <v>53</v>
      </c>
      <c r="H128" t="s">
        <v>985</v>
      </c>
      <c r="K128" t="s">
        <v>928</v>
      </c>
      <c r="L128" t="s">
        <v>931</v>
      </c>
    </row>
    <row r="129" spans="2:12" x14ac:dyDescent="0.3">
      <c r="B129" t="s">
        <v>22</v>
      </c>
      <c r="C129" s="33">
        <v>45154</v>
      </c>
      <c r="D129">
        <v>7</v>
      </c>
      <c r="F129" t="s">
        <v>518</v>
      </c>
      <c r="G129">
        <v>76</v>
      </c>
      <c r="H129" t="s">
        <v>986</v>
      </c>
      <c r="J129" t="s">
        <v>988</v>
      </c>
      <c r="K129" t="s">
        <v>934</v>
      </c>
      <c r="L129" t="s">
        <v>931</v>
      </c>
    </row>
    <row r="130" spans="2:12" x14ac:dyDescent="0.3">
      <c r="B130" t="s">
        <v>22</v>
      </c>
      <c r="C130" s="33">
        <v>45154</v>
      </c>
      <c r="D130">
        <v>7</v>
      </c>
      <c r="F130" t="s">
        <v>23</v>
      </c>
      <c r="G130">
        <v>26.5</v>
      </c>
      <c r="H130" t="s">
        <v>987</v>
      </c>
      <c r="K130" t="s">
        <v>934</v>
      </c>
      <c r="L130" t="s">
        <v>931</v>
      </c>
    </row>
    <row r="131" spans="2:12" x14ac:dyDescent="0.3">
      <c r="B131" t="s">
        <v>138</v>
      </c>
      <c r="C131" s="33">
        <v>45154</v>
      </c>
      <c r="D131">
        <v>7</v>
      </c>
      <c r="E131">
        <v>1208</v>
      </c>
      <c r="F131" t="s">
        <v>23</v>
      </c>
      <c r="G131">
        <v>27</v>
      </c>
      <c r="H131" t="s">
        <v>989</v>
      </c>
      <c r="K131" t="s">
        <v>928</v>
      </c>
      <c r="L131" t="s">
        <v>931</v>
      </c>
    </row>
    <row r="132" spans="2:12" x14ac:dyDescent="0.3">
      <c r="B132" t="s">
        <v>140</v>
      </c>
      <c r="C132" s="33">
        <v>45154</v>
      </c>
      <c r="D132">
        <v>7</v>
      </c>
      <c r="E132">
        <v>1231</v>
      </c>
      <c r="F132" t="s">
        <v>534</v>
      </c>
    </row>
    <row r="133" spans="2:12" x14ac:dyDescent="0.3">
      <c r="B133" t="s">
        <v>144</v>
      </c>
      <c r="C133" s="33">
        <v>45154</v>
      </c>
      <c r="D133">
        <v>7</v>
      </c>
      <c r="E133">
        <v>1254</v>
      </c>
      <c r="F133" t="s">
        <v>534</v>
      </c>
    </row>
    <row r="134" spans="2:12" x14ac:dyDescent="0.3">
      <c r="B134" t="s">
        <v>147</v>
      </c>
      <c r="C134" s="33">
        <v>45154</v>
      </c>
      <c r="D134">
        <v>7</v>
      </c>
      <c r="E134">
        <v>1317</v>
      </c>
      <c r="F134" t="s">
        <v>537</v>
      </c>
      <c r="G134">
        <v>28</v>
      </c>
      <c r="I134">
        <v>395</v>
      </c>
      <c r="K134" t="s">
        <v>928</v>
      </c>
    </row>
    <row r="135" spans="2:12" x14ac:dyDescent="0.3">
      <c r="B135" t="s">
        <v>132</v>
      </c>
      <c r="C135" s="33">
        <v>45154</v>
      </c>
      <c r="D135">
        <v>7</v>
      </c>
      <c r="E135">
        <v>1346</v>
      </c>
      <c r="F135" t="s">
        <v>534</v>
      </c>
    </row>
    <row r="136" spans="2:12" x14ac:dyDescent="0.3">
      <c r="B136" t="s">
        <v>126</v>
      </c>
      <c r="C136" s="33">
        <v>45162</v>
      </c>
      <c r="D136">
        <v>8</v>
      </c>
      <c r="E136">
        <v>939</v>
      </c>
      <c r="F136" t="s">
        <v>534</v>
      </c>
    </row>
    <row r="137" spans="2:12" x14ac:dyDescent="0.3">
      <c r="B137" t="s">
        <v>122</v>
      </c>
      <c r="C137" s="33">
        <v>45162</v>
      </c>
      <c r="D137">
        <v>8</v>
      </c>
      <c r="E137">
        <v>1004</v>
      </c>
      <c r="F137" t="s">
        <v>534</v>
      </c>
    </row>
    <row r="138" spans="2:12" x14ac:dyDescent="0.3">
      <c r="B138" t="s">
        <v>117</v>
      </c>
      <c r="C138" s="33">
        <v>45162</v>
      </c>
      <c r="D138">
        <v>8</v>
      </c>
      <c r="E138">
        <v>1027</v>
      </c>
      <c r="F138" t="s">
        <v>535</v>
      </c>
      <c r="G138">
        <v>33</v>
      </c>
      <c r="I138">
        <v>438</v>
      </c>
      <c r="K138" t="s">
        <v>934</v>
      </c>
    </row>
    <row r="139" spans="2:12" x14ac:dyDescent="0.3">
      <c r="B139" t="s">
        <v>117</v>
      </c>
      <c r="C139" s="33">
        <v>45162</v>
      </c>
      <c r="D139">
        <v>8</v>
      </c>
      <c r="F139" t="s">
        <v>23</v>
      </c>
      <c r="H139" t="s">
        <v>964</v>
      </c>
      <c r="I139">
        <v>186</v>
      </c>
      <c r="K139" t="s">
        <v>928</v>
      </c>
      <c r="L139" t="s">
        <v>931</v>
      </c>
    </row>
    <row r="140" spans="2:12" x14ac:dyDescent="0.3">
      <c r="B140" t="s">
        <v>117</v>
      </c>
      <c r="C140" s="33">
        <v>45162</v>
      </c>
      <c r="D140">
        <v>8</v>
      </c>
      <c r="F140" t="s">
        <v>23</v>
      </c>
      <c r="G140">
        <v>23.5</v>
      </c>
      <c r="H140" t="s">
        <v>965</v>
      </c>
      <c r="K140" t="s">
        <v>928</v>
      </c>
      <c r="L140" t="s">
        <v>931</v>
      </c>
    </row>
    <row r="141" spans="2:12" x14ac:dyDescent="0.3">
      <c r="B141" t="s">
        <v>117</v>
      </c>
      <c r="C141" s="33">
        <v>45162</v>
      </c>
      <c r="D141">
        <v>8</v>
      </c>
      <c r="F141" t="s">
        <v>23</v>
      </c>
      <c r="G141">
        <v>32</v>
      </c>
      <c r="H141" t="s">
        <v>966</v>
      </c>
      <c r="K141" t="s">
        <v>928</v>
      </c>
      <c r="L141" t="s">
        <v>931</v>
      </c>
    </row>
    <row r="142" spans="2:12" x14ac:dyDescent="0.3">
      <c r="B142" t="s">
        <v>233</v>
      </c>
      <c r="C142" s="33">
        <v>45162</v>
      </c>
      <c r="D142">
        <v>8</v>
      </c>
      <c r="E142">
        <v>1051</v>
      </c>
      <c r="F142" t="s">
        <v>534</v>
      </c>
    </row>
    <row r="143" spans="2:12" x14ac:dyDescent="0.3">
      <c r="B143" t="s">
        <v>112</v>
      </c>
      <c r="C143" s="33">
        <v>45162</v>
      </c>
      <c r="D143">
        <v>8</v>
      </c>
      <c r="E143">
        <v>1120</v>
      </c>
      <c r="F143" t="s">
        <v>535</v>
      </c>
      <c r="G143">
        <v>31</v>
      </c>
      <c r="I143">
        <v>300</v>
      </c>
      <c r="K143" t="s">
        <v>934</v>
      </c>
    </row>
    <row r="144" spans="2:12" x14ac:dyDescent="0.3">
      <c r="B144" t="s">
        <v>112</v>
      </c>
      <c r="C144" s="33">
        <v>45162</v>
      </c>
      <c r="D144">
        <v>8</v>
      </c>
      <c r="F144" t="s">
        <v>518</v>
      </c>
      <c r="G144">
        <v>33</v>
      </c>
      <c r="H144" t="s">
        <v>951</v>
      </c>
      <c r="K144" t="s">
        <v>928</v>
      </c>
      <c r="L144" t="s">
        <v>931</v>
      </c>
    </row>
    <row r="145" spans="2:12" x14ac:dyDescent="0.3">
      <c r="B145" t="s">
        <v>112</v>
      </c>
      <c r="C145" s="33">
        <v>45162</v>
      </c>
      <c r="D145">
        <v>8</v>
      </c>
      <c r="F145" t="s">
        <v>23</v>
      </c>
      <c r="G145">
        <v>23.5</v>
      </c>
      <c r="H145" t="s">
        <v>955</v>
      </c>
      <c r="K145" t="s">
        <v>928</v>
      </c>
      <c r="L145" t="s">
        <v>931</v>
      </c>
    </row>
    <row r="146" spans="2:12" x14ac:dyDescent="0.3">
      <c r="B146" t="s">
        <v>112</v>
      </c>
      <c r="C146" s="33">
        <v>45162</v>
      </c>
      <c r="D146">
        <v>8</v>
      </c>
      <c r="F146" t="s">
        <v>23</v>
      </c>
      <c r="G146">
        <v>29.5</v>
      </c>
      <c r="H146" t="s">
        <v>956</v>
      </c>
      <c r="K146" t="s">
        <v>934</v>
      </c>
      <c r="L146" t="s">
        <v>931</v>
      </c>
    </row>
    <row r="147" spans="2:12" x14ac:dyDescent="0.3">
      <c r="B147" t="s">
        <v>112</v>
      </c>
      <c r="C147" s="33">
        <v>45162</v>
      </c>
      <c r="D147">
        <v>8</v>
      </c>
      <c r="F147" t="s">
        <v>23</v>
      </c>
      <c r="G147">
        <v>25.5</v>
      </c>
      <c r="H147" t="s">
        <v>957</v>
      </c>
      <c r="K147" t="s">
        <v>928</v>
      </c>
      <c r="L147" t="s">
        <v>931</v>
      </c>
    </row>
    <row r="148" spans="2:12" x14ac:dyDescent="0.3">
      <c r="B148" t="s">
        <v>112</v>
      </c>
      <c r="C148" s="33">
        <v>45162</v>
      </c>
      <c r="D148">
        <v>8</v>
      </c>
      <c r="F148" t="s">
        <v>23</v>
      </c>
      <c r="G148">
        <v>24.5</v>
      </c>
      <c r="H148" t="s">
        <v>953</v>
      </c>
      <c r="K148" t="s">
        <v>928</v>
      </c>
      <c r="L148" t="s">
        <v>931</v>
      </c>
    </row>
    <row r="149" spans="2:12" x14ac:dyDescent="0.3">
      <c r="B149" t="s">
        <v>103</v>
      </c>
      <c r="C149" s="33">
        <v>45162</v>
      </c>
      <c r="D149">
        <v>8</v>
      </c>
      <c r="E149">
        <v>1145</v>
      </c>
      <c r="F149" t="s">
        <v>23</v>
      </c>
      <c r="G149">
        <v>29</v>
      </c>
      <c r="H149" t="s">
        <v>935</v>
      </c>
      <c r="K149" t="s">
        <v>928</v>
      </c>
      <c r="L149" t="s">
        <v>931</v>
      </c>
    </row>
    <row r="150" spans="2:12" x14ac:dyDescent="0.3">
      <c r="B150" t="s">
        <v>103</v>
      </c>
      <c r="C150" s="33">
        <v>45162</v>
      </c>
      <c r="D150">
        <v>8</v>
      </c>
      <c r="F150" t="s">
        <v>23</v>
      </c>
      <c r="G150">
        <v>52.5</v>
      </c>
      <c r="H150" t="s">
        <v>936</v>
      </c>
      <c r="K150" t="s">
        <v>928</v>
      </c>
      <c r="L150" t="s">
        <v>931</v>
      </c>
    </row>
    <row r="151" spans="2:12" x14ac:dyDescent="0.3">
      <c r="B151" t="s">
        <v>103</v>
      </c>
      <c r="C151" s="33">
        <v>45162</v>
      </c>
      <c r="D151">
        <v>8</v>
      </c>
      <c r="F151" t="s">
        <v>23</v>
      </c>
      <c r="G151">
        <v>24.5</v>
      </c>
      <c r="H151" t="s">
        <v>937</v>
      </c>
      <c r="K151" t="s">
        <v>934</v>
      </c>
      <c r="L151" t="s">
        <v>931</v>
      </c>
    </row>
    <row r="152" spans="2:12" x14ac:dyDescent="0.3">
      <c r="B152" t="s">
        <v>103</v>
      </c>
      <c r="C152" s="33">
        <v>45162</v>
      </c>
      <c r="D152">
        <v>8</v>
      </c>
      <c r="F152" t="s">
        <v>23</v>
      </c>
      <c r="G152">
        <v>22.5</v>
      </c>
      <c r="H152" t="s">
        <v>938</v>
      </c>
      <c r="K152" t="s">
        <v>928</v>
      </c>
      <c r="L152" t="s">
        <v>931</v>
      </c>
    </row>
    <row r="153" spans="2:12" x14ac:dyDescent="0.3">
      <c r="B153" t="s">
        <v>103</v>
      </c>
      <c r="C153" s="33">
        <v>45162</v>
      </c>
      <c r="D153">
        <v>8</v>
      </c>
      <c r="F153" t="s">
        <v>23</v>
      </c>
      <c r="G153">
        <v>26</v>
      </c>
      <c r="H153" t="s">
        <v>954</v>
      </c>
      <c r="K153" t="s">
        <v>928</v>
      </c>
      <c r="L153" t="s">
        <v>931</v>
      </c>
    </row>
    <row r="154" spans="2:12" x14ac:dyDescent="0.3">
      <c r="B154" t="s">
        <v>103</v>
      </c>
      <c r="C154" s="33">
        <v>45162</v>
      </c>
      <c r="D154">
        <v>8</v>
      </c>
      <c r="F154" t="s">
        <v>23</v>
      </c>
      <c r="G154">
        <v>24</v>
      </c>
      <c r="H154" t="s">
        <v>961</v>
      </c>
      <c r="K154" t="s">
        <v>934</v>
      </c>
      <c r="L154" t="s">
        <v>931</v>
      </c>
    </row>
    <row r="155" spans="2:12" x14ac:dyDescent="0.3">
      <c r="B155" t="s">
        <v>103</v>
      </c>
      <c r="C155" s="33">
        <v>45162</v>
      </c>
      <c r="D155">
        <v>8</v>
      </c>
      <c r="F155" t="s">
        <v>23</v>
      </c>
      <c r="G155">
        <v>29.5</v>
      </c>
      <c r="H155" t="s">
        <v>967</v>
      </c>
      <c r="K155" t="s">
        <v>934</v>
      </c>
      <c r="L155" t="s">
        <v>931</v>
      </c>
    </row>
    <row r="156" spans="2:12" x14ac:dyDescent="0.3">
      <c r="B156" t="s">
        <v>103</v>
      </c>
      <c r="C156" s="33">
        <v>45162</v>
      </c>
      <c r="D156">
        <v>8</v>
      </c>
      <c r="F156" t="s">
        <v>23</v>
      </c>
      <c r="H156" t="s">
        <v>968</v>
      </c>
      <c r="K156" t="s">
        <v>934</v>
      </c>
      <c r="L156" t="s">
        <v>931</v>
      </c>
    </row>
    <row r="157" spans="2:12" x14ac:dyDescent="0.3">
      <c r="B157" t="s">
        <v>103</v>
      </c>
      <c r="C157" s="33">
        <v>45162</v>
      </c>
      <c r="D157">
        <v>8</v>
      </c>
      <c r="F157" t="s">
        <v>23</v>
      </c>
      <c r="H157" t="s">
        <v>969</v>
      </c>
      <c r="K157" t="s">
        <v>934</v>
      </c>
      <c r="L157" t="s">
        <v>931</v>
      </c>
    </row>
    <row r="158" spans="2:12" x14ac:dyDescent="0.3">
      <c r="B158" t="s">
        <v>103</v>
      </c>
      <c r="C158" s="33">
        <v>45162</v>
      </c>
      <c r="D158">
        <v>8</v>
      </c>
      <c r="F158" t="s">
        <v>23</v>
      </c>
      <c r="H158" t="s">
        <v>970</v>
      </c>
      <c r="K158" t="s">
        <v>928</v>
      </c>
      <c r="L158" t="s">
        <v>931</v>
      </c>
    </row>
    <row r="159" spans="2:12" x14ac:dyDescent="0.3">
      <c r="B159" t="s">
        <v>103</v>
      </c>
      <c r="C159" s="33">
        <v>45162</v>
      </c>
      <c r="D159">
        <v>8</v>
      </c>
      <c r="F159" t="s">
        <v>23</v>
      </c>
      <c r="H159" t="s">
        <v>971</v>
      </c>
      <c r="K159" t="s">
        <v>928</v>
      </c>
      <c r="L159" t="s">
        <v>931</v>
      </c>
    </row>
    <row r="160" spans="2:12" x14ac:dyDescent="0.3">
      <c r="B160" t="s">
        <v>103</v>
      </c>
      <c r="C160" s="33">
        <v>45162</v>
      </c>
      <c r="D160">
        <v>8</v>
      </c>
      <c r="F160" t="s">
        <v>23</v>
      </c>
      <c r="G160">
        <v>23</v>
      </c>
      <c r="H160" t="s">
        <v>972</v>
      </c>
      <c r="K160" t="s">
        <v>934</v>
      </c>
      <c r="L160" t="s">
        <v>931</v>
      </c>
    </row>
    <row r="161" spans="2:12" x14ac:dyDescent="0.3">
      <c r="B161" t="s">
        <v>89</v>
      </c>
      <c r="C161" s="33">
        <v>45162</v>
      </c>
      <c r="D161">
        <v>8</v>
      </c>
      <c r="E161">
        <v>1212</v>
      </c>
      <c r="F161" t="s">
        <v>23</v>
      </c>
      <c r="H161" t="s">
        <v>939</v>
      </c>
      <c r="K161" t="s">
        <v>934</v>
      </c>
      <c r="L161" t="s">
        <v>931</v>
      </c>
    </row>
    <row r="162" spans="2:12" x14ac:dyDescent="0.3">
      <c r="B162" t="s">
        <v>89</v>
      </c>
      <c r="C162" s="33">
        <v>45162</v>
      </c>
      <c r="D162">
        <v>8</v>
      </c>
      <c r="F162" t="s">
        <v>23</v>
      </c>
      <c r="G162">
        <v>25.75</v>
      </c>
      <c r="H162" t="s">
        <v>941</v>
      </c>
      <c r="K162" t="s">
        <v>928</v>
      </c>
      <c r="L162" t="s">
        <v>931</v>
      </c>
    </row>
    <row r="163" spans="2:12" x14ac:dyDescent="0.3">
      <c r="B163" t="s">
        <v>89</v>
      </c>
      <c r="C163" s="33">
        <v>45162</v>
      </c>
      <c r="D163">
        <v>8</v>
      </c>
      <c r="F163" t="s">
        <v>23</v>
      </c>
      <c r="G163">
        <v>24.5</v>
      </c>
      <c r="H163" t="s">
        <v>973</v>
      </c>
      <c r="K163" t="s">
        <v>934</v>
      </c>
      <c r="L163" t="s">
        <v>931</v>
      </c>
    </row>
    <row r="164" spans="2:12" x14ac:dyDescent="0.3">
      <c r="B164" t="s">
        <v>89</v>
      </c>
      <c r="C164" s="33">
        <v>45162</v>
      </c>
      <c r="D164">
        <v>8</v>
      </c>
      <c r="F164" t="s">
        <v>23</v>
      </c>
      <c r="G164">
        <v>25.5</v>
      </c>
      <c r="H164" t="s">
        <v>974</v>
      </c>
      <c r="K164" t="s">
        <v>934</v>
      </c>
      <c r="L164" t="s">
        <v>931</v>
      </c>
    </row>
    <row r="165" spans="2:12" x14ac:dyDescent="0.3">
      <c r="B165" t="s">
        <v>89</v>
      </c>
      <c r="C165" s="33">
        <v>45162</v>
      </c>
      <c r="D165">
        <v>8</v>
      </c>
      <c r="F165" t="s">
        <v>23</v>
      </c>
      <c r="G165">
        <v>28</v>
      </c>
      <c r="H165" t="s">
        <v>975</v>
      </c>
      <c r="K165" t="s">
        <v>928</v>
      </c>
      <c r="L165" t="s">
        <v>931</v>
      </c>
    </row>
    <row r="166" spans="2:12" x14ac:dyDescent="0.3">
      <c r="B166" t="s">
        <v>89</v>
      </c>
      <c r="C166" s="33">
        <v>45162</v>
      </c>
      <c r="D166">
        <v>8</v>
      </c>
      <c r="F166" t="s">
        <v>23</v>
      </c>
      <c r="G166">
        <v>24</v>
      </c>
      <c r="H166" t="s">
        <v>976</v>
      </c>
      <c r="K166" t="s">
        <v>928</v>
      </c>
      <c r="L166" t="s">
        <v>931</v>
      </c>
    </row>
    <row r="167" spans="2:12" x14ac:dyDescent="0.3">
      <c r="B167" t="s">
        <v>89</v>
      </c>
      <c r="C167" s="33">
        <v>45162</v>
      </c>
      <c r="D167">
        <v>8</v>
      </c>
      <c r="F167" t="s">
        <v>23</v>
      </c>
      <c r="G167">
        <v>32</v>
      </c>
      <c r="H167" t="s">
        <v>977</v>
      </c>
      <c r="K167" t="s">
        <v>934</v>
      </c>
      <c r="L167" t="s">
        <v>931</v>
      </c>
    </row>
    <row r="168" spans="2:12" x14ac:dyDescent="0.3">
      <c r="B168" t="s">
        <v>89</v>
      </c>
      <c r="C168" s="33">
        <v>45162</v>
      </c>
      <c r="D168">
        <v>8</v>
      </c>
      <c r="F168" t="s">
        <v>23</v>
      </c>
      <c r="G168">
        <v>29.5</v>
      </c>
      <c r="H168" t="s">
        <v>978</v>
      </c>
      <c r="K168" t="s">
        <v>934</v>
      </c>
      <c r="L168" t="s">
        <v>931</v>
      </c>
    </row>
    <row r="169" spans="2:12" x14ac:dyDescent="0.3">
      <c r="B169" t="s">
        <v>89</v>
      </c>
      <c r="C169" s="33">
        <v>45162</v>
      </c>
      <c r="D169">
        <v>8</v>
      </c>
      <c r="F169" t="s">
        <v>518</v>
      </c>
      <c r="G169">
        <v>25</v>
      </c>
      <c r="H169" t="s">
        <v>979</v>
      </c>
      <c r="K169" t="s">
        <v>928</v>
      </c>
      <c r="L169" t="s">
        <v>931</v>
      </c>
    </row>
    <row r="170" spans="2:12" x14ac:dyDescent="0.3">
      <c r="B170" t="s">
        <v>89</v>
      </c>
      <c r="C170" s="33">
        <v>45162</v>
      </c>
      <c r="D170">
        <v>8</v>
      </c>
      <c r="F170" t="s">
        <v>23</v>
      </c>
      <c r="G170">
        <v>23</v>
      </c>
      <c r="H170" t="s">
        <v>980</v>
      </c>
      <c r="K170" t="s">
        <v>934</v>
      </c>
      <c r="L170" t="s">
        <v>931</v>
      </c>
    </row>
    <row r="171" spans="2:12" x14ac:dyDescent="0.3">
      <c r="B171" t="s">
        <v>89</v>
      </c>
      <c r="C171" s="33">
        <v>45162</v>
      </c>
      <c r="D171">
        <v>8</v>
      </c>
      <c r="F171" t="s">
        <v>23</v>
      </c>
      <c r="G171">
        <v>24</v>
      </c>
      <c r="H171" t="s">
        <v>981</v>
      </c>
      <c r="K171" t="s">
        <v>934</v>
      </c>
      <c r="L171" t="s">
        <v>931</v>
      </c>
    </row>
    <row r="172" spans="2:12" x14ac:dyDescent="0.3">
      <c r="B172" t="s">
        <v>84</v>
      </c>
      <c r="C172" s="33">
        <v>45162</v>
      </c>
      <c r="D172">
        <v>8</v>
      </c>
      <c r="E172">
        <v>1238</v>
      </c>
      <c r="F172" t="s">
        <v>534</v>
      </c>
    </row>
    <row r="173" spans="2:12" x14ac:dyDescent="0.3">
      <c r="B173" t="s">
        <v>74</v>
      </c>
      <c r="C173" s="33">
        <v>45162</v>
      </c>
      <c r="D173">
        <v>8</v>
      </c>
      <c r="E173">
        <v>1302</v>
      </c>
      <c r="F173" t="s">
        <v>518</v>
      </c>
      <c r="H173" t="s">
        <v>942</v>
      </c>
      <c r="K173" t="s">
        <v>928</v>
      </c>
      <c r="L173" t="s">
        <v>931</v>
      </c>
    </row>
    <row r="174" spans="2:12" x14ac:dyDescent="0.3">
      <c r="B174" t="s">
        <v>135</v>
      </c>
      <c r="C174" s="33">
        <v>45162</v>
      </c>
      <c r="D174">
        <v>8</v>
      </c>
      <c r="E174">
        <v>1339</v>
      </c>
      <c r="F174" t="s">
        <v>534</v>
      </c>
    </row>
    <row r="175" spans="2:12" x14ac:dyDescent="0.3">
      <c r="B175" t="s">
        <v>69</v>
      </c>
      <c r="C175" s="33">
        <v>45174</v>
      </c>
      <c r="D175">
        <v>8</v>
      </c>
      <c r="E175">
        <v>950</v>
      </c>
      <c r="F175" t="s">
        <v>152</v>
      </c>
      <c r="G175">
        <v>23</v>
      </c>
      <c r="I175">
        <v>110</v>
      </c>
      <c r="K175" t="s">
        <v>934</v>
      </c>
    </row>
    <row r="176" spans="2:12" x14ac:dyDescent="0.3">
      <c r="B176" t="s">
        <v>69</v>
      </c>
      <c r="C176" s="33">
        <v>45174</v>
      </c>
      <c r="D176">
        <v>8</v>
      </c>
      <c r="F176" t="s">
        <v>23</v>
      </c>
      <c r="G176">
        <v>27.5</v>
      </c>
      <c r="H176" t="s">
        <v>943</v>
      </c>
      <c r="J176" t="s">
        <v>996</v>
      </c>
      <c r="K176" t="s">
        <v>934</v>
      </c>
      <c r="L176" t="s">
        <v>931</v>
      </c>
    </row>
    <row r="177" spans="2:12" x14ac:dyDescent="0.3">
      <c r="B177" t="s">
        <v>69</v>
      </c>
      <c r="C177" s="33">
        <v>45174</v>
      </c>
      <c r="D177">
        <v>8</v>
      </c>
      <c r="F177" t="s">
        <v>152</v>
      </c>
      <c r="G177">
        <v>27</v>
      </c>
      <c r="I177">
        <v>125</v>
      </c>
      <c r="K177" t="s">
        <v>928</v>
      </c>
    </row>
    <row r="178" spans="2:12" x14ac:dyDescent="0.3">
      <c r="B178" t="s">
        <v>61</v>
      </c>
      <c r="C178" s="33">
        <v>45174</v>
      </c>
      <c r="D178">
        <v>8</v>
      </c>
      <c r="E178">
        <v>1015</v>
      </c>
      <c r="F178" t="s">
        <v>534</v>
      </c>
    </row>
    <row r="179" spans="2:12" x14ac:dyDescent="0.3">
      <c r="B179" t="s">
        <v>50</v>
      </c>
      <c r="C179" s="33">
        <v>45174</v>
      </c>
      <c r="D179">
        <v>8</v>
      </c>
      <c r="E179">
        <v>1045</v>
      </c>
      <c r="F179" t="s">
        <v>23</v>
      </c>
      <c r="G179">
        <v>27</v>
      </c>
      <c r="H179" t="s">
        <v>990</v>
      </c>
      <c r="J179" t="s">
        <v>996</v>
      </c>
      <c r="K179" t="s">
        <v>928</v>
      </c>
      <c r="L179" t="s">
        <v>931</v>
      </c>
    </row>
    <row r="180" spans="2:12" x14ac:dyDescent="0.3">
      <c r="B180" t="s">
        <v>50</v>
      </c>
      <c r="C180" s="33">
        <v>45174</v>
      </c>
      <c r="D180">
        <v>8</v>
      </c>
      <c r="F180" t="s">
        <v>23</v>
      </c>
      <c r="G180">
        <v>28</v>
      </c>
      <c r="H180" t="s">
        <v>991</v>
      </c>
      <c r="K180" t="s">
        <v>928</v>
      </c>
      <c r="L180" t="s">
        <v>931</v>
      </c>
    </row>
    <row r="181" spans="2:12" x14ac:dyDescent="0.3">
      <c r="B181" t="s">
        <v>50</v>
      </c>
      <c r="C181" s="33">
        <v>45174</v>
      </c>
      <c r="D181">
        <v>8</v>
      </c>
      <c r="F181" t="s">
        <v>23</v>
      </c>
      <c r="G181">
        <v>28.5</v>
      </c>
      <c r="H181" t="s">
        <v>992</v>
      </c>
      <c r="K181" t="s">
        <v>928</v>
      </c>
      <c r="L181" t="s">
        <v>931</v>
      </c>
    </row>
    <row r="182" spans="2:12" x14ac:dyDescent="0.3">
      <c r="B182" t="s">
        <v>50</v>
      </c>
      <c r="C182" s="33">
        <v>45174</v>
      </c>
      <c r="D182">
        <v>8</v>
      </c>
      <c r="F182" t="s">
        <v>23</v>
      </c>
      <c r="G182">
        <v>26</v>
      </c>
      <c r="H182" t="s">
        <v>993</v>
      </c>
      <c r="K182" t="s">
        <v>934</v>
      </c>
      <c r="L182" t="s">
        <v>931</v>
      </c>
    </row>
    <row r="183" spans="2:12" x14ac:dyDescent="0.3">
      <c r="B183" t="s">
        <v>50</v>
      </c>
      <c r="C183" s="33">
        <v>45174</v>
      </c>
      <c r="D183">
        <v>8</v>
      </c>
      <c r="F183" t="s">
        <v>23</v>
      </c>
      <c r="G183">
        <v>26</v>
      </c>
      <c r="J183" t="s">
        <v>994</v>
      </c>
      <c r="K183" t="s">
        <v>928</v>
      </c>
      <c r="L183" t="s">
        <v>931</v>
      </c>
    </row>
    <row r="184" spans="2:12" x14ac:dyDescent="0.3">
      <c r="B184" t="s">
        <v>50</v>
      </c>
      <c r="C184" s="33">
        <v>45174</v>
      </c>
      <c r="D184">
        <v>8</v>
      </c>
      <c r="F184" t="s">
        <v>23</v>
      </c>
      <c r="G184">
        <v>28.5</v>
      </c>
      <c r="H184" t="s">
        <v>995</v>
      </c>
      <c r="K184" t="s">
        <v>928</v>
      </c>
      <c r="L184" t="s">
        <v>931</v>
      </c>
    </row>
    <row r="185" spans="2:12" x14ac:dyDescent="0.3">
      <c r="B185" t="s">
        <v>39</v>
      </c>
      <c r="C185" s="33">
        <v>45174</v>
      </c>
      <c r="D185">
        <v>8</v>
      </c>
      <c r="E185">
        <v>1119</v>
      </c>
      <c r="F185" t="s">
        <v>23</v>
      </c>
      <c r="G185">
        <v>27</v>
      </c>
      <c r="H185" t="s">
        <v>946</v>
      </c>
      <c r="K185" t="s">
        <v>928</v>
      </c>
      <c r="L185" t="s">
        <v>931</v>
      </c>
    </row>
    <row r="186" spans="2:12" x14ac:dyDescent="0.3">
      <c r="B186" t="s">
        <v>39</v>
      </c>
      <c r="C186" s="33">
        <v>45174</v>
      </c>
      <c r="D186">
        <v>8</v>
      </c>
      <c r="F186" t="s">
        <v>23</v>
      </c>
      <c r="G186">
        <v>26</v>
      </c>
      <c r="H186" t="s">
        <v>949</v>
      </c>
      <c r="K186" t="s">
        <v>928</v>
      </c>
      <c r="L186" t="s">
        <v>931</v>
      </c>
    </row>
    <row r="187" spans="2:12" x14ac:dyDescent="0.3">
      <c r="B187" t="s">
        <v>39</v>
      </c>
      <c r="C187" s="33">
        <v>45174</v>
      </c>
      <c r="D187">
        <v>8</v>
      </c>
      <c r="F187" t="s">
        <v>518</v>
      </c>
      <c r="G187">
        <v>43</v>
      </c>
      <c r="H187" t="s">
        <v>997</v>
      </c>
      <c r="K187" t="s">
        <v>928</v>
      </c>
      <c r="L187" t="s">
        <v>931</v>
      </c>
    </row>
    <row r="188" spans="2:12" x14ac:dyDescent="0.3">
      <c r="B188" t="s">
        <v>39</v>
      </c>
      <c r="C188" s="33">
        <v>45174</v>
      </c>
      <c r="D188">
        <v>8</v>
      </c>
      <c r="F188" t="s">
        <v>23</v>
      </c>
      <c r="G188">
        <v>23</v>
      </c>
      <c r="H188" t="s">
        <v>998</v>
      </c>
      <c r="K188" t="s">
        <v>928</v>
      </c>
      <c r="L188" t="s">
        <v>931</v>
      </c>
    </row>
    <row r="189" spans="2:12" x14ac:dyDescent="0.3">
      <c r="B189" t="s">
        <v>22</v>
      </c>
      <c r="C189" s="33">
        <v>45174</v>
      </c>
      <c r="D189">
        <v>8</v>
      </c>
      <c r="E189">
        <v>1153</v>
      </c>
      <c r="F189" t="s">
        <v>23</v>
      </c>
      <c r="G189">
        <v>26.5</v>
      </c>
      <c r="H189" t="s">
        <v>984</v>
      </c>
      <c r="K189" t="s">
        <v>928</v>
      </c>
      <c r="L189" t="s">
        <v>931</v>
      </c>
    </row>
    <row r="190" spans="2:12" x14ac:dyDescent="0.3">
      <c r="B190" s="37" t="s">
        <v>138</v>
      </c>
      <c r="C190" s="38">
        <v>45174</v>
      </c>
      <c r="D190" s="37">
        <v>8</v>
      </c>
      <c r="E190" s="37"/>
      <c r="F190" s="37" t="s">
        <v>1000</v>
      </c>
      <c r="G190" s="37"/>
      <c r="H190" s="37"/>
      <c r="I190" s="37"/>
      <c r="J190" s="37" t="s">
        <v>999</v>
      </c>
      <c r="K190" s="37"/>
      <c r="L190" s="37"/>
    </row>
    <row r="191" spans="2:12" x14ac:dyDescent="0.3">
      <c r="B191" t="s">
        <v>140</v>
      </c>
      <c r="C191" s="33">
        <v>45174</v>
      </c>
      <c r="D191">
        <v>8</v>
      </c>
      <c r="E191">
        <v>1225</v>
      </c>
      <c r="F191" t="s">
        <v>534</v>
      </c>
    </row>
    <row r="192" spans="2:12" x14ac:dyDescent="0.3">
      <c r="B192" t="s">
        <v>144</v>
      </c>
      <c r="C192" s="33">
        <v>45174</v>
      </c>
      <c r="D192">
        <v>8</v>
      </c>
      <c r="E192">
        <v>1249</v>
      </c>
      <c r="F192" t="s">
        <v>534</v>
      </c>
    </row>
    <row r="193" spans="2:12" x14ac:dyDescent="0.3">
      <c r="B193" t="s">
        <v>147</v>
      </c>
      <c r="C193" s="33">
        <v>45174</v>
      </c>
      <c r="D193">
        <v>8</v>
      </c>
      <c r="E193">
        <v>1311</v>
      </c>
      <c r="F193" t="s">
        <v>534</v>
      </c>
    </row>
    <row r="194" spans="2:12" x14ac:dyDescent="0.3">
      <c r="B194" t="s">
        <v>132</v>
      </c>
      <c r="C194" s="33">
        <v>45174</v>
      </c>
      <c r="D194">
        <v>8</v>
      </c>
      <c r="E194">
        <v>1339</v>
      </c>
      <c r="F194" t="s">
        <v>23</v>
      </c>
      <c r="G194">
        <v>24</v>
      </c>
      <c r="H194" t="s">
        <v>1002</v>
      </c>
      <c r="K194" t="s">
        <v>934</v>
      </c>
      <c r="L194" t="s">
        <v>931</v>
      </c>
    </row>
    <row r="195" spans="2:12" x14ac:dyDescent="0.3">
      <c r="B195" t="s">
        <v>132</v>
      </c>
      <c r="C195" s="33">
        <v>45174</v>
      </c>
      <c r="D195">
        <v>8</v>
      </c>
      <c r="F195" t="s">
        <v>23</v>
      </c>
      <c r="G195">
        <v>29</v>
      </c>
      <c r="H195" t="s">
        <v>1001</v>
      </c>
      <c r="K195" t="s">
        <v>934</v>
      </c>
      <c r="L195" t="s">
        <v>931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99"/>
  <sheetViews>
    <sheetView topLeftCell="B377" workbookViewId="0">
      <selection sqref="A1:X399"/>
    </sheetView>
  </sheetViews>
  <sheetFormatPr defaultRowHeight="14.4" x14ac:dyDescent="0.3"/>
  <cols>
    <col min="1" max="1" width="30.5546875" customWidth="1"/>
    <col min="2" max="2" width="9.109375" customWidth="1"/>
    <col min="3" max="3" width="10.6640625" customWidth="1"/>
    <col min="4" max="5" width="9.109375" customWidth="1"/>
    <col min="6" max="6" width="18.6640625" customWidth="1"/>
    <col min="7" max="8" width="9.109375" customWidth="1"/>
    <col min="9" max="9" width="17.6640625" customWidth="1"/>
    <col min="10" max="10" width="15.6640625" customWidth="1"/>
    <col min="11" max="12" width="20.6640625" customWidth="1"/>
    <col min="13" max="13" width="22.6640625" customWidth="1"/>
    <col min="14" max="15" width="15.6640625" customWidth="1"/>
    <col min="16" max="16" width="12.6640625" customWidth="1"/>
    <col min="17" max="19" width="15.6640625" customWidth="1"/>
    <col min="22" max="23" width="15.6640625" customWidth="1"/>
    <col min="24" max="24" width="25.6640625" customWidth="1"/>
  </cols>
  <sheetData>
    <row r="1" spans="1:29" x14ac:dyDescent="0.3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850</v>
      </c>
      <c r="T1" s="14" t="s">
        <v>531</v>
      </c>
      <c r="U1" s="14" t="s">
        <v>732</v>
      </c>
      <c r="V1" s="14" t="s">
        <v>510</v>
      </c>
      <c r="W1" s="32" t="s">
        <v>852</v>
      </c>
      <c r="X1" s="14" t="s">
        <v>18</v>
      </c>
    </row>
    <row r="2" spans="1:29" ht="15.6" x14ac:dyDescent="0.3">
      <c r="A2" s="3" t="s">
        <v>31</v>
      </c>
      <c r="B2" s="1" t="s">
        <v>22</v>
      </c>
      <c r="C2" s="4">
        <v>41781</v>
      </c>
      <c r="D2" s="5">
        <v>1</v>
      </c>
      <c r="E2" s="1">
        <v>831</v>
      </c>
      <c r="F2" s="1" t="s">
        <v>532</v>
      </c>
      <c r="G2" s="1">
        <v>52</v>
      </c>
      <c r="H2" s="1">
        <v>1</v>
      </c>
      <c r="I2" s="1"/>
      <c r="J2" s="1"/>
      <c r="K2" s="1"/>
      <c r="L2" s="1"/>
      <c r="M2" s="1">
        <f>SUM(K2-L2)</f>
        <v>0</v>
      </c>
      <c r="N2" s="1"/>
      <c r="O2" s="1"/>
      <c r="P2" s="1"/>
      <c r="Q2" s="1"/>
      <c r="R2" s="1"/>
      <c r="S2" s="7"/>
      <c r="T2" s="7"/>
      <c r="U2" s="7"/>
      <c r="V2" s="7"/>
      <c r="W2" s="7"/>
      <c r="X2" s="1" t="s">
        <v>533</v>
      </c>
      <c r="Z2" s="28" t="s">
        <v>856</v>
      </c>
      <c r="AA2" s="29"/>
      <c r="AB2" s="29"/>
      <c r="AC2" s="29"/>
    </row>
    <row r="3" spans="1:29" x14ac:dyDescent="0.3">
      <c r="A3" s="1"/>
      <c r="B3" s="1" t="s">
        <v>39</v>
      </c>
      <c r="C3" s="4">
        <v>41781</v>
      </c>
      <c r="D3" s="5">
        <v>1</v>
      </c>
      <c r="E3" s="1">
        <v>902</v>
      </c>
      <c r="F3" s="1"/>
      <c r="G3" s="1"/>
      <c r="H3" s="1"/>
      <c r="I3" s="1"/>
      <c r="J3" s="1"/>
      <c r="K3" s="1"/>
      <c r="L3" s="1"/>
      <c r="M3" s="1">
        <f>SUM(K3-L3)</f>
        <v>0</v>
      </c>
      <c r="N3" s="1"/>
      <c r="O3" s="1"/>
      <c r="P3" s="1"/>
      <c r="Q3" s="1"/>
      <c r="R3" s="1"/>
      <c r="S3" s="7"/>
      <c r="T3" s="7"/>
      <c r="U3" s="7"/>
      <c r="V3" s="7"/>
      <c r="W3" s="7"/>
      <c r="X3" s="1" t="s">
        <v>534</v>
      </c>
      <c r="Z3" s="29" t="s">
        <v>854</v>
      </c>
      <c r="AA3" s="29"/>
      <c r="AB3" s="29"/>
      <c r="AC3" s="29"/>
    </row>
    <row r="4" spans="1:29" x14ac:dyDescent="0.3">
      <c r="A4" s="1"/>
      <c r="B4" s="1" t="s">
        <v>50</v>
      </c>
      <c r="C4" s="4">
        <v>41781</v>
      </c>
      <c r="D4" s="5">
        <v>1</v>
      </c>
      <c r="E4" s="1">
        <v>930</v>
      </c>
      <c r="F4" s="1"/>
      <c r="G4" s="1"/>
      <c r="H4" s="1"/>
      <c r="I4" s="1"/>
      <c r="J4" s="1"/>
      <c r="K4" s="1"/>
      <c r="L4" s="1"/>
      <c r="M4" s="1">
        <f t="shared" ref="M4:M67" si="0">SUM(K4-L4)</f>
        <v>0</v>
      </c>
      <c r="N4" s="1"/>
      <c r="O4" s="1"/>
      <c r="P4" s="1"/>
      <c r="Q4" s="1"/>
      <c r="R4" s="1"/>
      <c r="S4" s="7"/>
      <c r="T4" s="7"/>
      <c r="U4" s="7"/>
      <c r="V4" s="7"/>
      <c r="W4" s="7"/>
      <c r="X4" s="1" t="s">
        <v>534</v>
      </c>
      <c r="Z4" s="29"/>
      <c r="AA4" s="29"/>
      <c r="AB4" s="29"/>
      <c r="AC4" s="29"/>
    </row>
    <row r="5" spans="1:29" x14ac:dyDescent="0.3">
      <c r="A5" s="1"/>
      <c r="B5" s="1" t="s">
        <v>61</v>
      </c>
      <c r="C5" s="4">
        <v>41781</v>
      </c>
      <c r="D5" s="5">
        <v>1</v>
      </c>
      <c r="E5" s="1">
        <v>1001</v>
      </c>
      <c r="F5" s="1"/>
      <c r="G5" s="1"/>
      <c r="H5" s="1"/>
      <c r="I5" s="1"/>
      <c r="J5" s="1"/>
      <c r="K5" s="1"/>
      <c r="L5" s="1"/>
      <c r="M5" s="1">
        <f t="shared" si="0"/>
        <v>0</v>
      </c>
      <c r="N5" s="1"/>
      <c r="O5" s="1"/>
      <c r="P5" s="1"/>
      <c r="Q5" s="1"/>
      <c r="R5" s="1"/>
      <c r="S5" s="7"/>
      <c r="T5" s="7"/>
      <c r="U5" s="7"/>
      <c r="V5" s="7"/>
      <c r="W5" s="7"/>
      <c r="X5" s="1" t="s">
        <v>534</v>
      </c>
      <c r="Z5" s="28" t="s">
        <v>857</v>
      </c>
      <c r="AA5" s="29"/>
      <c r="AB5" s="29"/>
      <c r="AC5" s="29"/>
    </row>
    <row r="6" spans="1:29" ht="15.6" x14ac:dyDescent="0.3">
      <c r="A6" s="3"/>
      <c r="B6" s="1" t="s">
        <v>89</v>
      </c>
      <c r="C6" s="4">
        <v>41781</v>
      </c>
      <c r="D6" s="5">
        <v>1</v>
      </c>
      <c r="E6" s="1">
        <v>1030</v>
      </c>
      <c r="F6" s="1" t="s">
        <v>535</v>
      </c>
      <c r="G6" s="1">
        <v>25</v>
      </c>
      <c r="H6" s="1"/>
      <c r="I6" s="1"/>
      <c r="J6" s="1"/>
      <c r="K6" s="1"/>
      <c r="L6" s="1"/>
      <c r="M6" s="1">
        <f t="shared" si="0"/>
        <v>0</v>
      </c>
      <c r="N6" s="1"/>
      <c r="O6" s="1"/>
      <c r="P6" s="1"/>
      <c r="Q6" s="1"/>
      <c r="R6" s="1"/>
      <c r="S6" s="7"/>
      <c r="T6" s="7"/>
      <c r="U6" s="7"/>
      <c r="V6" s="7"/>
      <c r="W6" s="7"/>
      <c r="X6" s="1" t="s">
        <v>536</v>
      </c>
      <c r="Z6" s="28"/>
      <c r="AA6" s="29"/>
      <c r="AB6" s="29" t="s">
        <v>860</v>
      </c>
      <c r="AC6" s="29"/>
    </row>
    <row r="7" spans="1:29" x14ac:dyDescent="0.3">
      <c r="A7" s="1"/>
      <c r="B7" s="1" t="s">
        <v>69</v>
      </c>
      <c r="C7" s="4">
        <v>41781</v>
      </c>
      <c r="D7" s="5">
        <v>1</v>
      </c>
      <c r="E7" s="1">
        <v>1110</v>
      </c>
      <c r="F7" s="1"/>
      <c r="G7" s="1"/>
      <c r="H7" s="1"/>
      <c r="I7" s="1"/>
      <c r="J7" s="1"/>
      <c r="K7" s="1"/>
      <c r="L7" s="1"/>
      <c r="M7" s="1">
        <f t="shared" si="0"/>
        <v>0</v>
      </c>
      <c r="N7" s="1"/>
      <c r="O7" s="1"/>
      <c r="P7" s="1"/>
      <c r="Q7" s="1"/>
      <c r="R7" s="1"/>
      <c r="S7" s="7"/>
      <c r="T7" s="7"/>
      <c r="U7" s="7"/>
      <c r="V7" s="7"/>
      <c r="W7" s="7"/>
      <c r="X7" s="1" t="s">
        <v>534</v>
      </c>
      <c r="Z7" s="29" t="s">
        <v>862</v>
      </c>
      <c r="AA7" s="29"/>
      <c r="AB7" s="30" t="s">
        <v>861</v>
      </c>
      <c r="AC7" s="29"/>
    </row>
    <row r="8" spans="1:29" ht="15.6" x14ac:dyDescent="0.3">
      <c r="A8" s="3"/>
      <c r="B8" s="1" t="s">
        <v>74</v>
      </c>
      <c r="C8" s="4">
        <v>41781</v>
      </c>
      <c r="D8" s="5">
        <v>1</v>
      </c>
      <c r="E8" s="1">
        <v>1130</v>
      </c>
      <c r="F8" s="1" t="s">
        <v>37</v>
      </c>
      <c r="G8" s="1">
        <v>19.5</v>
      </c>
      <c r="H8" s="1"/>
      <c r="I8" s="1"/>
      <c r="J8" s="1"/>
      <c r="K8" s="1"/>
      <c r="L8" s="1"/>
      <c r="M8" s="1">
        <f t="shared" si="0"/>
        <v>0</v>
      </c>
      <c r="N8" s="1"/>
      <c r="O8" s="1"/>
      <c r="P8" s="1"/>
      <c r="Q8" s="1"/>
      <c r="R8" s="1"/>
      <c r="S8" s="7"/>
      <c r="T8" s="7"/>
      <c r="U8" s="7"/>
      <c r="V8" s="7"/>
      <c r="W8" s="7"/>
      <c r="X8" s="1" t="s">
        <v>536</v>
      </c>
      <c r="Z8" s="29" t="s">
        <v>859</v>
      </c>
      <c r="AA8" s="29"/>
      <c r="AB8" s="29"/>
      <c r="AC8" s="29"/>
    </row>
    <row r="9" spans="1:29" x14ac:dyDescent="0.3">
      <c r="A9" s="1"/>
      <c r="B9" s="1" t="s">
        <v>84</v>
      </c>
      <c r="C9" s="4">
        <v>41781</v>
      </c>
      <c r="D9" s="5">
        <v>1</v>
      </c>
      <c r="E9" s="1">
        <v>1155</v>
      </c>
      <c r="F9" s="1"/>
      <c r="G9" s="1"/>
      <c r="H9" s="1"/>
      <c r="I9" s="1"/>
      <c r="J9" s="1"/>
      <c r="K9" s="1"/>
      <c r="L9" s="1"/>
      <c r="M9" s="1">
        <f t="shared" si="0"/>
        <v>0</v>
      </c>
      <c r="N9" s="1"/>
      <c r="O9" s="1"/>
      <c r="P9" s="1"/>
      <c r="Q9" s="1"/>
      <c r="R9" s="1"/>
      <c r="S9" s="7"/>
      <c r="T9" s="7"/>
      <c r="U9" s="7"/>
      <c r="V9" s="7"/>
      <c r="W9" s="7"/>
      <c r="X9" s="1" t="s">
        <v>534</v>
      </c>
      <c r="Z9" s="29" t="s">
        <v>858</v>
      </c>
      <c r="AA9" s="29"/>
      <c r="AB9" s="30" t="s">
        <v>863</v>
      </c>
      <c r="AC9" s="29"/>
    </row>
    <row r="10" spans="1:29" ht="15.6" x14ac:dyDescent="0.3">
      <c r="A10" s="3"/>
      <c r="B10" s="1" t="s">
        <v>144</v>
      </c>
      <c r="C10" s="4">
        <v>41781</v>
      </c>
      <c r="D10" s="5">
        <v>1</v>
      </c>
      <c r="E10" s="1">
        <v>1232</v>
      </c>
      <c r="F10" s="1" t="s">
        <v>535</v>
      </c>
      <c r="G10" s="1">
        <v>27</v>
      </c>
      <c r="H10" s="1"/>
      <c r="I10" s="1"/>
      <c r="J10" s="1"/>
      <c r="K10" s="1"/>
      <c r="L10" s="1"/>
      <c r="M10" s="1">
        <f t="shared" si="0"/>
        <v>0</v>
      </c>
      <c r="N10" s="1"/>
      <c r="O10" s="1"/>
      <c r="P10" s="1"/>
      <c r="Q10" s="1"/>
      <c r="R10" s="1"/>
      <c r="S10" s="7"/>
      <c r="T10" s="7"/>
      <c r="U10" s="7"/>
      <c r="V10" s="7"/>
      <c r="W10" s="7"/>
      <c r="X10" s="1" t="s">
        <v>536</v>
      </c>
    </row>
    <row r="11" spans="1:29" ht="15.6" x14ac:dyDescent="0.3">
      <c r="A11" s="3"/>
      <c r="B11" s="1" t="s">
        <v>144</v>
      </c>
      <c r="C11" s="4">
        <v>41781</v>
      </c>
      <c r="D11" s="5">
        <v>1</v>
      </c>
      <c r="E11" s="1">
        <v>1246</v>
      </c>
      <c r="F11" s="1" t="s">
        <v>537</v>
      </c>
      <c r="G11" s="1">
        <v>34</v>
      </c>
      <c r="H11" s="1"/>
      <c r="I11" s="1"/>
      <c r="J11" s="1"/>
      <c r="K11" s="1"/>
      <c r="L11" s="1"/>
      <c r="M11" s="1">
        <f t="shared" si="0"/>
        <v>0</v>
      </c>
      <c r="N11" s="1"/>
      <c r="O11" s="1"/>
      <c r="P11" s="1"/>
      <c r="Q11" s="1"/>
      <c r="R11" s="1"/>
      <c r="S11" s="7"/>
      <c r="T11" s="7"/>
      <c r="U11" s="7"/>
      <c r="V11" s="7"/>
      <c r="W11" s="7"/>
      <c r="X11" s="1" t="s">
        <v>536</v>
      </c>
    </row>
    <row r="12" spans="1:29" x14ac:dyDescent="0.3">
      <c r="A12" s="1"/>
      <c r="B12" s="1" t="s">
        <v>147</v>
      </c>
      <c r="C12" s="4">
        <v>41781</v>
      </c>
      <c r="D12" s="5">
        <v>1</v>
      </c>
      <c r="E12" s="1">
        <v>1255</v>
      </c>
      <c r="F12" s="1"/>
      <c r="G12" s="1"/>
      <c r="H12" s="1"/>
      <c r="I12" s="1"/>
      <c r="J12" s="1"/>
      <c r="K12" s="1"/>
      <c r="L12" s="1"/>
      <c r="M12" s="1">
        <f t="shared" si="0"/>
        <v>0</v>
      </c>
      <c r="N12" s="1"/>
      <c r="O12" s="1"/>
      <c r="P12" s="1"/>
      <c r="Q12" s="1"/>
      <c r="R12" s="1"/>
      <c r="S12" s="7"/>
      <c r="T12" s="7"/>
      <c r="U12" s="7"/>
      <c r="V12" s="7"/>
      <c r="W12" s="7"/>
      <c r="X12" s="1" t="s">
        <v>534</v>
      </c>
    </row>
    <row r="13" spans="1:29" x14ac:dyDescent="0.3">
      <c r="A13" s="1"/>
      <c r="B13" s="1" t="s">
        <v>103</v>
      </c>
      <c r="C13" s="4">
        <v>41788</v>
      </c>
      <c r="D13" s="5">
        <v>1</v>
      </c>
      <c r="E13" s="1">
        <v>906</v>
      </c>
      <c r="F13" s="1"/>
      <c r="G13" s="1"/>
      <c r="H13" s="1"/>
      <c r="I13" s="1"/>
      <c r="J13" s="1"/>
      <c r="K13" s="1"/>
      <c r="L13" s="1"/>
      <c r="M13" s="1">
        <f t="shared" si="0"/>
        <v>0</v>
      </c>
      <c r="N13" s="1"/>
      <c r="O13" s="1"/>
      <c r="P13" s="1"/>
      <c r="Q13" s="1"/>
      <c r="R13" s="1"/>
      <c r="S13" s="7"/>
      <c r="T13" s="7"/>
      <c r="U13" s="7"/>
      <c r="V13" s="7"/>
      <c r="W13" s="7"/>
      <c r="X13" s="1" t="s">
        <v>534</v>
      </c>
    </row>
    <row r="14" spans="1:29" ht="15.6" x14ac:dyDescent="0.3">
      <c r="A14" s="3"/>
      <c r="B14" s="1" t="s">
        <v>112</v>
      </c>
      <c r="C14" s="4">
        <v>41788</v>
      </c>
      <c r="D14" s="5">
        <v>1</v>
      </c>
      <c r="E14" s="1">
        <v>937</v>
      </c>
      <c r="F14" s="1" t="s">
        <v>532</v>
      </c>
      <c r="G14" s="1">
        <v>23</v>
      </c>
      <c r="H14" s="1">
        <v>2</v>
      </c>
      <c r="I14" s="1"/>
      <c r="J14" s="1"/>
      <c r="K14" s="1"/>
      <c r="L14" s="1"/>
      <c r="M14" s="1">
        <f t="shared" si="0"/>
        <v>0</v>
      </c>
      <c r="N14" s="1"/>
      <c r="O14" s="1"/>
      <c r="P14" s="1"/>
      <c r="Q14" s="1"/>
      <c r="R14" s="1"/>
      <c r="S14" s="7"/>
      <c r="T14" s="7"/>
      <c r="U14" s="7"/>
      <c r="V14" s="7"/>
      <c r="W14" s="7"/>
      <c r="X14" s="1" t="s">
        <v>538</v>
      </c>
    </row>
    <row r="15" spans="1:29" x14ac:dyDescent="0.3">
      <c r="A15" s="1"/>
      <c r="B15" s="1" t="s">
        <v>112</v>
      </c>
      <c r="C15" s="4">
        <v>41788</v>
      </c>
      <c r="D15" s="5">
        <v>1</v>
      </c>
      <c r="E15" s="1">
        <v>1000</v>
      </c>
      <c r="F15" s="1"/>
      <c r="G15" s="1"/>
      <c r="H15" s="1"/>
      <c r="I15" s="1"/>
      <c r="J15" s="1"/>
      <c r="K15" s="1"/>
      <c r="L15" s="1"/>
      <c r="M15" s="1">
        <f t="shared" si="0"/>
        <v>0</v>
      </c>
      <c r="N15" s="1"/>
      <c r="O15" s="1"/>
      <c r="P15" s="1"/>
      <c r="Q15" s="1"/>
      <c r="R15" s="1"/>
      <c r="S15" s="7"/>
      <c r="T15" s="7"/>
      <c r="U15" s="7"/>
      <c r="V15" s="7"/>
      <c r="W15" s="7"/>
      <c r="X15" s="1" t="s">
        <v>539</v>
      </c>
    </row>
    <row r="16" spans="1:29" x14ac:dyDescent="0.3">
      <c r="A16" s="1"/>
      <c r="B16" s="1" t="s">
        <v>112</v>
      </c>
      <c r="C16" s="4">
        <v>41788</v>
      </c>
      <c r="D16" s="5">
        <v>1</v>
      </c>
      <c r="E16" s="1">
        <v>1034</v>
      </c>
      <c r="F16" s="1"/>
      <c r="G16" s="1"/>
      <c r="H16" s="1"/>
      <c r="I16" s="1"/>
      <c r="J16" s="1"/>
      <c r="K16" s="1"/>
      <c r="L16" s="1"/>
      <c r="M16" s="1">
        <f t="shared" si="0"/>
        <v>0</v>
      </c>
      <c r="N16" s="1"/>
      <c r="O16" s="1"/>
      <c r="P16" s="1"/>
      <c r="Q16" s="1"/>
      <c r="R16" s="1"/>
      <c r="S16" s="7"/>
      <c r="T16" s="7"/>
      <c r="U16" s="7"/>
      <c r="V16" s="7"/>
      <c r="W16" s="7"/>
      <c r="X16" s="1" t="s">
        <v>540</v>
      </c>
    </row>
    <row r="17" spans="1:24" x14ac:dyDescent="0.3">
      <c r="A17" s="1"/>
      <c r="B17" s="1" t="s">
        <v>112</v>
      </c>
      <c r="C17" s="4">
        <v>41788</v>
      </c>
      <c r="D17" s="5">
        <v>1</v>
      </c>
      <c r="E17" s="1">
        <v>1046</v>
      </c>
      <c r="F17" s="1"/>
      <c r="G17" s="1"/>
      <c r="H17" s="1"/>
      <c r="I17" s="1"/>
      <c r="J17" s="1"/>
      <c r="K17" s="1"/>
      <c r="L17" s="1"/>
      <c r="M17" s="1">
        <f t="shared" si="0"/>
        <v>0</v>
      </c>
      <c r="N17" s="1"/>
      <c r="O17" s="1"/>
      <c r="P17" s="1"/>
      <c r="Q17" s="1"/>
      <c r="R17" s="1"/>
      <c r="S17" s="7"/>
      <c r="T17" s="7"/>
      <c r="U17" s="7"/>
      <c r="V17" s="7"/>
      <c r="W17" s="7"/>
      <c r="X17" s="1" t="s">
        <v>541</v>
      </c>
    </row>
    <row r="18" spans="1:24" x14ac:dyDescent="0.3">
      <c r="A18" s="1"/>
      <c r="B18" s="1" t="s">
        <v>233</v>
      </c>
      <c r="C18" s="4">
        <v>41788</v>
      </c>
      <c r="D18" s="5">
        <v>1</v>
      </c>
      <c r="E18" s="1">
        <v>1104</v>
      </c>
      <c r="F18" s="1"/>
      <c r="G18" s="1"/>
      <c r="H18" s="1"/>
      <c r="I18" s="1"/>
      <c r="J18" s="1"/>
      <c r="K18" s="1"/>
      <c r="L18" s="1"/>
      <c r="M18" s="1">
        <f t="shared" si="0"/>
        <v>0</v>
      </c>
      <c r="N18" s="1"/>
      <c r="O18" s="1"/>
      <c r="P18" s="1"/>
      <c r="Q18" s="1"/>
      <c r="R18" s="1"/>
      <c r="S18" s="7"/>
      <c r="T18" s="7"/>
      <c r="U18" s="7"/>
      <c r="V18" s="7"/>
      <c r="W18" s="7"/>
      <c r="X18" s="1" t="s">
        <v>534</v>
      </c>
    </row>
    <row r="19" spans="1:24" x14ac:dyDescent="0.3">
      <c r="A19" s="1"/>
      <c r="B19" s="1" t="s">
        <v>117</v>
      </c>
      <c r="C19" s="4">
        <v>41788</v>
      </c>
      <c r="D19" s="5">
        <v>1</v>
      </c>
      <c r="E19" s="1">
        <v>1131</v>
      </c>
      <c r="F19" s="1"/>
      <c r="G19" s="1"/>
      <c r="H19" s="1"/>
      <c r="I19" s="1"/>
      <c r="J19" s="1"/>
      <c r="K19" s="1"/>
      <c r="L19" s="1"/>
      <c r="M19" s="1">
        <f t="shared" si="0"/>
        <v>0</v>
      </c>
      <c r="N19" s="1"/>
      <c r="O19" s="1"/>
      <c r="P19" s="1"/>
      <c r="Q19" s="1"/>
      <c r="R19" s="1"/>
      <c r="S19" s="7"/>
      <c r="T19" s="7"/>
      <c r="U19" s="7"/>
      <c r="V19" s="7"/>
      <c r="W19" s="7"/>
      <c r="X19" s="1" t="s">
        <v>534</v>
      </c>
    </row>
    <row r="20" spans="1:24" x14ac:dyDescent="0.3">
      <c r="A20" s="1"/>
      <c r="B20" s="1" t="s">
        <v>117</v>
      </c>
      <c r="C20" s="4">
        <v>41788</v>
      </c>
      <c r="D20" s="5">
        <v>1</v>
      </c>
      <c r="E20" s="1">
        <v>1140</v>
      </c>
      <c r="F20" s="1"/>
      <c r="G20" s="1"/>
      <c r="H20" s="1"/>
      <c r="I20" s="1"/>
      <c r="J20" s="1"/>
      <c r="K20" s="1"/>
      <c r="L20" s="1"/>
      <c r="M20" s="1">
        <f t="shared" si="0"/>
        <v>0</v>
      </c>
      <c r="N20" s="1"/>
      <c r="O20" s="1"/>
      <c r="P20" s="1"/>
      <c r="Q20" s="1"/>
      <c r="R20" s="1"/>
      <c r="S20" s="7"/>
      <c r="T20" s="7"/>
      <c r="U20" s="7"/>
      <c r="V20" s="7"/>
      <c r="W20" s="7"/>
      <c r="X20" s="1" t="s">
        <v>542</v>
      </c>
    </row>
    <row r="21" spans="1:24" x14ac:dyDescent="0.3">
      <c r="A21" s="1"/>
      <c r="B21" s="1" t="s">
        <v>122</v>
      </c>
      <c r="C21" s="4">
        <v>41788</v>
      </c>
      <c r="D21" s="5">
        <v>1</v>
      </c>
      <c r="E21" s="1">
        <v>1152</v>
      </c>
      <c r="F21" s="1"/>
      <c r="G21" s="1"/>
      <c r="H21" s="1"/>
      <c r="I21" s="1"/>
      <c r="J21" s="1"/>
      <c r="K21" s="1"/>
      <c r="L21" s="1"/>
      <c r="M21" s="1">
        <f t="shared" si="0"/>
        <v>0</v>
      </c>
      <c r="N21" s="1"/>
      <c r="O21" s="1"/>
      <c r="P21" s="1"/>
      <c r="Q21" s="1"/>
      <c r="R21" s="1"/>
      <c r="S21" s="7"/>
      <c r="T21" s="7"/>
      <c r="U21" s="7"/>
      <c r="V21" s="7"/>
      <c r="W21" s="7"/>
      <c r="X21" s="1" t="s">
        <v>534</v>
      </c>
    </row>
    <row r="22" spans="1:24" ht="15.6" x14ac:dyDescent="0.3">
      <c r="A22" s="3"/>
      <c r="B22" s="1" t="s">
        <v>126</v>
      </c>
      <c r="C22" s="4">
        <v>41788</v>
      </c>
      <c r="D22" s="5">
        <v>1</v>
      </c>
      <c r="E22" s="1">
        <v>1216</v>
      </c>
      <c r="F22" s="1" t="s">
        <v>535</v>
      </c>
      <c r="G22" s="1">
        <v>31</v>
      </c>
      <c r="H22" s="1"/>
      <c r="I22" s="1"/>
      <c r="J22" s="1"/>
      <c r="K22" s="1"/>
      <c r="L22" s="1"/>
      <c r="M22" s="1">
        <f t="shared" si="0"/>
        <v>0</v>
      </c>
      <c r="N22" s="1"/>
      <c r="O22" s="1"/>
      <c r="P22" s="1"/>
      <c r="Q22" s="1"/>
      <c r="R22" s="1"/>
      <c r="S22" s="7"/>
      <c r="T22" s="7"/>
      <c r="U22" s="7"/>
      <c r="V22" s="7"/>
      <c r="W22" s="7"/>
      <c r="X22" s="1" t="s">
        <v>536</v>
      </c>
    </row>
    <row r="23" spans="1:24" ht="15.6" x14ac:dyDescent="0.3">
      <c r="A23" s="3"/>
      <c r="B23" s="1" t="s">
        <v>135</v>
      </c>
      <c r="C23" s="4">
        <v>41788</v>
      </c>
      <c r="D23" s="5">
        <v>1</v>
      </c>
      <c r="E23" s="1">
        <v>1246</v>
      </c>
      <c r="F23" s="1" t="s">
        <v>537</v>
      </c>
      <c r="G23" s="1">
        <v>28</v>
      </c>
      <c r="H23" s="1"/>
      <c r="I23" s="1"/>
      <c r="J23" s="1"/>
      <c r="K23" s="1"/>
      <c r="L23" s="1"/>
      <c r="M23" s="1">
        <f t="shared" si="0"/>
        <v>0</v>
      </c>
      <c r="N23" s="1"/>
      <c r="O23" s="1"/>
      <c r="P23" s="1"/>
      <c r="Q23" s="1"/>
      <c r="R23" s="1"/>
      <c r="S23" s="7"/>
      <c r="T23" s="7"/>
      <c r="U23" s="7"/>
      <c r="V23" s="7"/>
      <c r="W23" s="7"/>
      <c r="X23" s="1" t="s">
        <v>536</v>
      </c>
    </row>
    <row r="24" spans="1:24" ht="15.6" x14ac:dyDescent="0.3">
      <c r="A24" s="3"/>
      <c r="B24" s="1" t="s">
        <v>132</v>
      </c>
      <c r="C24" s="4">
        <v>41788</v>
      </c>
      <c r="D24" s="5">
        <v>1</v>
      </c>
      <c r="E24" s="1">
        <v>1313</v>
      </c>
      <c r="F24" s="1" t="s">
        <v>537</v>
      </c>
      <c r="G24" s="1">
        <v>26</v>
      </c>
      <c r="H24" s="1"/>
      <c r="I24" s="1"/>
      <c r="J24" s="1"/>
      <c r="K24" s="1"/>
      <c r="L24" s="1"/>
      <c r="M24" s="1">
        <f t="shared" si="0"/>
        <v>0</v>
      </c>
      <c r="N24" s="1"/>
      <c r="O24" s="1"/>
      <c r="P24" s="1"/>
      <c r="Q24" s="1"/>
      <c r="R24" s="1"/>
      <c r="S24" s="7"/>
      <c r="T24" s="7"/>
      <c r="U24" s="7"/>
      <c r="V24" s="7"/>
      <c r="W24" s="7"/>
      <c r="X24" s="1" t="s">
        <v>536</v>
      </c>
    </row>
    <row r="25" spans="1:24" x14ac:dyDescent="0.3">
      <c r="A25" s="1"/>
      <c r="B25" s="1" t="s">
        <v>140</v>
      </c>
      <c r="C25" s="4">
        <v>41788</v>
      </c>
      <c r="D25" s="5">
        <v>1</v>
      </c>
      <c r="E25" s="1">
        <v>1346</v>
      </c>
      <c r="F25" s="1"/>
      <c r="G25" s="1"/>
      <c r="H25" s="1"/>
      <c r="I25" s="1"/>
      <c r="J25" s="1"/>
      <c r="K25" s="1"/>
      <c r="L25" s="1"/>
      <c r="M25" s="1">
        <f t="shared" si="0"/>
        <v>0</v>
      </c>
      <c r="N25" s="1"/>
      <c r="O25" s="1"/>
      <c r="P25" s="1"/>
      <c r="Q25" s="1"/>
      <c r="R25" s="1"/>
      <c r="S25" s="7"/>
      <c r="T25" s="7"/>
      <c r="U25" s="7"/>
      <c r="V25" s="7"/>
      <c r="W25" s="7"/>
      <c r="X25" s="1" t="s">
        <v>534</v>
      </c>
    </row>
    <row r="26" spans="1:24" x14ac:dyDescent="0.3">
      <c r="A26" s="1"/>
      <c r="B26" s="1" t="s">
        <v>138</v>
      </c>
      <c r="C26" s="4">
        <v>41788</v>
      </c>
      <c r="D26" s="5">
        <v>1</v>
      </c>
      <c r="E26" s="1">
        <v>1414</v>
      </c>
      <c r="F26" s="1"/>
      <c r="G26" s="1"/>
      <c r="H26" s="1"/>
      <c r="I26" s="1"/>
      <c r="J26" s="1"/>
      <c r="K26" s="1"/>
      <c r="L26" s="1"/>
      <c r="M26" s="1">
        <f t="shared" si="0"/>
        <v>0</v>
      </c>
      <c r="N26" s="1"/>
      <c r="O26" s="1"/>
      <c r="P26" s="1"/>
      <c r="Q26" s="1"/>
      <c r="R26" s="1"/>
      <c r="S26" s="7"/>
      <c r="T26" s="7"/>
      <c r="U26" s="7"/>
      <c r="V26" s="7"/>
      <c r="W26" s="7"/>
      <c r="X26" s="1" t="s">
        <v>534</v>
      </c>
    </row>
    <row r="27" spans="1:24" x14ac:dyDescent="0.3">
      <c r="A27" s="1"/>
      <c r="B27" s="1" t="s">
        <v>147</v>
      </c>
      <c r="C27" s="4">
        <v>41788</v>
      </c>
      <c r="D27" s="5">
        <v>1</v>
      </c>
      <c r="E27" s="1">
        <v>1449</v>
      </c>
      <c r="F27" s="1"/>
      <c r="G27" s="1"/>
      <c r="H27" s="1"/>
      <c r="I27" s="1"/>
      <c r="J27" s="1"/>
      <c r="K27" s="1"/>
      <c r="L27" s="1"/>
      <c r="M27" s="1">
        <f t="shared" si="0"/>
        <v>0</v>
      </c>
      <c r="N27" s="1"/>
      <c r="O27" s="1"/>
      <c r="P27" s="1"/>
      <c r="Q27" s="1"/>
      <c r="R27" s="1"/>
      <c r="S27" s="7"/>
      <c r="T27" s="7"/>
      <c r="U27" s="7"/>
      <c r="V27" s="7"/>
      <c r="W27" s="7"/>
      <c r="X27" s="1" t="s">
        <v>543</v>
      </c>
    </row>
    <row r="28" spans="1:24" x14ac:dyDescent="0.3">
      <c r="A28" s="1"/>
      <c r="B28" s="1" t="s">
        <v>233</v>
      </c>
      <c r="C28" s="4">
        <v>41801</v>
      </c>
      <c r="D28" s="2">
        <v>2</v>
      </c>
      <c r="E28" s="1">
        <v>545</v>
      </c>
      <c r="F28" s="1"/>
      <c r="G28" s="1"/>
      <c r="H28" s="1"/>
      <c r="I28" s="1"/>
      <c r="J28" s="1"/>
      <c r="K28" s="1"/>
      <c r="L28" s="1"/>
      <c r="M28" s="1">
        <f t="shared" si="0"/>
        <v>0</v>
      </c>
      <c r="N28" s="1"/>
      <c r="O28" s="1"/>
      <c r="P28" s="1"/>
      <c r="Q28" s="1"/>
      <c r="R28" s="1"/>
      <c r="S28" s="7"/>
      <c r="T28" s="7"/>
      <c r="U28" s="7"/>
      <c r="V28" s="7"/>
      <c r="W28" s="7"/>
      <c r="X28" s="1" t="s">
        <v>534</v>
      </c>
    </row>
    <row r="29" spans="1:24" ht="15.6" x14ac:dyDescent="0.3">
      <c r="A29" s="3"/>
      <c r="B29" s="1" t="s">
        <v>126</v>
      </c>
      <c r="C29" s="4">
        <v>41801</v>
      </c>
      <c r="D29" s="2">
        <v>2</v>
      </c>
      <c r="E29" s="1">
        <v>611</v>
      </c>
      <c r="F29" s="1" t="s">
        <v>532</v>
      </c>
      <c r="G29" s="1">
        <v>24</v>
      </c>
      <c r="H29" s="1" t="s">
        <v>544</v>
      </c>
      <c r="I29" s="1"/>
      <c r="J29" s="1"/>
      <c r="K29" s="1"/>
      <c r="L29" s="1"/>
      <c r="M29" s="1">
        <f t="shared" si="0"/>
        <v>0</v>
      </c>
      <c r="N29" s="1"/>
      <c r="O29" s="1"/>
      <c r="P29" s="1"/>
      <c r="Q29" s="1"/>
      <c r="R29" s="1"/>
      <c r="S29" s="7"/>
      <c r="T29" s="7"/>
      <c r="U29" s="7"/>
      <c r="V29" s="7"/>
      <c r="W29" s="7"/>
      <c r="X29" s="1" t="s">
        <v>545</v>
      </c>
    </row>
    <row r="30" spans="1:24" ht="15.6" x14ac:dyDescent="0.3">
      <c r="A30" s="3"/>
      <c r="B30" s="1" t="s">
        <v>126</v>
      </c>
      <c r="C30" s="4">
        <v>41801</v>
      </c>
      <c r="D30" s="2">
        <v>2</v>
      </c>
      <c r="E30" s="1">
        <v>620</v>
      </c>
      <c r="F30" s="1" t="s">
        <v>535</v>
      </c>
      <c r="G30" s="1">
        <v>29</v>
      </c>
      <c r="H30" s="1"/>
      <c r="I30" s="1"/>
      <c r="J30" s="1"/>
      <c r="K30" s="1"/>
      <c r="L30" s="1"/>
      <c r="M30" s="1">
        <f t="shared" si="0"/>
        <v>0</v>
      </c>
      <c r="N30" s="1"/>
      <c r="O30" s="1"/>
      <c r="P30" s="1"/>
      <c r="Q30" s="1"/>
      <c r="R30" s="1"/>
      <c r="S30" s="7"/>
      <c r="T30" s="7"/>
      <c r="U30" s="7"/>
      <c r="V30" s="7"/>
      <c r="W30" s="7"/>
      <c r="X30" s="1" t="s">
        <v>536</v>
      </c>
    </row>
    <row r="31" spans="1:24" x14ac:dyDescent="0.3">
      <c r="A31" s="1"/>
      <c r="B31" s="1" t="s">
        <v>122</v>
      </c>
      <c r="C31" s="4">
        <v>41801</v>
      </c>
      <c r="D31" s="2">
        <v>2</v>
      </c>
      <c r="E31" s="1">
        <v>635</v>
      </c>
      <c r="F31" s="1" t="s">
        <v>31</v>
      </c>
      <c r="G31" s="1"/>
      <c r="H31" s="1"/>
      <c r="I31" s="1"/>
      <c r="J31" s="1"/>
      <c r="K31" s="1"/>
      <c r="L31" s="1"/>
      <c r="M31" s="1">
        <f t="shared" si="0"/>
        <v>0</v>
      </c>
      <c r="N31" s="1"/>
      <c r="O31" s="1"/>
      <c r="P31" s="1"/>
      <c r="Q31" s="1"/>
      <c r="R31" s="1"/>
      <c r="S31" s="7"/>
      <c r="T31" s="7"/>
      <c r="U31" s="7"/>
      <c r="V31" s="7"/>
      <c r="W31" s="7"/>
      <c r="X31" s="1" t="s">
        <v>534</v>
      </c>
    </row>
    <row r="32" spans="1:24" ht="15.6" x14ac:dyDescent="0.3">
      <c r="A32" s="3"/>
      <c r="B32" s="1" t="s">
        <v>117</v>
      </c>
      <c r="C32" s="4">
        <v>41801</v>
      </c>
      <c r="D32" s="2">
        <v>2</v>
      </c>
      <c r="E32" s="1">
        <v>659</v>
      </c>
      <c r="F32" s="1" t="s">
        <v>532</v>
      </c>
      <c r="G32" s="1">
        <v>21</v>
      </c>
      <c r="H32" s="1">
        <v>3</v>
      </c>
      <c r="I32" s="1"/>
      <c r="J32" s="1"/>
      <c r="K32" s="1"/>
      <c r="L32" s="1"/>
      <c r="M32" s="1">
        <f t="shared" si="0"/>
        <v>0</v>
      </c>
      <c r="N32" s="1"/>
      <c r="O32" s="1"/>
      <c r="P32" s="1"/>
      <c r="Q32" s="1"/>
      <c r="R32" s="1"/>
      <c r="S32" s="7"/>
      <c r="T32" s="7"/>
      <c r="U32" s="7"/>
      <c r="V32" s="7"/>
      <c r="W32" s="7"/>
      <c r="X32" s="1" t="s">
        <v>546</v>
      </c>
    </row>
    <row r="33" spans="1:24" ht="15.6" x14ac:dyDescent="0.3">
      <c r="A33" s="3"/>
      <c r="B33" s="1" t="s">
        <v>112</v>
      </c>
      <c r="C33" s="4">
        <v>41801</v>
      </c>
      <c r="D33" s="2">
        <v>2</v>
      </c>
      <c r="E33" s="1">
        <v>728</v>
      </c>
      <c r="F33" s="1" t="s">
        <v>532</v>
      </c>
      <c r="G33" s="1">
        <v>35</v>
      </c>
      <c r="H33" s="1">
        <v>4</v>
      </c>
      <c r="I33" s="1"/>
      <c r="J33" s="1"/>
      <c r="K33" s="1"/>
      <c r="L33" s="1"/>
      <c r="M33" s="1">
        <f t="shared" si="0"/>
        <v>0</v>
      </c>
      <c r="N33" s="1"/>
      <c r="O33" s="1"/>
      <c r="P33" s="1"/>
      <c r="Q33" s="1"/>
      <c r="R33" s="1"/>
      <c r="S33" s="7"/>
      <c r="T33" s="7"/>
      <c r="U33" s="7"/>
      <c r="V33" s="7"/>
      <c r="W33" s="7"/>
      <c r="X33" s="1" t="s">
        <v>546</v>
      </c>
    </row>
    <row r="34" spans="1:24" ht="15.6" x14ac:dyDescent="0.3">
      <c r="A34" s="3"/>
      <c r="B34" s="1" t="s">
        <v>112</v>
      </c>
      <c r="C34" s="4">
        <v>41801</v>
      </c>
      <c r="D34" s="2">
        <v>2</v>
      </c>
      <c r="E34" s="1">
        <v>737</v>
      </c>
      <c r="F34" s="1" t="s">
        <v>532</v>
      </c>
      <c r="G34" s="1">
        <v>48</v>
      </c>
      <c r="H34" s="1">
        <v>5</v>
      </c>
      <c r="I34" s="1"/>
      <c r="J34" s="1"/>
      <c r="K34" s="1"/>
      <c r="L34" s="1"/>
      <c r="M34" s="1">
        <f t="shared" si="0"/>
        <v>0</v>
      </c>
      <c r="N34" s="1"/>
      <c r="O34" s="1"/>
      <c r="P34" s="1"/>
      <c r="Q34" s="1"/>
      <c r="R34" s="1"/>
      <c r="S34" s="7"/>
      <c r="T34" s="7"/>
      <c r="U34" s="7"/>
      <c r="V34" s="7"/>
      <c r="W34" s="7"/>
      <c r="X34" s="1" t="s">
        <v>546</v>
      </c>
    </row>
    <row r="35" spans="1:24" ht="15.6" x14ac:dyDescent="0.3">
      <c r="A35" s="3"/>
      <c r="B35" s="1" t="s">
        <v>112</v>
      </c>
      <c r="C35" s="4">
        <v>41801</v>
      </c>
      <c r="D35" s="2">
        <v>2</v>
      </c>
      <c r="E35" s="1">
        <v>744</v>
      </c>
      <c r="F35" s="1" t="s">
        <v>532</v>
      </c>
      <c r="G35" s="1">
        <v>39</v>
      </c>
      <c r="H35" s="1">
        <v>6</v>
      </c>
      <c r="I35" s="1"/>
      <c r="J35" s="1"/>
      <c r="K35" s="1"/>
      <c r="L35" s="1"/>
      <c r="M35" s="1">
        <f t="shared" si="0"/>
        <v>0</v>
      </c>
      <c r="N35" s="1"/>
      <c r="O35" s="1"/>
      <c r="P35" s="1"/>
      <c r="Q35" s="1"/>
      <c r="R35" s="1"/>
      <c r="S35" s="7"/>
      <c r="T35" s="7"/>
      <c r="U35" s="7"/>
      <c r="V35" s="7"/>
      <c r="W35" s="7"/>
      <c r="X35" s="1" t="s">
        <v>546</v>
      </c>
    </row>
    <row r="36" spans="1:24" x14ac:dyDescent="0.3">
      <c r="A36" s="1"/>
      <c r="B36" s="1" t="s">
        <v>103</v>
      </c>
      <c r="C36" s="4">
        <v>41801</v>
      </c>
      <c r="D36" s="2">
        <v>2</v>
      </c>
      <c r="E36" s="1">
        <v>800</v>
      </c>
      <c r="F36" s="1" t="s">
        <v>31</v>
      </c>
      <c r="G36" s="1"/>
      <c r="H36" s="1"/>
      <c r="I36" s="1"/>
      <c r="J36" s="1"/>
      <c r="K36" s="1"/>
      <c r="L36" s="1"/>
      <c r="M36" s="1">
        <f t="shared" si="0"/>
        <v>0</v>
      </c>
      <c r="N36" s="1"/>
      <c r="O36" s="1"/>
      <c r="P36" s="1"/>
      <c r="Q36" s="1"/>
      <c r="R36" s="1"/>
      <c r="S36" s="7"/>
      <c r="T36" s="7"/>
      <c r="U36" s="7"/>
      <c r="V36" s="7"/>
      <c r="W36" s="7"/>
      <c r="X36" s="1" t="s">
        <v>534</v>
      </c>
    </row>
    <row r="37" spans="1:24" x14ac:dyDescent="0.3">
      <c r="A37" s="1"/>
      <c r="B37" s="1" t="s">
        <v>89</v>
      </c>
      <c r="C37" s="4">
        <v>41801</v>
      </c>
      <c r="D37" s="2">
        <v>2</v>
      </c>
      <c r="E37" s="1">
        <v>817</v>
      </c>
      <c r="F37" s="1" t="s">
        <v>31</v>
      </c>
      <c r="G37" s="1"/>
      <c r="H37" s="1"/>
      <c r="I37" s="1"/>
      <c r="J37" s="1"/>
      <c r="K37" s="1"/>
      <c r="L37" s="1"/>
      <c r="M37" s="1">
        <f t="shared" si="0"/>
        <v>0</v>
      </c>
      <c r="N37" s="1"/>
      <c r="O37" s="1"/>
      <c r="P37" s="1"/>
      <c r="Q37" s="1"/>
      <c r="R37" s="1"/>
      <c r="S37" s="7"/>
      <c r="T37" s="7"/>
      <c r="U37" s="7"/>
      <c r="V37" s="7"/>
      <c r="W37" s="7"/>
      <c r="X37" s="1" t="s">
        <v>534</v>
      </c>
    </row>
    <row r="38" spans="1:24" x14ac:dyDescent="0.3">
      <c r="A38" s="1"/>
      <c r="B38" s="1" t="s">
        <v>84</v>
      </c>
      <c r="C38" s="4">
        <v>41801</v>
      </c>
      <c r="D38" s="2">
        <v>2</v>
      </c>
      <c r="E38" s="1">
        <v>842</v>
      </c>
      <c r="F38" s="1" t="s">
        <v>31</v>
      </c>
      <c r="G38" s="1"/>
      <c r="H38" s="1"/>
      <c r="I38" s="1"/>
      <c r="J38" s="1"/>
      <c r="K38" s="1"/>
      <c r="L38" s="1"/>
      <c r="M38" s="1">
        <f t="shared" si="0"/>
        <v>0</v>
      </c>
      <c r="N38" s="1"/>
      <c r="O38" s="1"/>
      <c r="P38" s="1"/>
      <c r="Q38" s="1"/>
      <c r="R38" s="1"/>
      <c r="S38" s="7"/>
      <c r="T38" s="7"/>
      <c r="U38" s="7"/>
      <c r="V38" s="7"/>
      <c r="W38" s="7"/>
      <c r="X38" s="1" t="s">
        <v>534</v>
      </c>
    </row>
    <row r="39" spans="1:24" ht="15.6" x14ac:dyDescent="0.3">
      <c r="A39" s="3"/>
      <c r="B39" s="1" t="s">
        <v>74</v>
      </c>
      <c r="C39" s="4">
        <v>41801</v>
      </c>
      <c r="D39" s="2">
        <v>2</v>
      </c>
      <c r="E39" s="1">
        <v>906</v>
      </c>
      <c r="F39" s="1" t="s">
        <v>532</v>
      </c>
      <c r="G39" s="1">
        <v>23</v>
      </c>
      <c r="H39" s="1">
        <v>7</v>
      </c>
      <c r="I39" s="1"/>
      <c r="J39" s="1"/>
      <c r="K39" s="1"/>
      <c r="L39" s="1"/>
      <c r="M39" s="1">
        <f t="shared" si="0"/>
        <v>0</v>
      </c>
      <c r="N39" s="1"/>
      <c r="O39" s="1"/>
      <c r="P39" s="1"/>
      <c r="Q39" s="1"/>
      <c r="R39" s="1"/>
      <c r="S39" s="7"/>
      <c r="T39" s="7"/>
      <c r="U39" s="7"/>
      <c r="V39" s="7"/>
      <c r="W39" s="7"/>
      <c r="X39" s="1" t="s">
        <v>546</v>
      </c>
    </row>
    <row r="40" spans="1:24" x14ac:dyDescent="0.3">
      <c r="A40" s="1"/>
      <c r="B40" s="1" t="s">
        <v>69</v>
      </c>
      <c r="C40" s="4">
        <v>41801</v>
      </c>
      <c r="D40" s="2">
        <v>2</v>
      </c>
      <c r="E40" s="1">
        <v>927</v>
      </c>
      <c r="F40" s="1" t="s">
        <v>31</v>
      </c>
      <c r="G40" s="1"/>
      <c r="H40" s="1"/>
      <c r="I40" s="1"/>
      <c r="J40" s="1"/>
      <c r="K40" s="1"/>
      <c r="L40" s="1"/>
      <c r="M40" s="1">
        <f t="shared" si="0"/>
        <v>0</v>
      </c>
      <c r="N40" s="1"/>
      <c r="O40" s="1"/>
      <c r="P40" s="1"/>
      <c r="Q40" s="1"/>
      <c r="R40" s="1"/>
      <c r="S40" s="7"/>
      <c r="T40" s="7"/>
      <c r="U40" s="7"/>
      <c r="V40" s="7"/>
      <c r="W40" s="7"/>
      <c r="X40" s="1" t="s">
        <v>534</v>
      </c>
    </row>
    <row r="41" spans="1:24" x14ac:dyDescent="0.3">
      <c r="A41" s="1"/>
      <c r="B41" s="1" t="s">
        <v>61</v>
      </c>
      <c r="C41" s="4">
        <v>41801</v>
      </c>
      <c r="D41" s="2">
        <v>2</v>
      </c>
      <c r="E41" s="1">
        <v>951</v>
      </c>
      <c r="F41" s="1" t="s">
        <v>31</v>
      </c>
      <c r="G41" s="1"/>
      <c r="H41" s="1"/>
      <c r="I41" s="1"/>
      <c r="J41" s="1"/>
      <c r="K41" s="1"/>
      <c r="L41" s="1"/>
      <c r="M41" s="1">
        <f t="shared" si="0"/>
        <v>0</v>
      </c>
      <c r="N41" s="1"/>
      <c r="O41" s="1"/>
      <c r="P41" s="1"/>
      <c r="Q41" s="1"/>
      <c r="R41" s="1"/>
      <c r="S41" s="7"/>
      <c r="T41" s="7"/>
      <c r="U41" s="7"/>
      <c r="V41" s="7"/>
      <c r="W41" s="7"/>
      <c r="X41" s="1" t="s">
        <v>534</v>
      </c>
    </row>
    <row r="42" spans="1:24" ht="15.6" x14ac:dyDescent="0.3">
      <c r="A42" s="3"/>
      <c r="B42" s="1" t="s">
        <v>50</v>
      </c>
      <c r="C42" s="4">
        <v>41801</v>
      </c>
      <c r="D42" s="2">
        <v>2</v>
      </c>
      <c r="E42" s="1">
        <v>1018</v>
      </c>
      <c r="F42" s="1" t="s">
        <v>37</v>
      </c>
      <c r="G42" s="1">
        <v>32</v>
      </c>
      <c r="H42" s="1"/>
      <c r="I42" s="1"/>
      <c r="J42" s="1"/>
      <c r="K42" s="1"/>
      <c r="L42" s="1"/>
      <c r="M42" s="1">
        <f t="shared" si="0"/>
        <v>0</v>
      </c>
      <c r="N42" s="1"/>
      <c r="O42" s="1"/>
      <c r="P42" s="1"/>
      <c r="Q42" s="1"/>
      <c r="R42" s="1"/>
      <c r="S42" s="7"/>
      <c r="T42" s="7"/>
      <c r="U42" s="7"/>
      <c r="V42" s="7"/>
      <c r="W42" s="7"/>
      <c r="X42" s="1" t="s">
        <v>547</v>
      </c>
    </row>
    <row r="43" spans="1:24" ht="15.6" x14ac:dyDescent="0.3">
      <c r="A43" s="3"/>
      <c r="B43" s="1" t="s">
        <v>39</v>
      </c>
      <c r="C43" s="4">
        <v>41801</v>
      </c>
      <c r="D43" s="2">
        <v>2</v>
      </c>
      <c r="E43" s="1">
        <v>1046</v>
      </c>
      <c r="F43" s="1" t="s">
        <v>532</v>
      </c>
      <c r="G43" s="1">
        <v>44</v>
      </c>
      <c r="H43" s="1">
        <v>8</v>
      </c>
      <c r="I43" s="1"/>
      <c r="J43" s="1"/>
      <c r="K43" s="1"/>
      <c r="L43" s="1"/>
      <c r="M43" s="1">
        <f t="shared" si="0"/>
        <v>0</v>
      </c>
      <c r="N43" s="1"/>
      <c r="O43" s="1"/>
      <c r="P43" s="1"/>
      <c r="Q43" s="1"/>
      <c r="R43" s="1"/>
      <c r="S43" s="7"/>
      <c r="T43" s="7"/>
      <c r="U43" s="7"/>
      <c r="V43" s="7"/>
      <c r="W43" s="7"/>
      <c r="X43" s="1" t="s">
        <v>547</v>
      </c>
    </row>
    <row r="44" spans="1:24" ht="15.6" x14ac:dyDescent="0.3">
      <c r="A44" s="3"/>
      <c r="B44" s="1" t="s">
        <v>39</v>
      </c>
      <c r="C44" s="4">
        <v>41801</v>
      </c>
      <c r="D44" s="2">
        <v>2</v>
      </c>
      <c r="E44" s="1">
        <v>1105</v>
      </c>
      <c r="F44" s="1" t="s">
        <v>532</v>
      </c>
      <c r="G44" s="1">
        <v>46</v>
      </c>
      <c r="H44" s="1">
        <v>9</v>
      </c>
      <c r="I44" s="1"/>
      <c r="J44" s="1"/>
      <c r="K44" s="1"/>
      <c r="L44" s="1"/>
      <c r="M44" s="1">
        <f t="shared" si="0"/>
        <v>0</v>
      </c>
      <c r="N44" s="1"/>
      <c r="O44" s="1"/>
      <c r="P44" s="1"/>
      <c r="Q44" s="1"/>
      <c r="R44" s="1"/>
      <c r="S44" s="7"/>
      <c r="T44" s="7"/>
      <c r="U44" s="7"/>
      <c r="V44" s="7"/>
      <c r="W44" s="7"/>
      <c r="X44" s="1" t="s">
        <v>546</v>
      </c>
    </row>
    <row r="45" spans="1:24" x14ac:dyDescent="0.3">
      <c r="A45" s="1"/>
      <c r="B45" s="1" t="s">
        <v>22</v>
      </c>
      <c r="C45" s="4">
        <v>41801</v>
      </c>
      <c r="D45" s="2">
        <v>2</v>
      </c>
      <c r="E45" s="1">
        <v>1112</v>
      </c>
      <c r="F45" s="1" t="s">
        <v>31</v>
      </c>
      <c r="G45" s="1"/>
      <c r="H45" s="1"/>
      <c r="I45" s="1"/>
      <c r="J45" s="1"/>
      <c r="K45" s="1"/>
      <c r="L45" s="1"/>
      <c r="M45" s="1">
        <f t="shared" si="0"/>
        <v>0</v>
      </c>
      <c r="N45" s="1"/>
      <c r="O45" s="1"/>
      <c r="P45" s="1"/>
      <c r="Q45" s="1"/>
      <c r="R45" s="1"/>
      <c r="S45" s="7"/>
      <c r="T45" s="7"/>
      <c r="U45" s="7"/>
      <c r="V45" s="7"/>
      <c r="W45" s="7"/>
      <c r="X45" s="1" t="s">
        <v>534</v>
      </c>
    </row>
    <row r="46" spans="1:24" ht="15.6" x14ac:dyDescent="0.3">
      <c r="A46" s="3"/>
      <c r="B46" s="1" t="s">
        <v>138</v>
      </c>
      <c r="C46" s="4">
        <v>41801</v>
      </c>
      <c r="D46" s="2">
        <v>2</v>
      </c>
      <c r="E46" s="1">
        <v>1144</v>
      </c>
      <c r="F46" s="1" t="s">
        <v>537</v>
      </c>
      <c r="G46" s="1">
        <v>36</v>
      </c>
      <c r="H46" s="1"/>
      <c r="I46" s="1"/>
      <c r="J46" s="1"/>
      <c r="K46" s="1"/>
      <c r="L46" s="1"/>
      <c r="M46" s="1">
        <f t="shared" si="0"/>
        <v>0</v>
      </c>
      <c r="N46" s="1"/>
      <c r="O46" s="1"/>
      <c r="P46" s="1"/>
      <c r="Q46" s="1"/>
      <c r="R46" s="1"/>
      <c r="S46" s="7"/>
      <c r="T46" s="7"/>
      <c r="U46" s="7"/>
      <c r="V46" s="7"/>
      <c r="W46" s="7"/>
      <c r="X46" s="1" t="s">
        <v>536</v>
      </c>
    </row>
    <row r="47" spans="1:24" x14ac:dyDescent="0.3">
      <c r="A47" s="1"/>
      <c r="B47" s="1" t="s">
        <v>140</v>
      </c>
      <c r="C47" s="4">
        <v>41801</v>
      </c>
      <c r="D47" s="2">
        <v>2</v>
      </c>
      <c r="E47" s="1">
        <v>1208</v>
      </c>
      <c r="F47" s="1" t="s">
        <v>31</v>
      </c>
      <c r="G47" s="1"/>
      <c r="H47" s="1"/>
      <c r="I47" s="1"/>
      <c r="J47" s="1"/>
      <c r="K47" s="1"/>
      <c r="L47" s="1"/>
      <c r="M47" s="1">
        <f t="shared" si="0"/>
        <v>0</v>
      </c>
      <c r="N47" s="1"/>
      <c r="O47" s="1"/>
      <c r="P47" s="1"/>
      <c r="Q47" s="1"/>
      <c r="R47" s="1"/>
      <c r="S47" s="7"/>
      <c r="T47" s="7"/>
      <c r="U47" s="7"/>
      <c r="V47" s="7"/>
      <c r="W47" s="7"/>
      <c r="X47" s="1" t="s">
        <v>534</v>
      </c>
    </row>
    <row r="48" spans="1:24" ht="15.6" x14ac:dyDescent="0.3">
      <c r="A48" s="3"/>
      <c r="B48" s="1" t="s">
        <v>144</v>
      </c>
      <c r="C48" s="4">
        <v>41801</v>
      </c>
      <c r="D48" s="2">
        <v>2</v>
      </c>
      <c r="E48" s="1">
        <v>1231</v>
      </c>
      <c r="F48" s="1" t="s">
        <v>535</v>
      </c>
      <c r="G48" s="1">
        <v>29</v>
      </c>
      <c r="H48" s="1"/>
      <c r="I48" s="1"/>
      <c r="J48" s="1"/>
      <c r="K48" s="1"/>
      <c r="L48" s="1"/>
      <c r="M48" s="1">
        <f t="shared" si="0"/>
        <v>0</v>
      </c>
      <c r="N48" s="1"/>
      <c r="O48" s="1"/>
      <c r="P48" s="1"/>
      <c r="Q48" s="1"/>
      <c r="R48" s="1"/>
      <c r="S48" s="7"/>
      <c r="T48" s="7"/>
      <c r="U48" s="7"/>
      <c r="V48" s="7"/>
      <c r="W48" s="7"/>
      <c r="X48" s="1" t="s">
        <v>536</v>
      </c>
    </row>
    <row r="49" spans="1:24" ht="15.6" x14ac:dyDescent="0.3">
      <c r="A49" s="3"/>
      <c r="B49" s="1" t="s">
        <v>144</v>
      </c>
      <c r="C49" s="4">
        <v>41801</v>
      </c>
      <c r="D49" s="2">
        <v>2</v>
      </c>
      <c r="E49" s="1" t="s">
        <v>548</v>
      </c>
      <c r="F49" s="1" t="s">
        <v>535</v>
      </c>
      <c r="G49" s="1">
        <v>34</v>
      </c>
      <c r="H49" s="1"/>
      <c r="I49" s="1"/>
      <c r="J49" s="1"/>
      <c r="K49" s="1"/>
      <c r="L49" s="1"/>
      <c r="M49" s="1">
        <f t="shared" si="0"/>
        <v>0</v>
      </c>
      <c r="N49" s="1"/>
      <c r="O49" s="1"/>
      <c r="P49" s="1"/>
      <c r="Q49" s="1"/>
      <c r="R49" s="1"/>
      <c r="S49" s="7"/>
      <c r="T49" s="7"/>
      <c r="U49" s="7"/>
      <c r="V49" s="7"/>
      <c r="W49" s="7"/>
      <c r="X49" s="1" t="s">
        <v>549</v>
      </c>
    </row>
    <row r="50" spans="1:24" x14ac:dyDescent="0.3">
      <c r="A50" s="1"/>
      <c r="B50" s="1" t="s">
        <v>147</v>
      </c>
      <c r="C50" s="4">
        <v>41801</v>
      </c>
      <c r="D50" s="2">
        <v>2</v>
      </c>
      <c r="E50" s="1">
        <v>1256</v>
      </c>
      <c r="F50" s="1" t="s">
        <v>31</v>
      </c>
      <c r="G50" s="1"/>
      <c r="H50" s="1"/>
      <c r="I50" s="1"/>
      <c r="J50" s="1"/>
      <c r="K50" s="1"/>
      <c r="L50" s="1"/>
      <c r="M50" s="1">
        <f t="shared" si="0"/>
        <v>0</v>
      </c>
      <c r="N50" s="1"/>
      <c r="O50" s="1"/>
      <c r="P50" s="1"/>
      <c r="Q50" s="1"/>
      <c r="R50" s="1"/>
      <c r="S50" s="7"/>
      <c r="T50" s="7"/>
      <c r="U50" s="7"/>
      <c r="V50" s="7"/>
      <c r="W50" s="7"/>
      <c r="X50" s="1" t="s">
        <v>534</v>
      </c>
    </row>
    <row r="51" spans="1:24" x14ac:dyDescent="0.3">
      <c r="A51" s="1"/>
      <c r="B51" s="1" t="s">
        <v>132</v>
      </c>
      <c r="C51" s="4">
        <v>41801</v>
      </c>
      <c r="D51" s="2">
        <v>2</v>
      </c>
      <c r="E51" s="1">
        <v>1321</v>
      </c>
      <c r="F51" s="1" t="s">
        <v>31</v>
      </c>
      <c r="G51" s="1"/>
      <c r="H51" s="1"/>
      <c r="I51" s="1"/>
      <c r="J51" s="1"/>
      <c r="K51" s="1"/>
      <c r="L51" s="1"/>
      <c r="M51" s="1">
        <f t="shared" si="0"/>
        <v>0</v>
      </c>
      <c r="N51" s="1"/>
      <c r="O51" s="1"/>
      <c r="P51" s="1"/>
      <c r="Q51" s="1"/>
      <c r="R51" s="1"/>
      <c r="S51" s="7"/>
      <c r="T51" s="7"/>
      <c r="U51" s="7"/>
      <c r="V51" s="7"/>
      <c r="W51" s="7"/>
      <c r="X51" s="1" t="s">
        <v>534</v>
      </c>
    </row>
    <row r="52" spans="1:24" x14ac:dyDescent="0.3">
      <c r="A52" s="1"/>
      <c r="B52" s="1" t="s">
        <v>135</v>
      </c>
      <c r="C52" s="4">
        <v>41801</v>
      </c>
      <c r="D52" s="2">
        <v>2</v>
      </c>
      <c r="E52" s="1">
        <v>1344</v>
      </c>
      <c r="F52" s="1" t="s">
        <v>31</v>
      </c>
      <c r="G52" s="1"/>
      <c r="H52" s="1"/>
      <c r="I52" s="1"/>
      <c r="J52" s="1"/>
      <c r="K52" s="1"/>
      <c r="L52" s="1"/>
      <c r="M52" s="1">
        <f t="shared" si="0"/>
        <v>0</v>
      </c>
      <c r="N52" s="1"/>
      <c r="O52" s="1"/>
      <c r="P52" s="1"/>
      <c r="Q52" s="1"/>
      <c r="R52" s="1"/>
      <c r="S52" s="7"/>
      <c r="T52" s="7"/>
      <c r="U52" s="7"/>
      <c r="V52" s="7"/>
      <c r="W52" s="7"/>
      <c r="X52" s="1" t="s">
        <v>534</v>
      </c>
    </row>
    <row r="53" spans="1:24" x14ac:dyDescent="0.3">
      <c r="A53" s="1"/>
      <c r="B53" s="1" t="s">
        <v>233</v>
      </c>
      <c r="C53" s="4">
        <v>41817</v>
      </c>
      <c r="D53" s="2">
        <v>3</v>
      </c>
      <c r="E53" s="1">
        <v>730</v>
      </c>
      <c r="F53" s="1" t="s">
        <v>31</v>
      </c>
      <c r="G53" s="1"/>
      <c r="H53" s="1"/>
      <c r="I53" s="1"/>
      <c r="J53" s="1"/>
      <c r="K53" s="1"/>
      <c r="L53" s="1"/>
      <c r="M53" s="1">
        <f t="shared" si="0"/>
        <v>0</v>
      </c>
      <c r="N53" s="1"/>
      <c r="O53" s="1"/>
      <c r="P53" s="1"/>
      <c r="Q53" s="1"/>
      <c r="R53" s="1"/>
      <c r="S53" s="7"/>
      <c r="T53" s="7"/>
      <c r="U53" s="7"/>
      <c r="V53" s="7"/>
      <c r="W53" s="7"/>
      <c r="X53" s="1" t="s">
        <v>534</v>
      </c>
    </row>
    <row r="54" spans="1:24" x14ac:dyDescent="0.3">
      <c r="A54" s="1"/>
      <c r="B54" s="1" t="s">
        <v>126</v>
      </c>
      <c r="C54" s="4">
        <v>41817</v>
      </c>
      <c r="D54" s="2">
        <v>3</v>
      </c>
      <c r="E54" s="1">
        <v>759</v>
      </c>
      <c r="F54" s="1" t="s">
        <v>31</v>
      </c>
      <c r="G54" s="1"/>
      <c r="H54" s="1"/>
      <c r="I54" s="1"/>
      <c r="J54" s="1"/>
      <c r="K54" s="1"/>
      <c r="L54" s="1"/>
      <c r="M54" s="1">
        <f t="shared" si="0"/>
        <v>0</v>
      </c>
      <c r="N54" s="1"/>
      <c r="O54" s="1"/>
      <c r="P54" s="1"/>
      <c r="Q54" s="1"/>
      <c r="R54" s="1"/>
      <c r="S54" s="7"/>
      <c r="T54" s="7"/>
      <c r="U54" s="7"/>
      <c r="V54" s="7"/>
      <c r="W54" s="7"/>
      <c r="X54" s="1" t="s">
        <v>550</v>
      </c>
    </row>
    <row r="55" spans="1:24" ht="15.6" x14ac:dyDescent="0.3">
      <c r="A55" s="3"/>
      <c r="B55" s="1" t="s">
        <v>122</v>
      </c>
      <c r="C55" s="4">
        <v>41817</v>
      </c>
      <c r="D55" s="2">
        <v>3</v>
      </c>
      <c r="E55" s="1">
        <v>828</v>
      </c>
      <c r="F55" s="1" t="s">
        <v>152</v>
      </c>
      <c r="G55" s="1">
        <v>26</v>
      </c>
      <c r="H55" s="1"/>
      <c r="I55" s="1"/>
      <c r="J55" s="1"/>
      <c r="K55" s="1"/>
      <c r="L55" s="1"/>
      <c r="M55" s="1">
        <f t="shared" si="0"/>
        <v>0</v>
      </c>
      <c r="N55" s="1"/>
      <c r="O55" s="1"/>
      <c r="P55" s="1"/>
      <c r="Q55" s="1"/>
      <c r="R55" s="1"/>
      <c r="S55" s="7"/>
      <c r="T55" s="7"/>
      <c r="U55" s="7"/>
      <c r="V55" s="7"/>
      <c r="W55" s="7"/>
      <c r="X55" s="1" t="s">
        <v>536</v>
      </c>
    </row>
    <row r="56" spans="1:24" ht="15.6" x14ac:dyDescent="0.3">
      <c r="A56" s="3"/>
      <c r="B56" s="1" t="s">
        <v>122</v>
      </c>
      <c r="C56" s="4">
        <v>41817</v>
      </c>
      <c r="D56" s="2">
        <v>3</v>
      </c>
      <c r="E56" s="1">
        <v>835</v>
      </c>
      <c r="F56" s="1" t="s">
        <v>535</v>
      </c>
      <c r="G56" s="1">
        <v>32</v>
      </c>
      <c r="H56" s="1"/>
      <c r="I56" s="1"/>
      <c r="J56" s="1"/>
      <c r="K56" s="1"/>
      <c r="L56" s="1"/>
      <c r="M56" s="1">
        <f t="shared" si="0"/>
        <v>0</v>
      </c>
      <c r="N56" s="1"/>
      <c r="O56" s="1"/>
      <c r="P56" s="1"/>
      <c r="Q56" s="1"/>
      <c r="R56" s="1"/>
      <c r="S56" s="7"/>
      <c r="T56" s="7"/>
      <c r="U56" s="7"/>
      <c r="V56" s="7"/>
      <c r="W56" s="7"/>
      <c r="X56" s="1" t="s">
        <v>536</v>
      </c>
    </row>
    <row r="57" spans="1:24" ht="15.6" x14ac:dyDescent="0.3">
      <c r="A57" s="3"/>
      <c r="B57" s="1" t="s">
        <v>122</v>
      </c>
      <c r="C57" s="4">
        <v>41817</v>
      </c>
      <c r="D57" s="2">
        <v>3</v>
      </c>
      <c r="E57" s="1">
        <v>845</v>
      </c>
      <c r="F57" s="1" t="s">
        <v>37</v>
      </c>
      <c r="G57" s="1">
        <v>18</v>
      </c>
      <c r="H57" s="1"/>
      <c r="I57" s="1"/>
      <c r="J57" s="1"/>
      <c r="K57" s="1"/>
      <c r="L57" s="1"/>
      <c r="M57" s="1">
        <f t="shared" si="0"/>
        <v>0</v>
      </c>
      <c r="N57" s="1"/>
      <c r="O57" s="1"/>
      <c r="P57" s="1"/>
      <c r="Q57" s="1"/>
      <c r="R57" s="1"/>
      <c r="S57" s="7"/>
      <c r="T57" s="7"/>
      <c r="U57" s="7"/>
      <c r="V57" s="7"/>
      <c r="W57" s="7"/>
      <c r="X57" s="1" t="s">
        <v>536</v>
      </c>
    </row>
    <row r="58" spans="1:24" ht="15.6" x14ac:dyDescent="0.3">
      <c r="A58" s="3"/>
      <c r="B58" s="1" t="s">
        <v>117</v>
      </c>
      <c r="C58" s="4">
        <v>41817</v>
      </c>
      <c r="D58" s="2">
        <v>3</v>
      </c>
      <c r="E58" s="1">
        <v>853</v>
      </c>
      <c r="F58" s="1" t="s">
        <v>535</v>
      </c>
      <c r="G58" s="1">
        <v>30</v>
      </c>
      <c r="H58" s="1"/>
      <c r="I58" s="1"/>
      <c r="J58" s="1"/>
      <c r="K58" s="1"/>
      <c r="L58" s="1"/>
      <c r="M58" s="1">
        <f t="shared" si="0"/>
        <v>0</v>
      </c>
      <c r="N58" s="1"/>
      <c r="O58" s="1"/>
      <c r="P58" s="1"/>
      <c r="Q58" s="1"/>
      <c r="R58" s="1"/>
      <c r="S58" s="7"/>
      <c r="T58" s="7"/>
      <c r="U58" s="7"/>
      <c r="V58" s="7"/>
      <c r="W58" s="7"/>
      <c r="X58" s="1" t="s">
        <v>551</v>
      </c>
    </row>
    <row r="59" spans="1:24" ht="15.6" x14ac:dyDescent="0.3">
      <c r="A59" s="3"/>
      <c r="B59" s="1" t="s">
        <v>117</v>
      </c>
      <c r="C59" s="4">
        <v>41817</v>
      </c>
      <c r="D59" s="2">
        <v>3</v>
      </c>
      <c r="E59" s="1">
        <v>902</v>
      </c>
      <c r="F59" s="1" t="s">
        <v>532</v>
      </c>
      <c r="G59" s="1">
        <v>56</v>
      </c>
      <c r="H59" s="1">
        <v>10</v>
      </c>
      <c r="I59" s="1"/>
      <c r="J59" s="1"/>
      <c r="K59" s="1"/>
      <c r="L59" s="1"/>
      <c r="M59" s="1">
        <f t="shared" si="0"/>
        <v>0</v>
      </c>
      <c r="N59" s="1"/>
      <c r="O59" s="1"/>
      <c r="P59" s="1"/>
      <c r="Q59" s="1"/>
      <c r="R59" s="1"/>
      <c r="S59" s="7"/>
      <c r="T59" s="7"/>
      <c r="U59" s="7"/>
      <c r="V59" s="7"/>
      <c r="W59" s="7"/>
      <c r="X59" s="1" t="s">
        <v>546</v>
      </c>
    </row>
    <row r="60" spans="1:24" ht="15.6" x14ac:dyDescent="0.3">
      <c r="A60" s="3"/>
      <c r="B60" s="1" t="s">
        <v>117</v>
      </c>
      <c r="C60" s="4">
        <v>41817</v>
      </c>
      <c r="D60" s="2">
        <v>3</v>
      </c>
      <c r="E60" s="1">
        <v>902</v>
      </c>
      <c r="F60" s="1" t="s">
        <v>532</v>
      </c>
      <c r="G60" s="1">
        <v>54</v>
      </c>
      <c r="H60" s="1">
        <v>11</v>
      </c>
      <c r="I60" s="1"/>
      <c r="J60" s="1"/>
      <c r="K60" s="1"/>
      <c r="L60" s="1"/>
      <c r="M60" s="1">
        <f t="shared" si="0"/>
        <v>0</v>
      </c>
      <c r="N60" s="1"/>
      <c r="O60" s="1"/>
      <c r="P60" s="1"/>
      <c r="Q60" s="1"/>
      <c r="R60" s="1"/>
      <c r="S60" s="7"/>
      <c r="T60" s="7"/>
      <c r="U60" s="7"/>
      <c r="V60" s="7"/>
      <c r="W60" s="7"/>
      <c r="X60" s="1" t="s">
        <v>547</v>
      </c>
    </row>
    <row r="61" spans="1:24" ht="15.6" x14ac:dyDescent="0.3">
      <c r="A61" s="3"/>
      <c r="B61" s="1" t="s">
        <v>112</v>
      </c>
      <c r="C61" s="4">
        <v>41817</v>
      </c>
      <c r="D61" s="2">
        <v>3</v>
      </c>
      <c r="E61" s="1">
        <v>930</v>
      </c>
      <c r="F61" s="1" t="s">
        <v>537</v>
      </c>
      <c r="G61" s="1">
        <v>25</v>
      </c>
      <c r="H61" s="1"/>
      <c r="I61" s="1"/>
      <c r="J61" s="1"/>
      <c r="K61" s="1"/>
      <c r="L61" s="1"/>
      <c r="M61" s="1">
        <f t="shared" si="0"/>
        <v>0</v>
      </c>
      <c r="N61" s="1"/>
      <c r="O61" s="1"/>
      <c r="P61" s="1"/>
      <c r="Q61" s="1"/>
      <c r="R61" s="1"/>
      <c r="S61" s="7"/>
      <c r="T61" s="7"/>
      <c r="U61" s="7"/>
      <c r="V61" s="7"/>
      <c r="W61" s="7"/>
      <c r="X61" s="1" t="s">
        <v>536</v>
      </c>
    </row>
    <row r="62" spans="1:24" ht="15.6" x14ac:dyDescent="0.3">
      <c r="A62" s="3"/>
      <c r="B62" s="1" t="s">
        <v>112</v>
      </c>
      <c r="C62" s="4">
        <v>41817</v>
      </c>
      <c r="D62" s="2">
        <v>3</v>
      </c>
      <c r="E62" s="1">
        <v>932</v>
      </c>
      <c r="F62" s="1" t="s">
        <v>532</v>
      </c>
      <c r="G62" s="1">
        <v>36</v>
      </c>
      <c r="H62" s="1">
        <v>12</v>
      </c>
      <c r="I62" s="1"/>
      <c r="J62" s="1"/>
      <c r="K62" s="1"/>
      <c r="L62" s="1"/>
      <c r="M62" s="1">
        <f t="shared" si="0"/>
        <v>0</v>
      </c>
      <c r="N62" s="1"/>
      <c r="O62" s="1"/>
      <c r="P62" s="1"/>
      <c r="Q62" s="1"/>
      <c r="R62" s="1"/>
      <c r="S62" s="7"/>
      <c r="T62" s="7"/>
      <c r="U62" s="7"/>
      <c r="V62" s="7"/>
      <c r="W62" s="7"/>
      <c r="X62" s="1" t="s">
        <v>552</v>
      </c>
    </row>
    <row r="63" spans="1:24" ht="15.6" x14ac:dyDescent="0.3">
      <c r="A63" s="3"/>
      <c r="B63" s="1" t="s">
        <v>112</v>
      </c>
      <c r="C63" s="4">
        <v>41817</v>
      </c>
      <c r="D63" s="2">
        <v>3</v>
      </c>
      <c r="E63" s="1">
        <v>938</v>
      </c>
      <c r="F63" s="1" t="s">
        <v>535</v>
      </c>
      <c r="G63" s="1">
        <v>28</v>
      </c>
      <c r="H63" s="1"/>
      <c r="I63" s="1"/>
      <c r="J63" s="1"/>
      <c r="K63" s="1"/>
      <c r="L63" s="1"/>
      <c r="M63" s="1">
        <f t="shared" si="0"/>
        <v>0</v>
      </c>
      <c r="N63" s="1"/>
      <c r="O63" s="1"/>
      <c r="P63" s="1"/>
      <c r="Q63" s="1"/>
      <c r="R63" s="1"/>
      <c r="S63" s="7"/>
      <c r="T63" s="7"/>
      <c r="U63" s="7"/>
      <c r="V63" s="7"/>
      <c r="W63" s="7"/>
      <c r="X63" s="1" t="s">
        <v>536</v>
      </c>
    </row>
    <row r="64" spans="1:24" ht="15.6" x14ac:dyDescent="0.3">
      <c r="A64" s="3"/>
      <c r="B64" s="1" t="s">
        <v>103</v>
      </c>
      <c r="C64" s="4">
        <v>41817</v>
      </c>
      <c r="D64" s="2">
        <v>3</v>
      </c>
      <c r="E64" s="1">
        <v>1005</v>
      </c>
      <c r="F64" s="1" t="s">
        <v>532</v>
      </c>
      <c r="G64" s="1">
        <v>52</v>
      </c>
      <c r="H64" s="1">
        <v>13</v>
      </c>
      <c r="I64" s="1"/>
      <c r="J64" s="1"/>
      <c r="K64" s="1"/>
      <c r="L64" s="1"/>
      <c r="M64" s="1">
        <f t="shared" si="0"/>
        <v>0</v>
      </c>
      <c r="N64" s="1"/>
      <c r="O64" s="1"/>
      <c r="P64" s="1"/>
      <c r="Q64" s="1"/>
      <c r="R64" s="1"/>
      <c r="S64" s="7"/>
      <c r="T64" s="7"/>
      <c r="U64" s="7"/>
      <c r="V64" s="7"/>
      <c r="W64" s="7"/>
      <c r="X64" s="1" t="s">
        <v>553</v>
      </c>
    </row>
    <row r="65" spans="1:24" ht="15.6" x14ac:dyDescent="0.3">
      <c r="A65" s="3"/>
      <c r="B65" s="1" t="s">
        <v>89</v>
      </c>
      <c r="C65" s="4">
        <v>41817</v>
      </c>
      <c r="D65" s="2">
        <v>3</v>
      </c>
      <c r="E65" s="1">
        <v>1042</v>
      </c>
      <c r="F65" s="1" t="s">
        <v>535</v>
      </c>
      <c r="G65" s="1">
        <v>24</v>
      </c>
      <c r="H65" s="1"/>
      <c r="I65" s="1"/>
      <c r="J65" s="1"/>
      <c r="K65" s="1"/>
      <c r="L65" s="1"/>
      <c r="M65" s="1">
        <f t="shared" si="0"/>
        <v>0</v>
      </c>
      <c r="N65" s="1"/>
      <c r="O65" s="1"/>
      <c r="P65" s="1"/>
      <c r="Q65" s="1"/>
      <c r="R65" s="1"/>
      <c r="S65" s="7"/>
      <c r="T65" s="7"/>
      <c r="U65" s="7"/>
      <c r="V65" s="7"/>
      <c r="W65" s="7"/>
      <c r="X65" s="1" t="s">
        <v>554</v>
      </c>
    </row>
    <row r="66" spans="1:24" ht="15.6" x14ac:dyDescent="0.3">
      <c r="A66" s="3"/>
      <c r="B66" s="1" t="s">
        <v>61</v>
      </c>
      <c r="C66" s="4">
        <v>41817</v>
      </c>
      <c r="D66" s="2">
        <v>3</v>
      </c>
      <c r="E66" s="1">
        <v>1113</v>
      </c>
      <c r="F66" s="1" t="s">
        <v>23</v>
      </c>
      <c r="G66" s="1">
        <v>32</v>
      </c>
      <c r="H66" s="1"/>
      <c r="I66" s="1"/>
      <c r="J66" s="1"/>
      <c r="K66" s="1"/>
      <c r="L66" s="1"/>
      <c r="M66" s="1">
        <f t="shared" si="0"/>
        <v>0</v>
      </c>
      <c r="N66" s="1"/>
      <c r="O66" s="1"/>
      <c r="P66" s="1"/>
      <c r="Q66" s="1"/>
      <c r="R66" s="1"/>
      <c r="S66" s="7"/>
      <c r="T66" s="7"/>
      <c r="U66" s="7"/>
      <c r="V66" s="7"/>
      <c r="W66" s="7"/>
      <c r="X66" s="1" t="s">
        <v>551</v>
      </c>
    </row>
    <row r="67" spans="1:24" ht="15.6" x14ac:dyDescent="0.3">
      <c r="A67" s="3"/>
      <c r="B67" s="1" t="s">
        <v>69</v>
      </c>
      <c r="C67" s="4">
        <v>41817</v>
      </c>
      <c r="D67" s="2">
        <v>3</v>
      </c>
      <c r="E67" s="1">
        <v>1120</v>
      </c>
      <c r="F67" s="1" t="s">
        <v>152</v>
      </c>
      <c r="G67" s="1">
        <v>24</v>
      </c>
      <c r="H67" s="1"/>
      <c r="I67" s="1"/>
      <c r="J67" s="1"/>
      <c r="K67" s="1"/>
      <c r="L67" s="1"/>
      <c r="M67" s="1">
        <f t="shared" si="0"/>
        <v>0</v>
      </c>
      <c r="N67" s="1"/>
      <c r="O67" s="1"/>
      <c r="P67" s="1"/>
      <c r="Q67" s="1"/>
      <c r="R67" s="1"/>
      <c r="S67" s="7"/>
      <c r="T67" s="7"/>
      <c r="U67" s="7"/>
      <c r="V67" s="7"/>
      <c r="W67" s="7"/>
      <c r="X67" s="1" t="s">
        <v>555</v>
      </c>
    </row>
    <row r="68" spans="1:24" ht="15.6" x14ac:dyDescent="0.3">
      <c r="A68" s="3"/>
      <c r="B68" s="1" t="s">
        <v>69</v>
      </c>
      <c r="C68" s="4">
        <v>41817</v>
      </c>
      <c r="D68" s="2">
        <v>3</v>
      </c>
      <c r="E68" s="1">
        <v>1120</v>
      </c>
      <c r="F68" s="1" t="s">
        <v>152</v>
      </c>
      <c r="G68" s="1">
        <v>25</v>
      </c>
      <c r="H68" s="1"/>
      <c r="I68" s="1"/>
      <c r="J68" s="1"/>
      <c r="K68" s="1"/>
      <c r="L68" s="1"/>
      <c r="M68" s="1">
        <f t="shared" ref="M68:M131" si="1">SUM(K68-L68)</f>
        <v>0</v>
      </c>
      <c r="N68" s="1"/>
      <c r="O68" s="1"/>
      <c r="P68" s="1"/>
      <c r="Q68" s="1"/>
      <c r="R68" s="1"/>
      <c r="S68" s="7"/>
      <c r="T68" s="7"/>
      <c r="U68" s="7"/>
      <c r="V68" s="7"/>
      <c r="W68" s="7"/>
      <c r="X68" s="1" t="s">
        <v>536</v>
      </c>
    </row>
    <row r="69" spans="1:24" ht="15.6" x14ac:dyDescent="0.3">
      <c r="A69" s="3"/>
      <c r="B69" s="1" t="s">
        <v>74</v>
      </c>
      <c r="C69" s="4">
        <v>41817</v>
      </c>
      <c r="D69" s="2">
        <v>3</v>
      </c>
      <c r="E69" s="1">
        <v>1159</v>
      </c>
      <c r="F69" s="1" t="s">
        <v>535</v>
      </c>
      <c r="G69" s="1">
        <v>32</v>
      </c>
      <c r="H69" s="1"/>
      <c r="I69" s="1"/>
      <c r="J69" s="1"/>
      <c r="K69" s="1"/>
      <c r="L69" s="1"/>
      <c r="M69" s="1">
        <f t="shared" si="1"/>
        <v>0</v>
      </c>
      <c r="N69" s="1"/>
      <c r="O69" s="1"/>
      <c r="P69" s="1"/>
      <c r="Q69" s="1"/>
      <c r="R69" s="1"/>
      <c r="S69" s="7"/>
      <c r="T69" s="7"/>
      <c r="U69" s="7"/>
      <c r="V69" s="7"/>
      <c r="W69" s="7"/>
      <c r="X69" s="1" t="s">
        <v>536</v>
      </c>
    </row>
    <row r="70" spans="1:24" x14ac:dyDescent="0.3">
      <c r="A70" s="1"/>
      <c r="B70" s="1" t="s">
        <v>84</v>
      </c>
      <c r="C70" s="4">
        <v>41817</v>
      </c>
      <c r="D70" s="2">
        <v>3</v>
      </c>
      <c r="E70" s="1">
        <v>1207</v>
      </c>
      <c r="F70" s="1" t="s">
        <v>31</v>
      </c>
      <c r="G70" s="1"/>
      <c r="H70" s="1"/>
      <c r="I70" s="1"/>
      <c r="J70" s="1"/>
      <c r="K70" s="1"/>
      <c r="L70" s="1"/>
      <c r="M70" s="1">
        <f t="shared" si="1"/>
        <v>0</v>
      </c>
      <c r="N70" s="1"/>
      <c r="O70" s="1"/>
      <c r="P70" s="1"/>
      <c r="Q70" s="1"/>
      <c r="R70" s="1"/>
      <c r="S70" s="7"/>
      <c r="T70" s="7"/>
      <c r="U70" s="7"/>
      <c r="V70" s="7"/>
      <c r="W70" s="7"/>
      <c r="X70" s="1" t="s">
        <v>534</v>
      </c>
    </row>
    <row r="71" spans="1:24" x14ac:dyDescent="0.3">
      <c r="A71" s="1"/>
      <c r="B71" s="1" t="s">
        <v>50</v>
      </c>
      <c r="C71" s="4">
        <v>41817</v>
      </c>
      <c r="D71" s="2">
        <v>3</v>
      </c>
      <c r="E71" s="1">
        <v>1238</v>
      </c>
      <c r="F71" s="1" t="s">
        <v>31</v>
      </c>
      <c r="G71" s="1"/>
      <c r="H71" s="1"/>
      <c r="I71" s="1"/>
      <c r="J71" s="1"/>
      <c r="K71" s="1"/>
      <c r="L71" s="1"/>
      <c r="M71" s="1">
        <f t="shared" si="1"/>
        <v>0</v>
      </c>
      <c r="N71" s="1"/>
      <c r="O71" s="1"/>
      <c r="P71" s="1"/>
      <c r="Q71" s="1"/>
      <c r="R71" s="1"/>
      <c r="S71" s="7"/>
      <c r="T71" s="7"/>
      <c r="U71" s="7"/>
      <c r="V71" s="7"/>
      <c r="W71" s="7"/>
      <c r="X71" s="1" t="s">
        <v>556</v>
      </c>
    </row>
    <row r="72" spans="1:24" ht="15.6" x14ac:dyDescent="0.3">
      <c r="A72" s="3"/>
      <c r="B72" s="1" t="s">
        <v>39</v>
      </c>
      <c r="C72" s="4">
        <v>41817</v>
      </c>
      <c r="D72" s="2">
        <v>3</v>
      </c>
      <c r="E72" s="1">
        <v>1315</v>
      </c>
      <c r="F72" s="1" t="s">
        <v>532</v>
      </c>
      <c r="G72" s="1">
        <v>43</v>
      </c>
      <c r="H72" s="1">
        <v>14</v>
      </c>
      <c r="I72" s="1"/>
      <c r="J72" s="1"/>
      <c r="K72" s="1"/>
      <c r="L72" s="1"/>
      <c r="M72" s="1">
        <f t="shared" si="1"/>
        <v>0</v>
      </c>
      <c r="N72" s="1"/>
      <c r="O72" s="1"/>
      <c r="P72" s="1"/>
      <c r="Q72" s="1"/>
      <c r="R72" s="1"/>
      <c r="S72" s="7"/>
      <c r="T72" s="7"/>
      <c r="U72" s="7"/>
      <c r="V72" s="7"/>
      <c r="W72" s="7"/>
      <c r="X72" s="1" t="s">
        <v>557</v>
      </c>
    </row>
    <row r="73" spans="1:24" ht="15.6" x14ac:dyDescent="0.3">
      <c r="A73" s="3"/>
      <c r="B73" s="1" t="s">
        <v>22</v>
      </c>
      <c r="C73" s="4">
        <v>41817</v>
      </c>
      <c r="D73" s="2">
        <v>3</v>
      </c>
      <c r="E73" s="1">
        <v>1349</v>
      </c>
      <c r="F73" s="1" t="s">
        <v>558</v>
      </c>
      <c r="G73" s="1">
        <v>40</v>
      </c>
      <c r="H73" s="1"/>
      <c r="I73" s="1"/>
      <c r="J73" s="1"/>
      <c r="K73" s="1"/>
      <c r="L73" s="1"/>
      <c r="M73" s="1">
        <f t="shared" si="1"/>
        <v>0</v>
      </c>
      <c r="N73" s="1"/>
      <c r="O73" s="1"/>
      <c r="P73" s="1"/>
      <c r="Q73" s="1"/>
      <c r="R73" s="1"/>
      <c r="S73" s="7"/>
      <c r="T73" s="7"/>
      <c r="U73" s="7"/>
      <c r="V73" s="7"/>
      <c r="W73" s="7"/>
      <c r="X73" s="1" t="s">
        <v>547</v>
      </c>
    </row>
    <row r="74" spans="1:24" ht="15.6" x14ac:dyDescent="0.3">
      <c r="A74" s="3"/>
      <c r="B74" s="1" t="s">
        <v>22</v>
      </c>
      <c r="C74" s="4">
        <v>41817</v>
      </c>
      <c r="D74" s="2">
        <v>3</v>
      </c>
      <c r="E74" s="1">
        <v>1355</v>
      </c>
      <c r="F74" s="1" t="s">
        <v>532</v>
      </c>
      <c r="G74" s="1">
        <v>22</v>
      </c>
      <c r="H74" s="1">
        <v>15</v>
      </c>
      <c r="I74" s="1"/>
      <c r="J74" s="1"/>
      <c r="K74" s="1"/>
      <c r="L74" s="1"/>
      <c r="M74" s="1">
        <f t="shared" si="1"/>
        <v>0</v>
      </c>
      <c r="N74" s="1"/>
      <c r="O74" s="1"/>
      <c r="P74" s="1"/>
      <c r="Q74" s="1"/>
      <c r="R74" s="1"/>
      <c r="S74" s="7"/>
      <c r="T74" s="7"/>
      <c r="U74" s="7"/>
      <c r="V74" s="7"/>
      <c r="W74" s="7"/>
      <c r="X74" s="1" t="s">
        <v>546</v>
      </c>
    </row>
    <row r="75" spans="1:24" x14ac:dyDescent="0.3">
      <c r="A75" s="1"/>
      <c r="B75" s="1" t="s">
        <v>138</v>
      </c>
      <c r="C75" s="4">
        <v>41817</v>
      </c>
      <c r="D75" s="2">
        <v>3</v>
      </c>
      <c r="E75" s="1">
        <v>1400</v>
      </c>
      <c r="F75" s="1" t="s">
        <v>31</v>
      </c>
      <c r="G75" s="1"/>
      <c r="H75" s="1"/>
      <c r="I75" s="1"/>
      <c r="J75" s="1"/>
      <c r="K75" s="1"/>
      <c r="L75" s="1"/>
      <c r="M75" s="1">
        <f t="shared" si="1"/>
        <v>0</v>
      </c>
      <c r="N75" s="1"/>
      <c r="O75" s="1"/>
      <c r="P75" s="1"/>
      <c r="Q75" s="1"/>
      <c r="R75" s="1"/>
      <c r="S75" s="7"/>
      <c r="T75" s="7"/>
      <c r="U75" s="7"/>
      <c r="V75" s="7"/>
      <c r="W75" s="7"/>
      <c r="X75" s="1" t="s">
        <v>559</v>
      </c>
    </row>
    <row r="76" spans="1:24" x14ac:dyDescent="0.3">
      <c r="A76" s="1"/>
      <c r="B76" s="1" t="s">
        <v>138</v>
      </c>
      <c r="C76" s="4">
        <v>41817</v>
      </c>
      <c r="D76" s="2">
        <v>3</v>
      </c>
      <c r="E76" s="1">
        <v>1412</v>
      </c>
      <c r="F76" s="1" t="s">
        <v>31</v>
      </c>
      <c r="G76" s="1"/>
      <c r="H76" s="1"/>
      <c r="I76" s="1"/>
      <c r="J76" s="1"/>
      <c r="K76" s="1"/>
      <c r="L76" s="1"/>
      <c r="M76" s="1">
        <f t="shared" si="1"/>
        <v>0</v>
      </c>
      <c r="N76" s="1"/>
      <c r="O76" s="1"/>
      <c r="P76" s="1"/>
      <c r="Q76" s="1"/>
      <c r="R76" s="1"/>
      <c r="S76" s="7"/>
      <c r="T76" s="7"/>
      <c r="U76" s="7"/>
      <c r="V76" s="7"/>
      <c r="W76" s="7"/>
      <c r="X76" s="1" t="s">
        <v>534</v>
      </c>
    </row>
    <row r="77" spans="1:24" x14ac:dyDescent="0.3">
      <c r="A77" s="1"/>
      <c r="B77" s="1" t="s">
        <v>140</v>
      </c>
      <c r="C77" s="4">
        <v>41817</v>
      </c>
      <c r="D77" s="2">
        <v>3</v>
      </c>
      <c r="E77" s="1">
        <v>1438</v>
      </c>
      <c r="F77" s="1" t="s">
        <v>31</v>
      </c>
      <c r="G77" s="1"/>
      <c r="H77" s="1"/>
      <c r="I77" s="1"/>
      <c r="J77" s="1"/>
      <c r="K77" s="1"/>
      <c r="L77" s="1"/>
      <c r="M77" s="1">
        <f t="shared" si="1"/>
        <v>0</v>
      </c>
      <c r="N77" s="1"/>
      <c r="O77" s="1"/>
      <c r="P77" s="1"/>
      <c r="Q77" s="1"/>
      <c r="R77" s="1"/>
      <c r="S77" s="7"/>
      <c r="T77" s="7"/>
      <c r="U77" s="7"/>
      <c r="V77" s="7"/>
      <c r="W77" s="7"/>
      <c r="X77" s="1" t="s">
        <v>560</v>
      </c>
    </row>
    <row r="78" spans="1:24" ht="15.6" x14ac:dyDescent="0.3">
      <c r="A78" s="3"/>
      <c r="B78" s="1" t="s">
        <v>140</v>
      </c>
      <c r="C78" s="4">
        <v>41817</v>
      </c>
      <c r="D78" s="2">
        <v>3</v>
      </c>
      <c r="E78" s="1">
        <v>1457</v>
      </c>
      <c r="F78" s="1" t="s">
        <v>532</v>
      </c>
      <c r="G78" s="1">
        <v>48</v>
      </c>
      <c r="H78" s="1">
        <v>16</v>
      </c>
      <c r="I78" s="1"/>
      <c r="J78" s="1"/>
      <c r="K78" s="1"/>
      <c r="L78" s="1"/>
      <c r="M78" s="1">
        <f t="shared" si="1"/>
        <v>0</v>
      </c>
      <c r="N78" s="1"/>
      <c r="O78" s="1"/>
      <c r="P78" s="1"/>
      <c r="Q78" s="1"/>
      <c r="R78" s="1"/>
      <c r="S78" s="7"/>
      <c r="T78" s="7"/>
      <c r="U78" s="7"/>
      <c r="V78" s="7"/>
      <c r="W78" s="7"/>
      <c r="X78" s="1" t="s">
        <v>553</v>
      </c>
    </row>
    <row r="79" spans="1:24" x14ac:dyDescent="0.3">
      <c r="A79" s="1"/>
      <c r="B79" s="1" t="s">
        <v>144</v>
      </c>
      <c r="C79" s="4">
        <v>41817</v>
      </c>
      <c r="D79" s="2">
        <v>3</v>
      </c>
      <c r="E79" s="1">
        <v>1502</v>
      </c>
      <c r="F79" s="1" t="s">
        <v>31</v>
      </c>
      <c r="G79" s="1"/>
      <c r="H79" s="1"/>
      <c r="I79" s="1"/>
      <c r="J79" s="1"/>
      <c r="K79" s="1"/>
      <c r="L79" s="1"/>
      <c r="M79" s="1">
        <f t="shared" si="1"/>
        <v>0</v>
      </c>
      <c r="N79" s="1"/>
      <c r="O79" s="1"/>
      <c r="P79" s="1"/>
      <c r="Q79" s="1"/>
      <c r="R79" s="1"/>
      <c r="S79" s="7"/>
      <c r="T79" s="7"/>
      <c r="U79" s="7"/>
      <c r="V79" s="7"/>
      <c r="W79" s="7"/>
      <c r="X79" s="1" t="s">
        <v>534</v>
      </c>
    </row>
    <row r="80" spans="1:24" ht="15.6" x14ac:dyDescent="0.3">
      <c r="A80" s="3"/>
      <c r="B80" s="1" t="s">
        <v>147</v>
      </c>
      <c r="C80" s="4">
        <v>41817</v>
      </c>
      <c r="D80" s="2">
        <v>3</v>
      </c>
      <c r="E80" s="1">
        <v>1530</v>
      </c>
      <c r="F80" s="1" t="s">
        <v>535</v>
      </c>
      <c r="G80" s="1">
        <v>34</v>
      </c>
      <c r="H80" s="1"/>
      <c r="I80" s="1"/>
      <c r="J80" s="1"/>
      <c r="K80" s="1"/>
      <c r="L80" s="1"/>
      <c r="M80" s="1">
        <f t="shared" si="1"/>
        <v>0</v>
      </c>
      <c r="N80" s="1"/>
      <c r="O80" s="1"/>
      <c r="P80" s="1"/>
      <c r="Q80" s="1"/>
      <c r="R80" s="1"/>
      <c r="S80" s="7"/>
      <c r="T80" s="7"/>
      <c r="U80" s="7"/>
      <c r="V80" s="7"/>
      <c r="W80" s="7"/>
      <c r="X80" s="1" t="s">
        <v>536</v>
      </c>
    </row>
    <row r="81" spans="1:24" ht="15.6" x14ac:dyDescent="0.3">
      <c r="A81" s="3"/>
      <c r="B81" s="1" t="s">
        <v>132</v>
      </c>
      <c r="C81" s="4">
        <v>41817</v>
      </c>
      <c r="D81" s="2">
        <v>3</v>
      </c>
      <c r="E81" s="1">
        <v>1609</v>
      </c>
      <c r="F81" s="1" t="s">
        <v>537</v>
      </c>
      <c r="G81" s="1">
        <v>50</v>
      </c>
      <c r="H81" s="1"/>
      <c r="I81" s="1"/>
      <c r="J81" s="1"/>
      <c r="K81" s="1"/>
      <c r="L81" s="1"/>
      <c r="M81" s="1">
        <f t="shared" si="1"/>
        <v>0</v>
      </c>
      <c r="N81" s="1"/>
      <c r="O81" s="1"/>
      <c r="P81" s="1"/>
      <c r="Q81" s="1"/>
      <c r="R81" s="1"/>
      <c r="S81" s="7"/>
      <c r="T81" s="7"/>
      <c r="U81" s="7"/>
      <c r="V81" s="7"/>
      <c r="W81" s="7"/>
      <c r="X81" s="1" t="s">
        <v>536</v>
      </c>
    </row>
    <row r="82" spans="1:24" ht="15.6" x14ac:dyDescent="0.3">
      <c r="A82" s="3"/>
      <c r="B82" s="1" t="s">
        <v>135</v>
      </c>
      <c r="C82" s="4">
        <v>41817</v>
      </c>
      <c r="D82" s="2">
        <v>3</v>
      </c>
      <c r="E82" s="1">
        <v>1627</v>
      </c>
      <c r="F82" s="1" t="s">
        <v>272</v>
      </c>
      <c r="G82" s="1">
        <v>27</v>
      </c>
      <c r="H82" s="1"/>
      <c r="I82" s="1"/>
      <c r="J82" s="1"/>
      <c r="K82" s="1"/>
      <c r="L82" s="1"/>
      <c r="M82" s="1">
        <f t="shared" si="1"/>
        <v>0</v>
      </c>
      <c r="N82" s="1"/>
      <c r="O82" s="1"/>
      <c r="P82" s="1"/>
      <c r="Q82" s="1"/>
      <c r="R82" s="1"/>
      <c r="S82" s="7"/>
      <c r="T82" s="7"/>
      <c r="U82" s="7"/>
      <c r="V82" s="7"/>
      <c r="W82" s="7"/>
      <c r="X82" s="1" t="s">
        <v>536</v>
      </c>
    </row>
    <row r="83" spans="1:24" ht="15.6" x14ac:dyDescent="0.3">
      <c r="A83" s="3" t="s">
        <v>561</v>
      </c>
      <c r="B83" s="1" t="s">
        <v>126</v>
      </c>
      <c r="C83" s="4">
        <v>41830</v>
      </c>
      <c r="D83" s="2">
        <v>4</v>
      </c>
      <c r="E83" s="1">
        <v>638</v>
      </c>
      <c r="F83" s="1" t="s">
        <v>535</v>
      </c>
      <c r="G83" s="1">
        <v>30.5</v>
      </c>
      <c r="H83" s="1"/>
      <c r="I83" s="1">
        <v>303</v>
      </c>
      <c r="J83" s="1">
        <v>337</v>
      </c>
      <c r="K83" s="1">
        <v>10.439</v>
      </c>
      <c r="L83" s="1">
        <v>6.8959999999999999</v>
      </c>
      <c r="M83" s="1">
        <f t="shared" si="1"/>
        <v>3.5430000000000001</v>
      </c>
      <c r="N83" s="1">
        <v>14.858000000000001</v>
      </c>
      <c r="O83" s="1">
        <v>0.56699999999999995</v>
      </c>
      <c r="P83" s="1" t="s">
        <v>58</v>
      </c>
      <c r="Q83" s="1">
        <v>4.7E-2</v>
      </c>
      <c r="R83" s="1">
        <v>4.9000000000000002E-2</v>
      </c>
      <c r="S83" s="7"/>
      <c r="T83" s="7"/>
      <c r="U83" s="7"/>
      <c r="V83" s="7"/>
      <c r="W83" s="7"/>
      <c r="X83" s="1"/>
    </row>
    <row r="84" spans="1:24" ht="15.6" x14ac:dyDescent="0.3">
      <c r="A84" s="3" t="s">
        <v>562</v>
      </c>
      <c r="B84" s="1" t="s">
        <v>126</v>
      </c>
      <c r="C84" s="4">
        <v>41830</v>
      </c>
      <c r="D84" s="2">
        <v>4</v>
      </c>
      <c r="E84" s="1">
        <v>640</v>
      </c>
      <c r="F84" s="1" t="s">
        <v>37</v>
      </c>
      <c r="G84" s="1">
        <v>16</v>
      </c>
      <c r="H84" s="1"/>
      <c r="I84" s="1">
        <v>155</v>
      </c>
      <c r="J84" s="1">
        <v>51</v>
      </c>
      <c r="K84" s="1"/>
      <c r="L84" s="1"/>
      <c r="M84" s="1">
        <f t="shared" si="1"/>
        <v>0</v>
      </c>
      <c r="N84" s="1"/>
      <c r="O84" s="1">
        <v>0.19700000000000001</v>
      </c>
      <c r="P84" s="1"/>
      <c r="Q84" s="1">
        <v>4.0000000000000001E-3</v>
      </c>
      <c r="R84" s="1">
        <v>3.0000000000000001E-3</v>
      </c>
      <c r="S84" s="7"/>
      <c r="T84" s="7"/>
      <c r="U84" s="7"/>
      <c r="V84" s="7"/>
      <c r="W84" s="7"/>
      <c r="X84" s="1" t="s">
        <v>563</v>
      </c>
    </row>
    <row r="85" spans="1:24" ht="15.6" x14ac:dyDescent="0.3">
      <c r="A85" s="3" t="s">
        <v>564</v>
      </c>
      <c r="B85" s="1" t="s">
        <v>126</v>
      </c>
      <c r="C85" s="4">
        <v>41830</v>
      </c>
      <c r="D85" s="2">
        <v>4</v>
      </c>
      <c r="E85" s="1">
        <v>647</v>
      </c>
      <c r="F85" s="1" t="s">
        <v>535</v>
      </c>
      <c r="G85" s="1">
        <v>19.5</v>
      </c>
      <c r="H85" s="1"/>
      <c r="I85" s="1">
        <v>186</v>
      </c>
      <c r="J85" s="1">
        <v>72</v>
      </c>
      <c r="K85" s="1">
        <v>1.0940000000000001</v>
      </c>
      <c r="L85" s="1">
        <v>1.0940000000000001</v>
      </c>
      <c r="M85" s="1">
        <f t="shared" si="1"/>
        <v>0</v>
      </c>
      <c r="N85" s="1">
        <v>1.6850000000000001</v>
      </c>
      <c r="O85" s="1">
        <v>3.6999999999999998E-2</v>
      </c>
      <c r="P85" s="1" t="s">
        <v>58</v>
      </c>
      <c r="Q85" s="1">
        <v>1.7999999999999999E-2</v>
      </c>
      <c r="R85" s="1">
        <v>1.7999999999999999E-2</v>
      </c>
      <c r="S85" s="7"/>
      <c r="T85" s="7"/>
      <c r="U85" s="7"/>
      <c r="V85" s="7"/>
      <c r="W85" s="7"/>
      <c r="X85" s="1" t="s">
        <v>565</v>
      </c>
    </row>
    <row r="86" spans="1:24" ht="15.6" x14ac:dyDescent="0.3">
      <c r="A86" s="3" t="s">
        <v>566</v>
      </c>
      <c r="B86" s="1" t="s">
        <v>126</v>
      </c>
      <c r="C86" s="4">
        <v>41830</v>
      </c>
      <c r="D86" s="2">
        <v>4</v>
      </c>
      <c r="E86" s="1">
        <v>651</v>
      </c>
      <c r="F86" s="1" t="s">
        <v>535</v>
      </c>
      <c r="G86" s="1">
        <v>22.5</v>
      </c>
      <c r="H86" s="1"/>
      <c r="I86" s="1">
        <v>220</v>
      </c>
      <c r="J86" s="1">
        <v>107</v>
      </c>
      <c r="K86" s="1">
        <v>6.2009999999999996</v>
      </c>
      <c r="L86" s="1">
        <v>1.677</v>
      </c>
      <c r="M86" s="1">
        <f t="shared" si="1"/>
        <v>4.5239999999999991</v>
      </c>
      <c r="N86" s="1">
        <v>2.7189999999999999</v>
      </c>
      <c r="O86" s="1">
        <v>0.439</v>
      </c>
      <c r="P86" s="1" t="s">
        <v>24</v>
      </c>
      <c r="Q86" s="1">
        <v>2.5999999999999999E-2</v>
      </c>
      <c r="R86" s="1">
        <v>2.7E-2</v>
      </c>
      <c r="S86" s="7"/>
      <c r="T86" s="7"/>
      <c r="U86" s="7"/>
      <c r="V86" s="7"/>
      <c r="W86" s="7"/>
      <c r="X86" s="1"/>
    </row>
    <row r="87" spans="1:24" ht="15.6" x14ac:dyDescent="0.3">
      <c r="A87" s="3" t="s">
        <v>567</v>
      </c>
      <c r="B87" s="1" t="s">
        <v>122</v>
      </c>
      <c r="C87" s="4">
        <v>41830</v>
      </c>
      <c r="D87" s="2">
        <v>4</v>
      </c>
      <c r="E87" s="1">
        <v>701</v>
      </c>
      <c r="F87" s="1" t="s">
        <v>34</v>
      </c>
      <c r="G87" s="1">
        <v>17</v>
      </c>
      <c r="H87" s="1"/>
      <c r="I87" s="1">
        <v>160</v>
      </c>
      <c r="J87" s="1">
        <v>63</v>
      </c>
      <c r="K87" s="1">
        <v>0.70499999999999996</v>
      </c>
      <c r="L87" s="1">
        <v>0.70499999999999996</v>
      </c>
      <c r="M87" s="1">
        <f t="shared" si="1"/>
        <v>0</v>
      </c>
      <c r="N87" s="1">
        <v>0.67</v>
      </c>
      <c r="O87" s="1"/>
      <c r="P87" s="1"/>
      <c r="Q87" s="1">
        <v>7.6999999999999999E-2</v>
      </c>
      <c r="R87" s="1">
        <v>7.8E-2</v>
      </c>
      <c r="S87" s="7"/>
      <c r="T87" s="7"/>
      <c r="U87" s="7"/>
      <c r="V87" s="7"/>
      <c r="W87" s="7"/>
      <c r="X87" s="1" t="s">
        <v>565</v>
      </c>
    </row>
    <row r="88" spans="1:24" ht="15.6" x14ac:dyDescent="0.3">
      <c r="A88" s="3" t="s">
        <v>568</v>
      </c>
      <c r="B88" s="1" t="s">
        <v>122</v>
      </c>
      <c r="C88" s="4">
        <v>41830</v>
      </c>
      <c r="D88" s="2">
        <v>4</v>
      </c>
      <c r="E88" s="1">
        <v>707</v>
      </c>
      <c r="F88" s="1" t="s">
        <v>34</v>
      </c>
      <c r="G88" s="1">
        <v>16.5</v>
      </c>
      <c r="H88" s="1"/>
      <c r="I88" s="1">
        <v>143</v>
      </c>
      <c r="J88" s="1">
        <v>57</v>
      </c>
      <c r="K88" s="1">
        <v>0.56299999999999994</v>
      </c>
      <c r="L88" s="1">
        <v>0.56299999999999994</v>
      </c>
      <c r="M88" s="1">
        <v>0</v>
      </c>
      <c r="N88" s="1">
        <v>0.55800000000000005</v>
      </c>
      <c r="O88" s="1">
        <v>9.4E-2</v>
      </c>
      <c r="P88" s="1"/>
      <c r="Q88" s="1">
        <v>6.8000000000000005E-2</v>
      </c>
      <c r="R88" s="1">
        <v>6.9000000000000006E-2</v>
      </c>
      <c r="S88" s="7"/>
      <c r="T88" s="7"/>
      <c r="U88" s="7"/>
      <c r="V88" s="7"/>
      <c r="W88" s="7"/>
      <c r="X88" s="1" t="s">
        <v>565</v>
      </c>
    </row>
    <row r="89" spans="1:24" ht="15.6" x14ac:dyDescent="0.3">
      <c r="A89" s="3" t="s">
        <v>569</v>
      </c>
      <c r="B89" s="1" t="s">
        <v>122</v>
      </c>
      <c r="C89" s="4">
        <v>41830</v>
      </c>
      <c r="D89" s="2">
        <v>4</v>
      </c>
      <c r="E89" s="1">
        <v>715</v>
      </c>
      <c r="F89" s="1" t="s">
        <v>535</v>
      </c>
      <c r="G89" s="1">
        <v>28</v>
      </c>
      <c r="H89" s="1"/>
      <c r="I89" s="1">
        <v>282</v>
      </c>
      <c r="J89" s="1">
        <v>220</v>
      </c>
      <c r="K89" s="1">
        <v>6.9189999999999996</v>
      </c>
      <c r="L89" s="1">
        <v>6.673</v>
      </c>
      <c r="M89" s="1">
        <f t="shared" si="1"/>
        <v>0.24599999999999955</v>
      </c>
      <c r="N89" s="1">
        <v>3.0550000000000002</v>
      </c>
      <c r="O89" s="1">
        <v>0.54200000000000004</v>
      </c>
      <c r="P89" s="1" t="s">
        <v>58</v>
      </c>
      <c r="Q89" s="1">
        <v>6.2E-2</v>
      </c>
      <c r="R89" s="1">
        <v>6.4000000000000001E-2</v>
      </c>
      <c r="S89" s="7"/>
      <c r="T89" s="7"/>
      <c r="U89" s="7"/>
      <c r="V89" s="7"/>
      <c r="W89" s="7"/>
      <c r="X89" s="1"/>
    </row>
    <row r="90" spans="1:24" ht="15.6" x14ac:dyDescent="0.3">
      <c r="A90" s="3" t="s">
        <v>570</v>
      </c>
      <c r="B90" s="1" t="s">
        <v>122</v>
      </c>
      <c r="C90" s="4">
        <v>41830</v>
      </c>
      <c r="D90" s="2">
        <v>4</v>
      </c>
      <c r="E90" s="1">
        <v>715</v>
      </c>
      <c r="F90" s="1" t="s">
        <v>537</v>
      </c>
      <c r="G90" s="1">
        <v>30.5</v>
      </c>
      <c r="H90" s="1"/>
      <c r="I90" s="1">
        <v>298</v>
      </c>
      <c r="J90" s="1">
        <v>462</v>
      </c>
      <c r="K90" s="1">
        <v>26.462</v>
      </c>
      <c r="L90" s="1">
        <v>26.462</v>
      </c>
      <c r="M90" s="1">
        <f t="shared" si="1"/>
        <v>0</v>
      </c>
      <c r="N90" s="1">
        <v>9.9710000000000001</v>
      </c>
      <c r="O90" s="1">
        <v>3.8540000000000001</v>
      </c>
      <c r="P90" s="1" t="s">
        <v>24</v>
      </c>
      <c r="Q90" s="1">
        <v>4.3999999999999997E-2</v>
      </c>
      <c r="R90" s="1">
        <v>4.4999999999999998E-2</v>
      </c>
      <c r="S90" s="7"/>
      <c r="T90" s="7"/>
      <c r="U90" s="7"/>
      <c r="V90" s="7"/>
      <c r="W90" s="7"/>
      <c r="X90" s="1" t="s">
        <v>565</v>
      </c>
    </row>
    <row r="91" spans="1:24" ht="15.6" x14ac:dyDescent="0.3">
      <c r="A91" s="3" t="s">
        <v>571</v>
      </c>
      <c r="B91" s="1" t="s">
        <v>122</v>
      </c>
      <c r="C91" s="4">
        <v>41830</v>
      </c>
      <c r="D91" s="2">
        <v>4</v>
      </c>
      <c r="E91" s="1">
        <v>718</v>
      </c>
      <c r="F91" s="1" t="s">
        <v>37</v>
      </c>
      <c r="G91" s="1">
        <v>17</v>
      </c>
      <c r="H91" s="1"/>
      <c r="I91" s="1">
        <v>167</v>
      </c>
      <c r="J91" s="1">
        <v>78</v>
      </c>
      <c r="K91" s="1" t="s">
        <v>31</v>
      </c>
      <c r="L91" s="1"/>
      <c r="M91" s="1">
        <v>0</v>
      </c>
      <c r="N91" s="1"/>
      <c r="O91" s="1">
        <v>0.76600000000000001</v>
      </c>
      <c r="P91" s="1"/>
      <c r="Q91" s="1">
        <v>4.0000000000000001E-3</v>
      </c>
      <c r="R91" s="1">
        <v>4.0000000000000001E-3</v>
      </c>
      <c r="S91" s="7"/>
      <c r="T91" s="7"/>
      <c r="U91" s="7"/>
      <c r="V91" s="7"/>
      <c r="W91" s="7"/>
      <c r="X91" s="1" t="s">
        <v>563</v>
      </c>
    </row>
    <row r="92" spans="1:24" ht="15.6" x14ac:dyDescent="0.3">
      <c r="A92" s="3" t="s">
        <v>572</v>
      </c>
      <c r="B92" s="1" t="s">
        <v>117</v>
      </c>
      <c r="C92" s="4">
        <v>41830</v>
      </c>
      <c r="D92" s="2">
        <v>4</v>
      </c>
      <c r="E92" s="1">
        <v>726</v>
      </c>
      <c r="F92" s="1" t="s">
        <v>532</v>
      </c>
      <c r="G92" s="1">
        <v>43</v>
      </c>
      <c r="H92" s="1">
        <v>17</v>
      </c>
      <c r="I92" s="1">
        <v>413</v>
      </c>
      <c r="J92" s="1">
        <v>812</v>
      </c>
      <c r="K92" s="1">
        <v>37.244999999999997</v>
      </c>
      <c r="L92" s="1">
        <v>13.089</v>
      </c>
      <c r="M92" s="1">
        <f t="shared" si="1"/>
        <v>24.155999999999999</v>
      </c>
      <c r="N92" s="1">
        <v>7.5759999999999996</v>
      </c>
      <c r="O92" s="1"/>
      <c r="P92" s="1"/>
      <c r="Q92" s="1">
        <v>0.19900000000000001</v>
      </c>
      <c r="R92" s="1">
        <v>0.20300000000000001</v>
      </c>
      <c r="S92" s="7">
        <v>18.457149999999999</v>
      </c>
      <c r="T92" s="7" t="s">
        <v>733</v>
      </c>
      <c r="U92" s="7">
        <v>1.4754</v>
      </c>
      <c r="V92" s="7" t="s">
        <v>734</v>
      </c>
      <c r="W92" s="1">
        <v>2.52213591293844</v>
      </c>
      <c r="X92" s="1" t="s">
        <v>573</v>
      </c>
    </row>
    <row r="93" spans="1:24" ht="15.6" x14ac:dyDescent="0.3">
      <c r="A93" s="3" t="s">
        <v>574</v>
      </c>
      <c r="B93" s="1" t="s">
        <v>117</v>
      </c>
      <c r="C93" s="4">
        <v>41830</v>
      </c>
      <c r="D93" s="2">
        <v>4</v>
      </c>
      <c r="E93" s="1">
        <v>731</v>
      </c>
      <c r="F93" s="1" t="s">
        <v>535</v>
      </c>
      <c r="G93" s="1">
        <v>30.5</v>
      </c>
      <c r="H93" s="1"/>
      <c r="I93" s="1">
        <v>285</v>
      </c>
      <c r="J93" s="1">
        <v>298</v>
      </c>
      <c r="K93" s="1">
        <v>18.074999999999999</v>
      </c>
      <c r="L93" s="1">
        <v>8.875</v>
      </c>
      <c r="M93" s="1">
        <f t="shared" si="1"/>
        <v>9.1999999999999993</v>
      </c>
      <c r="N93" s="1">
        <v>9.7059999999999995</v>
      </c>
      <c r="O93" s="1">
        <v>1.5409999999999999</v>
      </c>
      <c r="P93" s="1" t="s">
        <v>24</v>
      </c>
      <c r="Q93" s="1">
        <v>4.4999999999999998E-2</v>
      </c>
      <c r="R93" s="1">
        <v>4.4999999999999998E-2</v>
      </c>
      <c r="S93" s="7"/>
      <c r="T93" s="7"/>
      <c r="U93" s="7"/>
      <c r="V93" s="7"/>
      <c r="W93" s="7"/>
      <c r="X93" s="1"/>
    </row>
    <row r="94" spans="1:24" ht="15.6" x14ac:dyDescent="0.3">
      <c r="A94" s="3" t="s">
        <v>31</v>
      </c>
      <c r="B94" s="1" t="s">
        <v>117</v>
      </c>
      <c r="C94" s="4">
        <v>41830</v>
      </c>
      <c r="D94" s="2">
        <v>4</v>
      </c>
      <c r="E94" s="1">
        <v>736</v>
      </c>
      <c r="F94" s="1" t="s">
        <v>535</v>
      </c>
      <c r="G94" s="1">
        <v>27</v>
      </c>
      <c r="H94" s="1"/>
      <c r="I94" s="1"/>
      <c r="J94" s="1"/>
      <c r="K94" s="1"/>
      <c r="L94" s="1"/>
      <c r="M94" s="1">
        <f t="shared" si="1"/>
        <v>0</v>
      </c>
      <c r="N94" s="1"/>
      <c r="O94" s="1"/>
      <c r="P94" s="1"/>
      <c r="Q94" s="1"/>
      <c r="R94" s="1"/>
      <c r="S94" s="7"/>
      <c r="T94" s="7"/>
      <c r="U94" s="7"/>
      <c r="V94" s="7"/>
      <c r="W94" s="7"/>
      <c r="X94" s="1"/>
    </row>
    <row r="95" spans="1:24" ht="15.6" x14ac:dyDescent="0.3">
      <c r="A95" s="3" t="s">
        <v>31</v>
      </c>
      <c r="B95" s="1" t="s">
        <v>117</v>
      </c>
      <c r="C95" s="4">
        <v>41830</v>
      </c>
      <c r="D95" s="2">
        <v>4</v>
      </c>
      <c r="E95" s="1">
        <v>737</v>
      </c>
      <c r="F95" s="1" t="s">
        <v>535</v>
      </c>
      <c r="G95" s="1">
        <v>33</v>
      </c>
      <c r="H95" s="1"/>
      <c r="I95" s="1"/>
      <c r="J95" s="1"/>
      <c r="K95" s="1"/>
      <c r="L95" s="1"/>
      <c r="M95" s="1">
        <f t="shared" si="1"/>
        <v>0</v>
      </c>
      <c r="N95" s="1"/>
      <c r="O95" s="1"/>
      <c r="P95" s="1"/>
      <c r="Q95" s="1"/>
      <c r="R95" s="1"/>
      <c r="S95" s="7"/>
      <c r="T95" s="7"/>
      <c r="U95" s="7"/>
      <c r="V95" s="7"/>
      <c r="W95" s="7"/>
      <c r="X95" s="1"/>
    </row>
    <row r="96" spans="1:24" ht="15.6" x14ac:dyDescent="0.3">
      <c r="A96" s="3" t="s">
        <v>31</v>
      </c>
      <c r="B96" s="1" t="s">
        <v>117</v>
      </c>
      <c r="C96" s="4">
        <v>41830</v>
      </c>
      <c r="D96" s="2">
        <v>4</v>
      </c>
      <c r="E96" s="1">
        <v>742</v>
      </c>
      <c r="F96" s="1" t="s">
        <v>535</v>
      </c>
      <c r="G96" s="1">
        <v>24</v>
      </c>
      <c r="H96" s="1"/>
      <c r="I96" s="1"/>
      <c r="J96" s="1"/>
      <c r="K96" s="1"/>
      <c r="L96" s="1"/>
      <c r="M96" s="1">
        <f t="shared" si="1"/>
        <v>0</v>
      </c>
      <c r="N96" s="1"/>
      <c r="O96" s="1"/>
      <c r="P96" s="1"/>
      <c r="Q96" s="1"/>
      <c r="R96" s="1"/>
      <c r="S96" s="7"/>
      <c r="T96" s="7"/>
      <c r="U96" s="7"/>
      <c r="V96" s="7"/>
      <c r="W96" s="7"/>
      <c r="X96" s="1"/>
    </row>
    <row r="97" spans="1:24" ht="15.6" x14ac:dyDescent="0.3">
      <c r="A97" s="3" t="s">
        <v>31</v>
      </c>
      <c r="B97" s="1" t="s">
        <v>233</v>
      </c>
      <c r="C97" s="4">
        <v>41830</v>
      </c>
      <c r="D97" s="2">
        <v>4</v>
      </c>
      <c r="E97" s="1">
        <v>810</v>
      </c>
      <c r="F97" s="1" t="s">
        <v>535</v>
      </c>
      <c r="G97" s="1">
        <v>18.5</v>
      </c>
      <c r="H97" s="1"/>
      <c r="I97" s="1"/>
      <c r="J97" s="1"/>
      <c r="K97" s="1"/>
      <c r="L97" s="1"/>
      <c r="M97" s="1">
        <f t="shared" si="1"/>
        <v>0</v>
      </c>
      <c r="N97" s="1"/>
      <c r="O97" s="1"/>
      <c r="P97" s="1"/>
      <c r="Q97" s="1"/>
      <c r="R97" s="1"/>
      <c r="S97" s="7"/>
      <c r="T97" s="7"/>
      <c r="U97" s="7"/>
      <c r="V97" s="7"/>
      <c r="W97" s="7"/>
      <c r="X97" s="1"/>
    </row>
    <row r="98" spans="1:24" ht="15.6" x14ac:dyDescent="0.3">
      <c r="A98" s="3" t="s">
        <v>575</v>
      </c>
      <c r="B98" s="1" t="s">
        <v>112</v>
      </c>
      <c r="C98" s="4">
        <v>41830</v>
      </c>
      <c r="D98" s="2">
        <v>4</v>
      </c>
      <c r="E98" s="1">
        <v>831</v>
      </c>
      <c r="F98" s="1" t="s">
        <v>152</v>
      </c>
      <c r="G98" s="1">
        <v>24.5</v>
      </c>
      <c r="H98" s="1"/>
      <c r="I98" s="1">
        <v>245</v>
      </c>
      <c r="J98" s="1">
        <v>107</v>
      </c>
      <c r="K98" s="1">
        <v>1.7529999999999999</v>
      </c>
      <c r="L98" s="1">
        <v>0.76500000000000001</v>
      </c>
      <c r="M98" s="1">
        <f t="shared" si="1"/>
        <v>0.98799999999999988</v>
      </c>
      <c r="N98" s="1">
        <v>1.0189999999999999</v>
      </c>
      <c r="O98" s="1"/>
      <c r="P98" s="1"/>
      <c r="Q98" s="1">
        <v>0</v>
      </c>
      <c r="R98" s="1"/>
      <c r="S98" s="7"/>
      <c r="T98" s="7"/>
      <c r="U98" s="7"/>
      <c r="V98" s="7"/>
      <c r="W98" s="7"/>
      <c r="X98" s="1" t="s">
        <v>576</v>
      </c>
    </row>
    <row r="99" spans="1:24" ht="15.6" x14ac:dyDescent="0.3">
      <c r="A99" s="3" t="s">
        <v>31</v>
      </c>
      <c r="B99" s="1" t="s">
        <v>112</v>
      </c>
      <c r="C99" s="4">
        <v>41830</v>
      </c>
      <c r="D99" s="2">
        <v>4</v>
      </c>
      <c r="E99" s="1">
        <v>833</v>
      </c>
      <c r="F99" s="1" t="s">
        <v>535</v>
      </c>
      <c r="G99" s="1">
        <v>23</v>
      </c>
      <c r="H99" s="1"/>
      <c r="I99" s="1"/>
      <c r="J99" s="1"/>
      <c r="K99" s="1"/>
      <c r="L99" s="1"/>
      <c r="M99" s="1">
        <f t="shared" si="1"/>
        <v>0</v>
      </c>
      <c r="N99" s="1"/>
      <c r="O99" s="1"/>
      <c r="P99" s="1"/>
      <c r="Q99" s="1"/>
      <c r="R99" s="1"/>
      <c r="S99" s="7"/>
      <c r="T99" s="7"/>
      <c r="U99" s="7"/>
      <c r="V99" s="7"/>
      <c r="W99" s="7"/>
      <c r="X99" s="1"/>
    </row>
    <row r="100" spans="1:24" ht="15.6" x14ac:dyDescent="0.3">
      <c r="A100" s="3" t="s">
        <v>577</v>
      </c>
      <c r="B100" s="1" t="s">
        <v>112</v>
      </c>
      <c r="C100" s="4">
        <v>41830</v>
      </c>
      <c r="D100" s="2">
        <v>4</v>
      </c>
      <c r="E100" s="1">
        <v>839</v>
      </c>
      <c r="F100" s="1" t="s">
        <v>532</v>
      </c>
      <c r="G100" s="1">
        <v>19</v>
      </c>
      <c r="H100" s="1">
        <v>18</v>
      </c>
      <c r="I100" s="1">
        <v>190</v>
      </c>
      <c r="J100" s="1">
        <v>56</v>
      </c>
      <c r="K100" s="1">
        <v>1.17</v>
      </c>
      <c r="L100" s="1">
        <v>0.53600000000000003</v>
      </c>
      <c r="M100" s="1">
        <f t="shared" si="1"/>
        <v>0.6339999999999999</v>
      </c>
      <c r="N100" s="1"/>
      <c r="O100" s="1"/>
      <c r="P100" s="1"/>
      <c r="Q100" s="1">
        <v>4.7E-2</v>
      </c>
      <c r="R100" s="1">
        <v>4.5999999999999999E-2</v>
      </c>
      <c r="S100" s="7">
        <v>18.873999999999999</v>
      </c>
      <c r="T100" s="7" t="s">
        <v>735</v>
      </c>
      <c r="U100" s="7">
        <v>1.4449000000000001</v>
      </c>
      <c r="V100" s="7" t="s">
        <v>734</v>
      </c>
      <c r="W100" s="1">
        <v>2.2429058672106672</v>
      </c>
      <c r="X100" s="1" t="s">
        <v>578</v>
      </c>
    </row>
    <row r="101" spans="1:24" ht="15.6" x14ac:dyDescent="0.3">
      <c r="A101" s="3" t="s">
        <v>31</v>
      </c>
      <c r="B101" s="1" t="s">
        <v>103</v>
      </c>
      <c r="C101" s="4">
        <v>41830</v>
      </c>
      <c r="D101" s="2">
        <v>4</v>
      </c>
      <c r="E101" s="1">
        <v>846</v>
      </c>
      <c r="F101" s="1" t="s">
        <v>23</v>
      </c>
      <c r="G101" s="1">
        <v>25</v>
      </c>
      <c r="H101" s="1"/>
      <c r="I101" s="1"/>
      <c r="J101" s="1"/>
      <c r="K101" s="1"/>
      <c r="L101" s="1"/>
      <c r="M101" s="1">
        <f t="shared" si="1"/>
        <v>0</v>
      </c>
      <c r="N101" s="1"/>
      <c r="O101" s="1"/>
      <c r="P101" s="1"/>
      <c r="Q101" s="1"/>
      <c r="R101" s="1"/>
      <c r="S101" s="7"/>
      <c r="T101" s="7"/>
      <c r="U101" s="7"/>
      <c r="V101" s="7"/>
      <c r="W101" s="7"/>
      <c r="X101" s="1"/>
    </row>
    <row r="102" spans="1:24" ht="15.6" x14ac:dyDescent="0.3">
      <c r="A102" s="3" t="s">
        <v>579</v>
      </c>
      <c r="B102" s="1" t="s">
        <v>103</v>
      </c>
      <c r="C102" s="4">
        <v>41830</v>
      </c>
      <c r="D102" s="2">
        <v>4</v>
      </c>
      <c r="E102" s="1" t="s">
        <v>580</v>
      </c>
      <c r="F102" s="1" t="s">
        <v>23</v>
      </c>
      <c r="G102" s="1">
        <v>22</v>
      </c>
      <c r="H102" s="1"/>
      <c r="I102" s="1">
        <v>223</v>
      </c>
      <c r="J102" s="1">
        <v>97</v>
      </c>
      <c r="K102" s="1">
        <v>3.74</v>
      </c>
      <c r="L102" s="1">
        <v>1.335</v>
      </c>
      <c r="M102" s="1">
        <f t="shared" si="1"/>
        <v>2.4050000000000002</v>
      </c>
      <c r="N102" s="1">
        <v>0.46800000000000003</v>
      </c>
      <c r="O102" s="1"/>
      <c r="P102" s="1"/>
      <c r="Q102" s="1">
        <v>5.6000000000000001E-2</v>
      </c>
      <c r="R102" s="1">
        <v>5.6000000000000001E-2</v>
      </c>
      <c r="S102" s="7"/>
      <c r="T102" s="7"/>
      <c r="U102" s="7"/>
      <c r="V102" s="7"/>
      <c r="W102" s="7"/>
      <c r="X102" s="1" t="s">
        <v>581</v>
      </c>
    </row>
    <row r="103" spans="1:24" ht="15.6" x14ac:dyDescent="0.3">
      <c r="A103" s="3" t="s">
        <v>582</v>
      </c>
      <c r="B103" s="1" t="s">
        <v>103</v>
      </c>
      <c r="C103" s="4">
        <v>41830</v>
      </c>
      <c r="D103" s="2">
        <v>4</v>
      </c>
      <c r="E103" s="1" t="s">
        <v>580</v>
      </c>
      <c r="F103" s="1" t="s">
        <v>23</v>
      </c>
      <c r="G103" s="1">
        <v>23</v>
      </c>
      <c r="H103" s="1"/>
      <c r="I103" s="1">
        <v>240</v>
      </c>
      <c r="J103" s="1">
        <v>124</v>
      </c>
      <c r="K103" s="1">
        <v>3.4849999999999999</v>
      </c>
      <c r="L103" s="1">
        <v>1.458</v>
      </c>
      <c r="M103" s="1">
        <f t="shared" si="1"/>
        <v>2.0270000000000001</v>
      </c>
      <c r="N103" s="1">
        <v>0.96</v>
      </c>
      <c r="O103" s="1"/>
      <c r="P103" s="1"/>
      <c r="Q103" s="1">
        <v>0.06</v>
      </c>
      <c r="R103" s="1">
        <v>5.8000000000000003E-2</v>
      </c>
      <c r="S103" s="7"/>
      <c r="T103" s="7"/>
      <c r="U103" s="7"/>
      <c r="V103" s="7"/>
      <c r="W103" s="7"/>
      <c r="X103" s="1" t="s">
        <v>581</v>
      </c>
    </row>
    <row r="104" spans="1:24" ht="15.6" x14ac:dyDescent="0.3">
      <c r="A104" s="3" t="s">
        <v>583</v>
      </c>
      <c r="B104" s="1" t="s">
        <v>103</v>
      </c>
      <c r="C104" s="4">
        <v>41830</v>
      </c>
      <c r="D104" s="2">
        <v>4</v>
      </c>
      <c r="E104" s="1" t="s">
        <v>580</v>
      </c>
      <c r="F104" s="1" t="s">
        <v>23</v>
      </c>
      <c r="G104" s="1">
        <v>21</v>
      </c>
      <c r="H104" s="1"/>
      <c r="I104" s="1">
        <v>215</v>
      </c>
      <c r="J104" s="1">
        <v>96</v>
      </c>
      <c r="K104" s="1">
        <v>3.69</v>
      </c>
      <c r="L104" s="1">
        <v>0.91200000000000003</v>
      </c>
      <c r="M104" s="1">
        <f t="shared" si="1"/>
        <v>2.778</v>
      </c>
      <c r="N104" s="1">
        <v>1.1160000000000001</v>
      </c>
      <c r="O104" s="1" t="s">
        <v>31</v>
      </c>
      <c r="P104" s="1" t="s">
        <v>31</v>
      </c>
      <c r="Q104" s="1">
        <v>4.5999999999999999E-2</v>
      </c>
      <c r="R104" s="1">
        <v>4.7E-2</v>
      </c>
      <c r="S104" s="7"/>
      <c r="T104" s="7"/>
      <c r="U104" s="7"/>
      <c r="V104" s="7"/>
      <c r="W104" s="7"/>
      <c r="X104" s="1" t="s">
        <v>581</v>
      </c>
    </row>
    <row r="105" spans="1:24" ht="15.6" x14ac:dyDescent="0.3">
      <c r="A105" s="3" t="s">
        <v>584</v>
      </c>
      <c r="B105" s="1" t="s">
        <v>103</v>
      </c>
      <c r="C105" s="4">
        <v>41830</v>
      </c>
      <c r="D105" s="2">
        <v>4</v>
      </c>
      <c r="E105" s="1" t="s">
        <v>580</v>
      </c>
      <c r="F105" s="1" t="s">
        <v>23</v>
      </c>
      <c r="G105" s="1">
        <v>21</v>
      </c>
      <c r="H105" s="1"/>
      <c r="I105" s="1">
        <v>208</v>
      </c>
      <c r="J105" s="1">
        <v>76</v>
      </c>
      <c r="K105" s="1">
        <v>2.5579999999999998</v>
      </c>
      <c r="L105" s="1">
        <v>1.04</v>
      </c>
      <c r="M105" s="1">
        <f t="shared" si="1"/>
        <v>1.5179999999999998</v>
      </c>
      <c r="N105" s="1">
        <v>0.51300000000000001</v>
      </c>
      <c r="O105" s="1"/>
      <c r="P105" s="1"/>
      <c r="Q105" s="1">
        <v>4.5999999999999999E-2</v>
      </c>
      <c r="R105" s="1">
        <v>4.7E-2</v>
      </c>
      <c r="S105" s="7"/>
      <c r="T105" s="7"/>
      <c r="U105" s="7"/>
      <c r="V105" s="7"/>
      <c r="W105" s="7"/>
      <c r="X105" s="1" t="s">
        <v>581</v>
      </c>
    </row>
    <row r="106" spans="1:24" ht="15.6" x14ac:dyDescent="0.3">
      <c r="A106" s="3" t="s">
        <v>585</v>
      </c>
      <c r="B106" s="1" t="s">
        <v>103</v>
      </c>
      <c r="C106" s="4">
        <v>41830</v>
      </c>
      <c r="D106" s="2">
        <v>4</v>
      </c>
      <c r="E106" s="1" t="s">
        <v>580</v>
      </c>
      <c r="F106" s="1" t="s">
        <v>23</v>
      </c>
      <c r="G106" s="1">
        <v>20</v>
      </c>
      <c r="H106" s="1"/>
      <c r="I106" s="1">
        <v>204</v>
      </c>
      <c r="J106" s="1">
        <v>70</v>
      </c>
      <c r="K106" s="1">
        <v>1.353</v>
      </c>
      <c r="L106" s="1">
        <v>0.79600000000000004</v>
      </c>
      <c r="M106" s="1">
        <f t="shared" si="1"/>
        <v>0.55699999999999994</v>
      </c>
      <c r="N106" s="1"/>
      <c r="O106" s="1"/>
      <c r="P106" s="1"/>
      <c r="Q106" s="1">
        <v>4.5999999999999999E-2</v>
      </c>
      <c r="R106" s="1">
        <v>4.7E-2</v>
      </c>
      <c r="S106" s="7"/>
      <c r="T106" s="7"/>
      <c r="U106" s="7"/>
      <c r="V106" s="7"/>
      <c r="W106" s="7"/>
      <c r="X106" s="1" t="s">
        <v>581</v>
      </c>
    </row>
    <row r="107" spans="1:24" ht="15.6" x14ac:dyDescent="0.3">
      <c r="A107" s="3" t="s">
        <v>586</v>
      </c>
      <c r="B107" s="1" t="s">
        <v>89</v>
      </c>
      <c r="C107" s="4">
        <v>41830</v>
      </c>
      <c r="D107" s="2">
        <v>4</v>
      </c>
      <c r="E107" s="1">
        <v>916</v>
      </c>
      <c r="F107" s="1" t="s">
        <v>34</v>
      </c>
      <c r="G107" s="1">
        <v>16.5</v>
      </c>
      <c r="H107" s="1"/>
      <c r="I107" s="1">
        <v>166</v>
      </c>
      <c r="J107" s="1">
        <v>52</v>
      </c>
      <c r="K107" s="1">
        <v>0.66800000000000004</v>
      </c>
      <c r="L107" s="1">
        <v>0.38800000000000001</v>
      </c>
      <c r="M107" s="1">
        <f t="shared" si="1"/>
        <v>0.28000000000000003</v>
      </c>
      <c r="N107" s="1">
        <v>0.40899999999999997</v>
      </c>
      <c r="O107" s="1">
        <v>3.5999999999999997E-2</v>
      </c>
      <c r="P107" s="1" t="s">
        <v>24</v>
      </c>
      <c r="Q107" s="1">
        <v>8.1000000000000003E-2</v>
      </c>
      <c r="R107" s="1">
        <v>7.8E-2</v>
      </c>
      <c r="S107" s="7"/>
      <c r="T107" s="7"/>
      <c r="U107" s="7"/>
      <c r="V107" s="7"/>
      <c r="W107" s="7"/>
      <c r="X107" s="1"/>
    </row>
    <row r="108" spans="1:24" ht="15.6" x14ac:dyDescent="0.3">
      <c r="A108" s="3" t="s">
        <v>31</v>
      </c>
      <c r="B108" s="1" t="s">
        <v>89</v>
      </c>
      <c r="C108" s="4">
        <v>41830</v>
      </c>
      <c r="D108" s="2">
        <v>4</v>
      </c>
      <c r="E108" s="1">
        <v>925</v>
      </c>
      <c r="F108" s="1" t="s">
        <v>23</v>
      </c>
      <c r="G108" s="1">
        <v>33</v>
      </c>
      <c r="H108" s="1"/>
      <c r="I108" s="1"/>
      <c r="J108" s="1"/>
      <c r="K108" s="1"/>
      <c r="L108" s="1"/>
      <c r="M108" s="1">
        <f t="shared" si="1"/>
        <v>0</v>
      </c>
      <c r="N108" s="1"/>
      <c r="O108" s="1"/>
      <c r="P108" s="1"/>
      <c r="Q108" s="1"/>
      <c r="R108" s="1"/>
      <c r="S108" s="7"/>
      <c r="T108" s="7"/>
      <c r="U108" s="7"/>
      <c r="V108" s="7"/>
      <c r="W108" s="7"/>
      <c r="X108" s="1"/>
    </row>
    <row r="109" spans="1:24" ht="15.6" x14ac:dyDescent="0.3">
      <c r="A109" s="3" t="s">
        <v>587</v>
      </c>
      <c r="B109" s="1" t="s">
        <v>89</v>
      </c>
      <c r="C109" s="4">
        <v>41830</v>
      </c>
      <c r="D109" s="2">
        <v>4</v>
      </c>
      <c r="E109" s="1">
        <v>925</v>
      </c>
      <c r="F109" s="1" t="s">
        <v>532</v>
      </c>
      <c r="G109" s="1">
        <v>19</v>
      </c>
      <c r="H109" s="1">
        <v>19</v>
      </c>
      <c r="I109" s="1">
        <v>193</v>
      </c>
      <c r="J109" s="1">
        <v>58</v>
      </c>
      <c r="K109" s="1">
        <v>1.875</v>
      </c>
      <c r="L109" s="1">
        <v>0.66100000000000003</v>
      </c>
      <c r="M109" s="1">
        <f t="shared" si="1"/>
        <v>1.214</v>
      </c>
      <c r="N109" s="1">
        <v>0.23899999999999999</v>
      </c>
      <c r="O109" s="1"/>
      <c r="P109" s="1"/>
      <c r="Q109" s="1">
        <v>4.4999999999999998E-2</v>
      </c>
      <c r="R109" s="1">
        <v>4.4999999999999998E-2</v>
      </c>
      <c r="S109" s="7">
        <v>19.61205</v>
      </c>
      <c r="T109" s="7" t="s">
        <v>735</v>
      </c>
      <c r="U109" s="7">
        <v>1.5999000000000001</v>
      </c>
      <c r="V109" s="7" t="s">
        <v>734</v>
      </c>
      <c r="W109" s="1">
        <v>1.7946727667033464</v>
      </c>
      <c r="X109" s="1" t="s">
        <v>578</v>
      </c>
    </row>
    <row r="110" spans="1:24" ht="15.6" x14ac:dyDescent="0.3">
      <c r="A110" s="3" t="s">
        <v>588</v>
      </c>
      <c r="B110" s="1" t="s">
        <v>89</v>
      </c>
      <c r="C110" s="4">
        <v>41830</v>
      </c>
      <c r="D110" s="2">
        <v>4</v>
      </c>
      <c r="E110" s="1">
        <v>928</v>
      </c>
      <c r="F110" s="1" t="s">
        <v>532</v>
      </c>
      <c r="G110" s="1">
        <v>22</v>
      </c>
      <c r="H110" s="1">
        <v>20</v>
      </c>
      <c r="I110" s="1">
        <v>218</v>
      </c>
      <c r="J110" s="1">
        <v>128</v>
      </c>
      <c r="K110" s="1">
        <v>3.9950000000000001</v>
      </c>
      <c r="L110" s="1">
        <v>1.6459999999999999</v>
      </c>
      <c r="M110" s="1">
        <f t="shared" si="1"/>
        <v>2.3490000000000002</v>
      </c>
      <c r="N110" s="1">
        <v>0.77600000000000002</v>
      </c>
      <c r="O110" s="1">
        <v>0.107</v>
      </c>
      <c r="P110" s="1" t="s">
        <v>24</v>
      </c>
      <c r="Q110" s="1">
        <v>9.7000000000000003E-2</v>
      </c>
      <c r="R110" s="1">
        <v>9.8000000000000004E-2</v>
      </c>
      <c r="S110" s="7">
        <v>18.7912</v>
      </c>
      <c r="T110" s="7" t="s">
        <v>733</v>
      </c>
      <c r="U110" s="7">
        <v>1.2291000000000001</v>
      </c>
      <c r="V110" s="7" t="s">
        <v>855</v>
      </c>
      <c r="W110" s="1">
        <v>2.127728522960485</v>
      </c>
      <c r="X110" s="1" t="s">
        <v>589</v>
      </c>
    </row>
    <row r="111" spans="1:24" ht="15.6" x14ac:dyDescent="0.3">
      <c r="A111" s="3" t="s">
        <v>590</v>
      </c>
      <c r="B111" s="1" t="s">
        <v>89</v>
      </c>
      <c r="C111" s="4">
        <v>41830</v>
      </c>
      <c r="D111" s="2">
        <v>4</v>
      </c>
      <c r="E111" s="1">
        <v>928</v>
      </c>
      <c r="F111" s="1" t="s">
        <v>532</v>
      </c>
      <c r="G111" s="1">
        <v>23.5</v>
      </c>
      <c r="H111" s="1">
        <v>21</v>
      </c>
      <c r="I111" s="1">
        <v>227</v>
      </c>
      <c r="J111" s="1">
        <v>106</v>
      </c>
      <c r="K111" s="1">
        <v>2.8530000000000002</v>
      </c>
      <c r="L111" s="1">
        <v>1.1559999999999999</v>
      </c>
      <c r="M111" s="1">
        <f t="shared" si="1"/>
        <v>1.6970000000000003</v>
      </c>
      <c r="N111" s="1">
        <v>0.60299999999999998</v>
      </c>
      <c r="O111" s="1"/>
      <c r="P111" s="1"/>
      <c r="Q111" s="1">
        <v>7.0000000000000007E-2</v>
      </c>
      <c r="R111" s="1">
        <v>7.1999999999999995E-2</v>
      </c>
      <c r="S111" s="7">
        <v>19.4496</v>
      </c>
      <c r="T111" s="7" t="s">
        <v>735</v>
      </c>
      <c r="U111" s="7">
        <v>1.3615999999999999</v>
      </c>
      <c r="V111" s="7" t="s">
        <v>734</v>
      </c>
      <c r="W111" s="1">
        <v>2.5974001507081583</v>
      </c>
      <c r="X111" s="1" t="s">
        <v>578</v>
      </c>
    </row>
    <row r="112" spans="1:24" ht="15.6" x14ac:dyDescent="0.3">
      <c r="A112" s="3" t="s">
        <v>591</v>
      </c>
      <c r="B112" s="1" t="s">
        <v>89</v>
      </c>
      <c r="C112" s="4">
        <v>41830</v>
      </c>
      <c r="D112" s="2">
        <v>4</v>
      </c>
      <c r="E112" s="1">
        <v>930</v>
      </c>
      <c r="F112" s="1" t="s">
        <v>23</v>
      </c>
      <c r="G112" s="1">
        <v>30</v>
      </c>
      <c r="H112" s="1"/>
      <c r="I112" s="1"/>
      <c r="J112" s="1"/>
      <c r="K112" s="1"/>
      <c r="L112" s="1"/>
      <c r="M112" s="1">
        <f t="shared" si="1"/>
        <v>0</v>
      </c>
      <c r="N112" s="1"/>
      <c r="O112" s="1"/>
      <c r="P112" s="1"/>
      <c r="Q112" s="1"/>
      <c r="R112" s="1"/>
      <c r="S112" s="7"/>
      <c r="T112" s="7"/>
      <c r="U112" s="7"/>
      <c r="V112" s="7"/>
      <c r="W112" s="7"/>
      <c r="X112" s="1"/>
    </row>
    <row r="113" spans="1:24" ht="15.6" x14ac:dyDescent="0.3">
      <c r="A113" s="3" t="s">
        <v>592</v>
      </c>
      <c r="B113" s="1" t="s">
        <v>89</v>
      </c>
      <c r="C113" s="4">
        <v>41830</v>
      </c>
      <c r="D113" s="2">
        <v>4</v>
      </c>
      <c r="E113" s="1">
        <v>930</v>
      </c>
      <c r="F113" s="1" t="s">
        <v>152</v>
      </c>
      <c r="G113" s="1">
        <v>26</v>
      </c>
      <c r="H113" s="1"/>
      <c r="I113" s="1">
        <v>257</v>
      </c>
      <c r="J113" s="1">
        <v>124</v>
      </c>
      <c r="K113" s="1">
        <v>2.08</v>
      </c>
      <c r="L113" s="1">
        <v>1.016</v>
      </c>
      <c r="M113" s="1">
        <f t="shared" si="1"/>
        <v>1.0640000000000001</v>
      </c>
      <c r="N113" s="1">
        <v>1.2989999999999999</v>
      </c>
      <c r="O113" s="1">
        <v>0.54600000000000004</v>
      </c>
      <c r="P113" s="1" t="s">
        <v>24</v>
      </c>
      <c r="Q113" s="1">
        <v>1E-3</v>
      </c>
      <c r="R113" s="1"/>
      <c r="S113" s="7"/>
      <c r="T113" s="7"/>
      <c r="U113" s="7"/>
      <c r="V113" s="7"/>
      <c r="W113" s="7"/>
      <c r="X113" s="1" t="s">
        <v>593</v>
      </c>
    </row>
    <row r="114" spans="1:24" ht="15.6" x14ac:dyDescent="0.3">
      <c r="A114" s="3" t="s">
        <v>31</v>
      </c>
      <c r="B114" s="1" t="s">
        <v>84</v>
      </c>
      <c r="C114" s="4">
        <v>41830</v>
      </c>
      <c r="D114" s="2">
        <v>4</v>
      </c>
      <c r="E114" s="1">
        <v>942</v>
      </c>
      <c r="F114" s="1" t="s">
        <v>535</v>
      </c>
      <c r="G114" s="1">
        <v>38.5</v>
      </c>
      <c r="H114" s="1"/>
      <c r="I114" s="1"/>
      <c r="J114" s="1"/>
      <c r="K114" s="1"/>
      <c r="L114" s="1"/>
      <c r="M114" s="1">
        <f t="shared" si="1"/>
        <v>0</v>
      </c>
      <c r="N114" s="1"/>
      <c r="O114" s="1"/>
      <c r="P114" s="1"/>
      <c r="Q114" s="1"/>
      <c r="R114" s="1"/>
      <c r="S114" s="7"/>
      <c r="T114" s="7"/>
      <c r="U114" s="7"/>
      <c r="V114" s="7"/>
      <c r="W114" s="7"/>
      <c r="X114" s="1"/>
    </row>
    <row r="115" spans="1:24" ht="15.6" x14ac:dyDescent="0.3">
      <c r="A115" s="3" t="s">
        <v>31</v>
      </c>
      <c r="B115" s="1" t="s">
        <v>74</v>
      </c>
      <c r="C115" s="4">
        <v>41830</v>
      </c>
      <c r="D115" s="2">
        <v>4</v>
      </c>
      <c r="E115" s="1">
        <v>1009</v>
      </c>
      <c r="F115" s="1" t="s">
        <v>594</v>
      </c>
      <c r="G115" s="1">
        <v>46.5</v>
      </c>
      <c r="H115" s="1"/>
      <c r="I115" s="1"/>
      <c r="J115" s="1"/>
      <c r="K115" s="1"/>
      <c r="L115" s="1"/>
      <c r="M115" s="1">
        <f t="shared" si="1"/>
        <v>0</v>
      </c>
      <c r="N115" s="1"/>
      <c r="O115" s="1"/>
      <c r="P115" s="1"/>
      <c r="Q115" s="1"/>
      <c r="R115" s="1"/>
      <c r="S115" s="7"/>
      <c r="T115" s="7"/>
      <c r="U115" s="7"/>
      <c r="V115" s="7"/>
      <c r="W115" s="7"/>
      <c r="X115" s="1"/>
    </row>
    <row r="116" spans="1:24" ht="15.6" x14ac:dyDescent="0.3">
      <c r="A116" s="3" t="s">
        <v>31</v>
      </c>
      <c r="B116" s="1" t="s">
        <v>69</v>
      </c>
      <c r="C116" s="4">
        <v>41830</v>
      </c>
      <c r="D116" s="2">
        <v>4</v>
      </c>
      <c r="E116" s="1">
        <v>1031</v>
      </c>
      <c r="F116" s="1" t="s">
        <v>535</v>
      </c>
      <c r="G116" s="1">
        <v>32.5</v>
      </c>
      <c r="H116" s="1"/>
      <c r="I116" s="1"/>
      <c r="J116" s="1"/>
      <c r="K116" s="1"/>
      <c r="L116" s="1"/>
      <c r="M116" s="1">
        <f t="shared" si="1"/>
        <v>0</v>
      </c>
      <c r="N116" s="1"/>
      <c r="O116" s="1"/>
      <c r="P116" s="1"/>
      <c r="Q116" s="1"/>
      <c r="R116" s="1"/>
      <c r="S116" s="7"/>
      <c r="T116" s="7"/>
      <c r="U116" s="7"/>
      <c r="V116" s="7"/>
      <c r="W116" s="7"/>
      <c r="X116" s="1"/>
    </row>
    <row r="117" spans="1:24" ht="15.6" x14ac:dyDescent="0.3">
      <c r="A117" s="3" t="s">
        <v>595</v>
      </c>
      <c r="B117" s="1" t="s">
        <v>61</v>
      </c>
      <c r="C117" s="4">
        <v>41830</v>
      </c>
      <c r="D117" s="2">
        <v>4</v>
      </c>
      <c r="E117" s="1">
        <v>1053</v>
      </c>
      <c r="F117" s="1" t="s">
        <v>537</v>
      </c>
      <c r="G117" s="1">
        <v>29</v>
      </c>
      <c r="H117" s="1"/>
      <c r="I117" s="1">
        <v>278</v>
      </c>
      <c r="J117" s="1">
        <v>430</v>
      </c>
      <c r="K117" s="1">
        <v>32.082999999999998</v>
      </c>
      <c r="L117" s="1">
        <v>14.837</v>
      </c>
      <c r="M117" s="1">
        <f t="shared" si="1"/>
        <v>17.245999999999999</v>
      </c>
      <c r="N117" s="1">
        <v>8.4819999999999993</v>
      </c>
      <c r="O117" s="1">
        <v>0.83799999999999997</v>
      </c>
      <c r="P117" s="1" t="s">
        <v>24</v>
      </c>
      <c r="Q117" s="1">
        <v>5.6000000000000001E-2</v>
      </c>
      <c r="R117" s="1">
        <v>6.0999999999999999E-2</v>
      </c>
      <c r="S117" s="7"/>
      <c r="T117" s="7"/>
      <c r="U117" s="7"/>
      <c r="V117" s="7"/>
      <c r="W117" s="7"/>
      <c r="X117" s="1"/>
    </row>
    <row r="118" spans="1:24" ht="15.6" x14ac:dyDescent="0.3">
      <c r="A118" s="3" t="s">
        <v>596</v>
      </c>
      <c r="B118" s="1" t="s">
        <v>61</v>
      </c>
      <c r="C118" s="4">
        <v>41830</v>
      </c>
      <c r="D118" s="2">
        <v>4</v>
      </c>
      <c r="E118" s="1">
        <v>1101</v>
      </c>
      <c r="F118" s="1" t="s">
        <v>537</v>
      </c>
      <c r="G118" s="1">
        <v>26</v>
      </c>
      <c r="H118" s="1"/>
      <c r="I118" s="1">
        <v>255</v>
      </c>
      <c r="J118" s="1">
        <v>287</v>
      </c>
      <c r="K118" s="1">
        <v>11.78</v>
      </c>
      <c r="L118" s="1">
        <v>9.1519999999999992</v>
      </c>
      <c r="M118" s="1">
        <f t="shared" si="1"/>
        <v>2.6280000000000001</v>
      </c>
      <c r="N118" s="1">
        <v>4.0389999999999997</v>
      </c>
      <c r="O118" s="1">
        <v>1.21</v>
      </c>
      <c r="P118" s="1" t="s">
        <v>24</v>
      </c>
      <c r="Q118" s="1">
        <v>3.2000000000000001E-2</v>
      </c>
      <c r="R118" s="1">
        <v>3.1E-2</v>
      </c>
      <c r="S118" s="7"/>
      <c r="T118" s="7"/>
      <c r="U118" s="7"/>
      <c r="V118" s="7"/>
      <c r="W118" s="7"/>
      <c r="X118" s="1"/>
    </row>
    <row r="119" spans="1:24" ht="15.6" x14ac:dyDescent="0.3">
      <c r="A119" s="3" t="s">
        <v>597</v>
      </c>
      <c r="B119" s="1" t="s">
        <v>61</v>
      </c>
      <c r="C119" s="4">
        <v>41830</v>
      </c>
      <c r="D119" s="2">
        <v>4</v>
      </c>
      <c r="E119" s="1">
        <v>1107</v>
      </c>
      <c r="F119" s="1" t="s">
        <v>532</v>
      </c>
      <c r="G119" s="1">
        <v>46</v>
      </c>
      <c r="H119" s="1">
        <v>22</v>
      </c>
      <c r="I119" s="1">
        <v>445</v>
      </c>
      <c r="J119" s="1">
        <v>974</v>
      </c>
      <c r="K119" s="1">
        <v>24.867999999999999</v>
      </c>
      <c r="L119" s="1">
        <v>10.939</v>
      </c>
      <c r="M119" s="1">
        <f t="shared" si="1"/>
        <v>13.928999999999998</v>
      </c>
      <c r="N119" s="1">
        <v>17.076000000000001</v>
      </c>
      <c r="O119" s="1">
        <v>2.0409999999999999</v>
      </c>
      <c r="P119" s="1" t="s">
        <v>24</v>
      </c>
      <c r="Q119" s="1">
        <v>0.221</v>
      </c>
      <c r="R119" s="1">
        <v>0.223</v>
      </c>
      <c r="S119" s="7">
        <v>20.934899999999999</v>
      </c>
      <c r="T119" s="7" t="s">
        <v>733</v>
      </c>
      <c r="U119" s="7">
        <v>2.4022999999999999</v>
      </c>
      <c r="V119" s="7" t="s">
        <v>734</v>
      </c>
      <c r="W119" s="1">
        <v>2.7028334462098478</v>
      </c>
      <c r="X119" s="1" t="s">
        <v>578</v>
      </c>
    </row>
    <row r="120" spans="1:24" ht="15.6" x14ac:dyDescent="0.3">
      <c r="A120" s="3" t="s">
        <v>598</v>
      </c>
      <c r="B120" s="1" t="s">
        <v>50</v>
      </c>
      <c r="C120" s="4">
        <v>41830</v>
      </c>
      <c r="D120" s="2">
        <v>4</v>
      </c>
      <c r="E120" s="1">
        <v>1124</v>
      </c>
      <c r="F120" s="1" t="s">
        <v>37</v>
      </c>
      <c r="G120" s="1">
        <v>27</v>
      </c>
      <c r="H120" s="1"/>
      <c r="I120" s="1">
        <v>256</v>
      </c>
      <c r="J120" s="1">
        <v>301</v>
      </c>
      <c r="K120" s="1">
        <v>15.04</v>
      </c>
      <c r="L120" s="1">
        <v>2.1829999999999998</v>
      </c>
      <c r="M120" s="1">
        <f t="shared" si="1"/>
        <v>12.856999999999999</v>
      </c>
      <c r="N120" s="1">
        <v>2.3769999999999998</v>
      </c>
      <c r="O120" s="1">
        <v>2.39</v>
      </c>
      <c r="P120" s="1" t="s">
        <v>58</v>
      </c>
      <c r="Q120" s="1">
        <v>5.0000000000000001E-3</v>
      </c>
      <c r="R120" s="1">
        <v>5.0000000000000001E-3</v>
      </c>
      <c r="S120" s="7"/>
      <c r="T120" s="7"/>
      <c r="U120" s="7"/>
      <c r="V120" s="7"/>
      <c r="W120" s="7"/>
      <c r="X120" s="1"/>
    </row>
    <row r="121" spans="1:24" ht="15.6" x14ac:dyDescent="0.3">
      <c r="A121" s="3" t="s">
        <v>31</v>
      </c>
      <c r="B121" s="1" t="s">
        <v>39</v>
      </c>
      <c r="C121" s="4">
        <v>41830</v>
      </c>
      <c r="D121" s="2">
        <v>4</v>
      </c>
      <c r="E121" s="1">
        <v>1154</v>
      </c>
      <c r="F121" s="1" t="s">
        <v>23</v>
      </c>
      <c r="G121" s="1">
        <v>23.5</v>
      </c>
      <c r="H121" s="1"/>
      <c r="I121" s="1"/>
      <c r="J121" s="1"/>
      <c r="K121" s="1"/>
      <c r="L121" s="1"/>
      <c r="M121" s="1">
        <f t="shared" si="1"/>
        <v>0</v>
      </c>
      <c r="N121" s="1"/>
      <c r="O121" s="1"/>
      <c r="P121" s="1"/>
      <c r="Q121" s="1"/>
      <c r="R121" s="1"/>
      <c r="S121" s="7"/>
      <c r="T121" s="7"/>
      <c r="U121" s="7"/>
      <c r="V121" s="7"/>
      <c r="W121" s="7"/>
      <c r="X121" s="1"/>
    </row>
    <row r="122" spans="1:24" ht="15.6" x14ac:dyDescent="0.3">
      <c r="A122" s="3" t="s">
        <v>31</v>
      </c>
      <c r="B122" s="1" t="s">
        <v>39</v>
      </c>
      <c r="C122" s="4">
        <v>41830</v>
      </c>
      <c r="D122" s="2">
        <v>4</v>
      </c>
      <c r="E122" s="1">
        <v>1155</v>
      </c>
      <c r="F122" s="1" t="s">
        <v>23</v>
      </c>
      <c r="G122" s="1">
        <v>24</v>
      </c>
      <c r="H122" s="1"/>
      <c r="I122" s="1"/>
      <c r="J122" s="1"/>
      <c r="K122" s="1"/>
      <c r="L122" s="1"/>
      <c r="M122" s="1">
        <f t="shared" si="1"/>
        <v>0</v>
      </c>
      <c r="N122" s="1"/>
      <c r="O122" s="1"/>
      <c r="P122" s="1"/>
      <c r="Q122" s="1"/>
      <c r="R122" s="1"/>
      <c r="S122" s="7"/>
      <c r="T122" s="7"/>
      <c r="U122" s="7"/>
      <c r="V122" s="7"/>
      <c r="W122" s="7"/>
      <c r="X122" s="1"/>
    </row>
    <row r="123" spans="1:24" ht="15.6" x14ac:dyDescent="0.3">
      <c r="A123" s="3" t="s">
        <v>31</v>
      </c>
      <c r="B123" s="1" t="s">
        <v>39</v>
      </c>
      <c r="C123" s="4">
        <v>41830</v>
      </c>
      <c r="D123" s="2">
        <v>4</v>
      </c>
      <c r="E123" s="1">
        <v>1157</v>
      </c>
      <c r="F123" s="1" t="s">
        <v>23</v>
      </c>
      <c r="G123" s="1">
        <v>25.5</v>
      </c>
      <c r="H123" s="1"/>
      <c r="I123" s="1"/>
      <c r="J123" s="1"/>
      <c r="K123" s="1"/>
      <c r="L123" s="1"/>
      <c r="M123" s="1">
        <f t="shared" si="1"/>
        <v>0</v>
      </c>
      <c r="N123" s="1"/>
      <c r="O123" s="1"/>
      <c r="P123" s="1"/>
      <c r="Q123" s="1"/>
      <c r="R123" s="1"/>
      <c r="S123" s="7"/>
      <c r="T123" s="7"/>
      <c r="U123" s="7"/>
      <c r="V123" s="7"/>
      <c r="W123" s="7"/>
      <c r="X123" s="1"/>
    </row>
    <row r="124" spans="1:24" ht="15.6" x14ac:dyDescent="0.3">
      <c r="A124" s="3" t="s">
        <v>737</v>
      </c>
      <c r="B124" s="1" t="s">
        <v>39</v>
      </c>
      <c r="C124" s="4">
        <v>41830</v>
      </c>
      <c r="D124" s="2">
        <v>4</v>
      </c>
      <c r="E124" s="1">
        <v>1200</v>
      </c>
      <c r="F124" s="1" t="s">
        <v>532</v>
      </c>
      <c r="G124" s="1">
        <v>66</v>
      </c>
      <c r="H124" s="1">
        <v>23</v>
      </c>
      <c r="I124" s="1"/>
      <c r="J124" s="1"/>
      <c r="K124" s="1"/>
      <c r="L124" s="1"/>
      <c r="M124" s="1">
        <f t="shared" si="1"/>
        <v>0</v>
      </c>
      <c r="N124" s="1"/>
      <c r="O124" s="1"/>
      <c r="P124" s="1"/>
      <c r="Q124" s="1"/>
      <c r="R124" s="1"/>
      <c r="S124" s="7">
        <v>19.908899999999999</v>
      </c>
      <c r="T124" s="7" t="s">
        <v>738</v>
      </c>
      <c r="U124" s="7">
        <v>1.5088999999999999</v>
      </c>
      <c r="V124" s="7" t="s">
        <v>734</v>
      </c>
      <c r="W124" s="1">
        <v>1.8917859670491</v>
      </c>
      <c r="X124" s="1" t="s">
        <v>599</v>
      </c>
    </row>
    <row r="125" spans="1:24" ht="15.6" x14ac:dyDescent="0.3">
      <c r="A125" s="3" t="s">
        <v>600</v>
      </c>
      <c r="B125" s="1" t="s">
        <v>39</v>
      </c>
      <c r="C125" s="4">
        <v>41830</v>
      </c>
      <c r="D125" s="2">
        <v>4</v>
      </c>
      <c r="E125" s="1">
        <v>1205</v>
      </c>
      <c r="F125" s="1" t="s">
        <v>532</v>
      </c>
      <c r="G125" s="1">
        <v>33</v>
      </c>
      <c r="H125" s="1">
        <v>24</v>
      </c>
      <c r="I125" s="1">
        <v>327</v>
      </c>
      <c r="J125" s="1">
        <v>314</v>
      </c>
      <c r="K125" s="1">
        <v>10.226000000000001</v>
      </c>
      <c r="L125" s="1">
        <v>5.335</v>
      </c>
      <c r="M125" s="1">
        <f t="shared" si="1"/>
        <v>4.8910000000000009</v>
      </c>
      <c r="N125" s="1">
        <v>1.0940000000000001</v>
      </c>
      <c r="O125" s="1"/>
      <c r="P125" s="1"/>
      <c r="Q125" s="1">
        <v>0.16600000000000001</v>
      </c>
      <c r="R125" s="1">
        <v>0.16700000000000001</v>
      </c>
      <c r="S125" s="7">
        <v>19.29045</v>
      </c>
      <c r="T125" s="7" t="s">
        <v>733</v>
      </c>
      <c r="U125" s="7">
        <v>1.3573999999999999</v>
      </c>
      <c r="V125" s="7" t="s">
        <v>734</v>
      </c>
      <c r="W125" s="1">
        <v>2.557211008630889</v>
      </c>
      <c r="X125" s="1" t="s">
        <v>578</v>
      </c>
    </row>
    <row r="126" spans="1:24" ht="15.6" x14ac:dyDescent="0.3">
      <c r="A126" s="3" t="s">
        <v>601</v>
      </c>
      <c r="B126" s="1" t="s">
        <v>39</v>
      </c>
      <c r="C126" s="4">
        <v>41830</v>
      </c>
      <c r="D126" s="2">
        <v>4</v>
      </c>
      <c r="E126" s="1">
        <v>1206</v>
      </c>
      <c r="F126" s="1" t="s">
        <v>537</v>
      </c>
      <c r="G126" s="1">
        <v>22</v>
      </c>
      <c r="H126" s="1"/>
      <c r="I126" s="1">
        <v>223</v>
      </c>
      <c r="J126" s="1">
        <v>186</v>
      </c>
      <c r="K126" s="1">
        <v>11.71</v>
      </c>
      <c r="L126" s="1">
        <v>6.266</v>
      </c>
      <c r="M126" s="1">
        <f t="shared" si="1"/>
        <v>5.4440000000000008</v>
      </c>
      <c r="N126" s="1">
        <v>2.1459999999999999</v>
      </c>
      <c r="O126" s="1"/>
      <c r="P126" s="1"/>
      <c r="Q126" s="1">
        <v>2.8000000000000001E-2</v>
      </c>
      <c r="R126" s="1">
        <v>2.8000000000000001E-2</v>
      </c>
      <c r="S126" s="7"/>
      <c r="T126" s="7" t="s">
        <v>31</v>
      </c>
      <c r="U126" s="7" t="s">
        <v>31</v>
      </c>
      <c r="V126" s="7" t="s">
        <v>31</v>
      </c>
      <c r="W126" s="7"/>
      <c r="X126" s="1"/>
    </row>
    <row r="127" spans="1:24" ht="15.6" x14ac:dyDescent="0.3">
      <c r="A127" s="3" t="s">
        <v>602</v>
      </c>
      <c r="B127" s="1" t="s">
        <v>39</v>
      </c>
      <c r="C127" s="4">
        <v>41830</v>
      </c>
      <c r="D127" s="2">
        <v>4</v>
      </c>
      <c r="E127" s="1">
        <v>1207</v>
      </c>
      <c r="F127" s="1" t="s">
        <v>532</v>
      </c>
      <c r="G127" s="1">
        <v>30.5</v>
      </c>
      <c r="H127" s="1">
        <v>25</v>
      </c>
      <c r="I127" s="1">
        <v>305</v>
      </c>
      <c r="J127" s="1">
        <v>266</v>
      </c>
      <c r="K127" s="1">
        <v>8.5739999999999998</v>
      </c>
      <c r="L127" s="1">
        <v>4.0640000000000001</v>
      </c>
      <c r="M127" s="1">
        <f t="shared" si="1"/>
        <v>4.51</v>
      </c>
      <c r="N127" s="1"/>
      <c r="O127" s="1"/>
      <c r="P127" s="1"/>
      <c r="Q127" s="1">
        <v>0.11600000000000001</v>
      </c>
      <c r="R127" s="1">
        <v>0.11700000000000001</v>
      </c>
      <c r="S127" s="7">
        <v>19.620750000000001</v>
      </c>
      <c r="T127" s="7" t="s">
        <v>733</v>
      </c>
      <c r="U127" s="7">
        <v>1.4308000000000001</v>
      </c>
      <c r="V127" s="7" t="s">
        <v>734</v>
      </c>
      <c r="W127" s="1">
        <v>2.0932626670756838</v>
      </c>
      <c r="X127" s="1" t="s">
        <v>578</v>
      </c>
    </row>
    <row r="128" spans="1:24" ht="15.6" x14ac:dyDescent="0.3">
      <c r="A128" s="3" t="s">
        <v>31</v>
      </c>
      <c r="B128" s="1" t="s">
        <v>22</v>
      </c>
      <c r="C128" s="4">
        <v>41830</v>
      </c>
      <c r="D128" s="2">
        <v>4</v>
      </c>
      <c r="E128" s="1">
        <v>1220</v>
      </c>
      <c r="F128" s="1" t="s">
        <v>23</v>
      </c>
      <c r="G128" s="1">
        <v>24.5</v>
      </c>
      <c r="H128" s="1"/>
      <c r="I128" s="1"/>
      <c r="J128" s="1"/>
      <c r="K128" s="1"/>
      <c r="L128" s="1"/>
      <c r="M128" s="1">
        <f t="shared" si="1"/>
        <v>0</v>
      </c>
      <c r="N128" s="1"/>
      <c r="O128" s="1"/>
      <c r="P128" s="1"/>
      <c r="Q128" s="1"/>
      <c r="R128" s="1"/>
      <c r="S128" s="7"/>
      <c r="T128" s="7"/>
      <c r="U128" s="7"/>
      <c r="V128" s="7"/>
      <c r="W128" s="7"/>
      <c r="X128" s="1"/>
    </row>
    <row r="129" spans="1:24" ht="15.6" x14ac:dyDescent="0.3">
      <c r="A129" s="3" t="s">
        <v>31</v>
      </c>
      <c r="B129" s="1" t="s">
        <v>22</v>
      </c>
      <c r="C129" s="4">
        <v>41830</v>
      </c>
      <c r="D129" s="2">
        <v>4</v>
      </c>
      <c r="E129" s="1">
        <v>1223</v>
      </c>
      <c r="F129" s="1" t="s">
        <v>23</v>
      </c>
      <c r="G129" s="1">
        <v>22.5</v>
      </c>
      <c r="H129" s="1"/>
      <c r="I129" s="1"/>
      <c r="J129" s="1"/>
      <c r="K129" s="1"/>
      <c r="L129" s="1"/>
      <c r="M129" s="1">
        <f t="shared" si="1"/>
        <v>0</v>
      </c>
      <c r="N129" s="1"/>
      <c r="O129" s="1"/>
      <c r="P129" s="1"/>
      <c r="Q129" s="1"/>
      <c r="R129" s="1"/>
      <c r="S129" s="7"/>
      <c r="T129" s="7"/>
      <c r="U129" s="7"/>
      <c r="V129" s="7"/>
      <c r="W129" s="7"/>
      <c r="X129" s="1"/>
    </row>
    <row r="130" spans="1:24" ht="15.6" x14ac:dyDescent="0.3">
      <c r="A130" s="3" t="s">
        <v>31</v>
      </c>
      <c r="B130" s="1" t="s">
        <v>22</v>
      </c>
      <c r="C130" s="4">
        <v>41830</v>
      </c>
      <c r="D130" s="2">
        <v>4</v>
      </c>
      <c r="E130" s="1">
        <v>1225</v>
      </c>
      <c r="F130" s="1" t="s">
        <v>23</v>
      </c>
      <c r="G130" s="1">
        <v>24</v>
      </c>
      <c r="H130" s="1"/>
      <c r="I130" s="1"/>
      <c r="J130" s="1"/>
      <c r="K130" s="1"/>
      <c r="L130" s="1"/>
      <c r="M130" s="1">
        <f t="shared" si="1"/>
        <v>0</v>
      </c>
      <c r="N130" s="1"/>
      <c r="O130" s="1"/>
      <c r="P130" s="1"/>
      <c r="Q130" s="1"/>
      <c r="R130" s="1"/>
      <c r="S130" s="7"/>
      <c r="T130" s="7"/>
      <c r="U130" s="7"/>
      <c r="V130" s="7"/>
      <c r="W130" s="7"/>
      <c r="X130" s="1"/>
    </row>
    <row r="131" spans="1:24" ht="15.6" x14ac:dyDescent="0.3">
      <c r="A131" s="3" t="s">
        <v>31</v>
      </c>
      <c r="B131" s="1" t="s">
        <v>22</v>
      </c>
      <c r="C131" s="4">
        <v>41830</v>
      </c>
      <c r="D131" s="2">
        <v>4</v>
      </c>
      <c r="E131" s="1">
        <v>1228</v>
      </c>
      <c r="F131" s="1" t="s">
        <v>23</v>
      </c>
      <c r="G131" s="1">
        <v>22</v>
      </c>
      <c r="H131" s="1"/>
      <c r="I131" s="1"/>
      <c r="J131" s="1"/>
      <c r="K131" s="1"/>
      <c r="L131" s="1"/>
      <c r="M131" s="1">
        <f t="shared" si="1"/>
        <v>0</v>
      </c>
      <c r="N131" s="1"/>
      <c r="O131" s="1"/>
      <c r="P131" s="1"/>
      <c r="Q131" s="1"/>
      <c r="R131" s="1"/>
      <c r="S131" s="7"/>
      <c r="T131" s="7"/>
      <c r="U131" s="7"/>
      <c r="V131" s="7"/>
      <c r="W131" s="7"/>
      <c r="X131" s="1"/>
    </row>
    <row r="132" spans="1:24" ht="15.6" x14ac:dyDescent="0.3">
      <c r="A132" s="3" t="s">
        <v>31</v>
      </c>
      <c r="B132" s="1" t="s">
        <v>22</v>
      </c>
      <c r="C132" s="4">
        <v>41830</v>
      </c>
      <c r="D132" s="2">
        <v>4</v>
      </c>
      <c r="E132" s="1">
        <v>1230</v>
      </c>
      <c r="F132" s="1" t="s">
        <v>23</v>
      </c>
      <c r="G132" s="1" t="s">
        <v>31</v>
      </c>
      <c r="H132" s="1"/>
      <c r="I132" s="1"/>
      <c r="J132" s="1"/>
      <c r="K132" s="1"/>
      <c r="L132" s="1"/>
      <c r="M132" s="1">
        <f t="shared" ref="M132:M195" si="2">SUM(K132-L132)</f>
        <v>0</v>
      </c>
      <c r="N132" s="1"/>
      <c r="O132" s="1"/>
      <c r="P132" s="1"/>
      <c r="Q132" s="1"/>
      <c r="R132" s="1"/>
      <c r="S132" s="7"/>
      <c r="T132" s="7"/>
      <c r="U132" s="7"/>
      <c r="V132" s="7"/>
      <c r="W132" s="7"/>
      <c r="X132" s="1" t="s">
        <v>603</v>
      </c>
    </row>
    <row r="133" spans="1:24" ht="15.6" x14ac:dyDescent="0.3">
      <c r="A133" s="3" t="s">
        <v>31</v>
      </c>
      <c r="B133" s="1" t="s">
        <v>22</v>
      </c>
      <c r="C133" s="4">
        <v>41830</v>
      </c>
      <c r="D133" s="2">
        <v>4</v>
      </c>
      <c r="E133" s="1">
        <v>1231</v>
      </c>
      <c r="F133" s="1" t="s">
        <v>23</v>
      </c>
      <c r="G133" s="1">
        <v>22</v>
      </c>
      <c r="H133" s="1"/>
      <c r="I133" s="1"/>
      <c r="J133" s="1"/>
      <c r="K133" s="1"/>
      <c r="L133" s="1"/>
      <c r="M133" s="1">
        <f t="shared" si="2"/>
        <v>0</v>
      </c>
      <c r="N133" s="1"/>
      <c r="O133" s="1"/>
      <c r="P133" s="1"/>
      <c r="Q133" s="1"/>
      <c r="R133" s="1"/>
      <c r="S133" s="7"/>
      <c r="T133" s="7"/>
      <c r="U133" s="7"/>
      <c r="V133" s="7"/>
      <c r="W133" s="7"/>
      <c r="X133" s="1"/>
    </row>
    <row r="134" spans="1:24" ht="15.6" x14ac:dyDescent="0.3">
      <c r="A134" s="3" t="s">
        <v>31</v>
      </c>
      <c r="B134" s="1" t="s">
        <v>22</v>
      </c>
      <c r="C134" s="4">
        <v>41830</v>
      </c>
      <c r="D134" s="2">
        <v>4</v>
      </c>
      <c r="E134" s="1">
        <v>1233</v>
      </c>
      <c r="F134" s="1" t="s">
        <v>23</v>
      </c>
      <c r="G134" s="1">
        <v>23</v>
      </c>
      <c r="H134" s="1"/>
      <c r="I134" s="1"/>
      <c r="J134" s="1"/>
      <c r="K134" s="1"/>
      <c r="L134" s="1"/>
      <c r="M134" s="1">
        <f t="shared" si="2"/>
        <v>0</v>
      </c>
      <c r="N134" s="1"/>
      <c r="O134" s="1"/>
      <c r="P134" s="1"/>
      <c r="Q134" s="1"/>
      <c r="R134" s="1"/>
      <c r="S134" s="7"/>
      <c r="T134" s="7"/>
      <c r="U134" s="7"/>
      <c r="V134" s="7"/>
      <c r="W134" s="7"/>
      <c r="X134" s="1"/>
    </row>
    <row r="135" spans="1:24" ht="15.6" x14ac:dyDescent="0.3">
      <c r="A135" s="3" t="s">
        <v>31</v>
      </c>
      <c r="B135" s="1" t="s">
        <v>22</v>
      </c>
      <c r="C135" s="4">
        <v>41830</v>
      </c>
      <c r="D135" s="2">
        <v>4</v>
      </c>
      <c r="E135" s="1">
        <v>1234</v>
      </c>
      <c r="F135" s="1" t="s">
        <v>23</v>
      </c>
      <c r="G135" s="1">
        <v>30.5</v>
      </c>
      <c r="H135" s="1"/>
      <c r="I135" s="1"/>
      <c r="J135" s="1"/>
      <c r="K135" s="1"/>
      <c r="L135" s="1"/>
      <c r="M135" s="1">
        <f t="shared" si="2"/>
        <v>0</v>
      </c>
      <c r="N135" s="1"/>
      <c r="O135" s="1"/>
      <c r="P135" s="1"/>
      <c r="Q135" s="1"/>
      <c r="R135" s="1"/>
      <c r="S135" s="7"/>
      <c r="T135" s="7"/>
      <c r="U135" s="7"/>
      <c r="V135" s="7"/>
      <c r="W135" s="7"/>
      <c r="X135" s="1"/>
    </row>
    <row r="136" spans="1:24" ht="15.6" x14ac:dyDescent="0.3">
      <c r="A136" s="3" t="s">
        <v>31</v>
      </c>
      <c r="B136" s="1" t="s">
        <v>22</v>
      </c>
      <c r="C136" s="4">
        <v>41830</v>
      </c>
      <c r="D136" s="2">
        <v>4</v>
      </c>
      <c r="E136" s="1">
        <v>1235</v>
      </c>
      <c r="F136" s="1" t="s">
        <v>23</v>
      </c>
      <c r="G136" s="1">
        <v>22</v>
      </c>
      <c r="H136" s="1"/>
      <c r="I136" s="1"/>
      <c r="J136" s="1"/>
      <c r="K136" s="1"/>
      <c r="L136" s="1"/>
      <c r="M136" s="1">
        <f t="shared" si="2"/>
        <v>0</v>
      </c>
      <c r="N136" s="1"/>
      <c r="O136" s="1"/>
      <c r="P136" s="1"/>
      <c r="Q136" s="1"/>
      <c r="R136" s="1"/>
      <c r="S136" s="7"/>
      <c r="T136" s="7"/>
      <c r="U136" s="7"/>
      <c r="V136" s="7"/>
      <c r="W136" s="7"/>
      <c r="X136" s="1"/>
    </row>
    <row r="137" spans="1:24" ht="15.6" x14ac:dyDescent="0.3">
      <c r="A137" s="3" t="s">
        <v>31</v>
      </c>
      <c r="B137" s="1" t="s">
        <v>138</v>
      </c>
      <c r="C137" s="4">
        <v>41830</v>
      </c>
      <c r="D137" s="2">
        <v>4</v>
      </c>
      <c r="E137" s="1">
        <v>1258</v>
      </c>
      <c r="F137" s="1" t="s">
        <v>23</v>
      </c>
      <c r="G137" s="1">
        <v>25</v>
      </c>
      <c r="H137" s="1"/>
      <c r="I137" s="1"/>
      <c r="J137" s="1"/>
      <c r="K137" s="1"/>
      <c r="L137" s="1"/>
      <c r="M137" s="1">
        <f t="shared" si="2"/>
        <v>0</v>
      </c>
      <c r="N137" s="1"/>
      <c r="O137" s="1"/>
      <c r="P137" s="1"/>
      <c r="Q137" s="1"/>
      <c r="R137" s="1"/>
      <c r="S137" s="7"/>
      <c r="T137" s="7"/>
      <c r="U137" s="7"/>
      <c r="V137" s="7"/>
      <c r="W137" s="7"/>
      <c r="X137" s="1"/>
    </row>
    <row r="138" spans="1:24" ht="15.6" x14ac:dyDescent="0.3">
      <c r="A138" s="3" t="s">
        <v>604</v>
      </c>
      <c r="B138" s="1" t="s">
        <v>138</v>
      </c>
      <c r="C138" s="4">
        <v>41830</v>
      </c>
      <c r="D138" s="2">
        <v>4</v>
      </c>
      <c r="E138" s="1">
        <v>1258</v>
      </c>
      <c r="F138" s="1" t="s">
        <v>23</v>
      </c>
      <c r="G138" s="1">
        <v>25</v>
      </c>
      <c r="H138" s="1"/>
      <c r="I138" s="1"/>
      <c r="J138" s="1"/>
      <c r="K138" s="1"/>
      <c r="L138" s="1"/>
      <c r="M138" s="1">
        <f t="shared" si="2"/>
        <v>0</v>
      </c>
      <c r="N138" s="1"/>
      <c r="O138" s="1"/>
      <c r="P138" s="1"/>
      <c r="Q138" s="1"/>
      <c r="R138" s="1"/>
      <c r="S138" s="7"/>
      <c r="T138" s="7"/>
      <c r="U138" s="7"/>
      <c r="V138" s="7"/>
      <c r="W138" s="7"/>
      <c r="X138" s="1"/>
    </row>
    <row r="139" spans="1:24" ht="15.6" x14ac:dyDescent="0.3">
      <c r="A139" s="3" t="s">
        <v>31</v>
      </c>
      <c r="B139" s="1" t="s">
        <v>138</v>
      </c>
      <c r="C139" s="4">
        <v>41830</v>
      </c>
      <c r="D139" s="2">
        <v>4</v>
      </c>
      <c r="E139" s="1">
        <v>1305</v>
      </c>
      <c r="F139" s="1" t="s">
        <v>23</v>
      </c>
      <c r="G139" s="1">
        <v>23</v>
      </c>
      <c r="H139" s="1"/>
      <c r="I139" s="1"/>
      <c r="J139" s="1"/>
      <c r="K139" s="1"/>
      <c r="L139" s="1"/>
      <c r="M139" s="1">
        <f t="shared" si="2"/>
        <v>0</v>
      </c>
      <c r="N139" s="1"/>
      <c r="O139" s="1"/>
      <c r="P139" s="1"/>
      <c r="Q139" s="1"/>
      <c r="R139" s="1"/>
      <c r="S139" s="7"/>
      <c r="T139" s="7"/>
      <c r="U139" s="7"/>
      <c r="V139" s="7"/>
      <c r="W139" s="7"/>
      <c r="X139" s="1"/>
    </row>
    <row r="140" spans="1:24" ht="15.6" x14ac:dyDescent="0.3">
      <c r="A140" s="3" t="s">
        <v>31</v>
      </c>
      <c r="B140" s="1" t="s">
        <v>140</v>
      </c>
      <c r="C140" s="4">
        <v>41830</v>
      </c>
      <c r="D140" s="2">
        <v>4</v>
      </c>
      <c r="E140" s="1">
        <v>1309</v>
      </c>
      <c r="F140" s="1" t="s">
        <v>31</v>
      </c>
      <c r="G140" s="1"/>
      <c r="H140" s="1"/>
      <c r="I140" s="1"/>
      <c r="J140" s="1"/>
      <c r="K140" s="1"/>
      <c r="L140" s="1"/>
      <c r="M140" s="1">
        <f t="shared" si="2"/>
        <v>0</v>
      </c>
      <c r="N140" s="1"/>
      <c r="O140" s="1"/>
      <c r="P140" s="1"/>
      <c r="Q140" s="1"/>
      <c r="R140" s="1"/>
      <c r="S140" s="7"/>
      <c r="T140" s="7"/>
      <c r="U140" s="7"/>
      <c r="V140" s="7"/>
      <c r="W140" s="7"/>
      <c r="X140" s="1" t="s">
        <v>534</v>
      </c>
    </row>
    <row r="141" spans="1:24" ht="15.6" x14ac:dyDescent="0.3">
      <c r="A141" s="3" t="s">
        <v>31</v>
      </c>
      <c r="B141" s="1" t="s">
        <v>144</v>
      </c>
      <c r="C141" s="4">
        <v>41830</v>
      </c>
      <c r="D141" s="2">
        <v>4</v>
      </c>
      <c r="E141" s="1">
        <v>1334</v>
      </c>
      <c r="F141" s="1" t="s">
        <v>535</v>
      </c>
      <c r="G141" s="1">
        <v>34.5</v>
      </c>
      <c r="H141" s="1"/>
      <c r="I141" s="1"/>
      <c r="J141" s="1"/>
      <c r="K141" s="1"/>
      <c r="L141" s="1"/>
      <c r="M141" s="1">
        <f t="shared" si="2"/>
        <v>0</v>
      </c>
      <c r="N141" s="1"/>
      <c r="O141" s="1"/>
      <c r="P141" s="1"/>
      <c r="Q141" s="1"/>
      <c r="R141" s="1"/>
      <c r="S141" s="7"/>
      <c r="T141" s="7"/>
      <c r="U141" s="7"/>
      <c r="V141" s="7"/>
      <c r="W141" s="7"/>
      <c r="X141" s="1"/>
    </row>
    <row r="142" spans="1:24" ht="15.6" x14ac:dyDescent="0.3">
      <c r="A142" s="3" t="s">
        <v>31</v>
      </c>
      <c r="B142" s="1" t="s">
        <v>147</v>
      </c>
      <c r="C142" s="4">
        <v>41830</v>
      </c>
      <c r="D142" s="2">
        <v>4</v>
      </c>
      <c r="E142" s="1">
        <v>1354</v>
      </c>
      <c r="F142" s="1" t="s">
        <v>31</v>
      </c>
      <c r="G142" s="1"/>
      <c r="H142" s="1"/>
      <c r="I142" s="1"/>
      <c r="J142" s="1"/>
      <c r="K142" s="1"/>
      <c r="L142" s="1"/>
      <c r="M142" s="1">
        <f t="shared" si="2"/>
        <v>0</v>
      </c>
      <c r="N142" s="1"/>
      <c r="O142" s="1"/>
      <c r="P142" s="1"/>
      <c r="Q142" s="1"/>
      <c r="R142" s="1"/>
      <c r="S142" s="7"/>
      <c r="T142" s="7"/>
      <c r="U142" s="7"/>
      <c r="V142" s="7"/>
      <c r="W142" s="7"/>
      <c r="X142" s="1" t="s">
        <v>534</v>
      </c>
    </row>
    <row r="143" spans="1:24" ht="15.6" x14ac:dyDescent="0.3">
      <c r="A143" s="3" t="s">
        <v>31</v>
      </c>
      <c r="B143" s="1" t="s">
        <v>132</v>
      </c>
      <c r="C143" s="4">
        <v>41830</v>
      </c>
      <c r="D143" s="2">
        <v>4</v>
      </c>
      <c r="E143" s="1">
        <v>1421</v>
      </c>
      <c r="F143" s="1" t="s">
        <v>31</v>
      </c>
      <c r="G143" s="1"/>
      <c r="H143" s="1"/>
      <c r="I143" s="1"/>
      <c r="J143" s="1"/>
      <c r="K143" s="1"/>
      <c r="L143" s="1"/>
      <c r="M143" s="1">
        <f t="shared" si="2"/>
        <v>0</v>
      </c>
      <c r="N143" s="1"/>
      <c r="O143" s="1"/>
      <c r="P143" s="1"/>
      <c r="Q143" s="1"/>
      <c r="R143" s="1"/>
      <c r="S143" s="7"/>
      <c r="T143" s="7"/>
      <c r="U143" s="7"/>
      <c r="V143" s="7"/>
      <c r="W143" s="7"/>
      <c r="X143" s="1" t="s">
        <v>534</v>
      </c>
    </row>
    <row r="144" spans="1:24" ht="15.6" x14ac:dyDescent="0.3">
      <c r="A144" s="3" t="s">
        <v>31</v>
      </c>
      <c r="B144" s="1" t="s">
        <v>135</v>
      </c>
      <c r="C144" s="4">
        <v>41830</v>
      </c>
      <c r="D144" s="2">
        <v>4</v>
      </c>
      <c r="E144" s="1">
        <v>1445</v>
      </c>
      <c r="F144" s="1" t="s">
        <v>31</v>
      </c>
      <c r="G144" s="1"/>
      <c r="H144" s="1"/>
      <c r="I144" s="1"/>
      <c r="J144" s="1"/>
      <c r="K144" s="1"/>
      <c r="L144" s="1"/>
      <c r="M144" s="1">
        <f t="shared" si="2"/>
        <v>0</v>
      </c>
      <c r="N144" s="1"/>
      <c r="O144" s="1"/>
      <c r="P144" s="1"/>
      <c r="Q144" s="1"/>
      <c r="R144" s="1"/>
      <c r="S144" s="7"/>
      <c r="T144" s="7"/>
      <c r="U144" s="7"/>
      <c r="V144" s="7"/>
      <c r="W144" s="7"/>
      <c r="X144" s="1" t="s">
        <v>534</v>
      </c>
    </row>
    <row r="145" spans="1:29" ht="15.6" x14ac:dyDescent="0.3">
      <c r="A145" s="3" t="s">
        <v>31</v>
      </c>
      <c r="B145" s="1" t="s">
        <v>135</v>
      </c>
      <c r="C145" s="4">
        <v>41845</v>
      </c>
      <c r="D145" s="2">
        <v>5</v>
      </c>
      <c r="E145" s="1">
        <v>549</v>
      </c>
      <c r="F145" s="1" t="s">
        <v>31</v>
      </c>
      <c r="G145" s="1"/>
      <c r="H145" s="1"/>
      <c r="I145" s="1"/>
      <c r="J145" s="1"/>
      <c r="K145" s="1"/>
      <c r="L145" s="1"/>
      <c r="M145" s="1">
        <f t="shared" si="2"/>
        <v>0</v>
      </c>
      <c r="N145" s="1"/>
      <c r="O145" s="1"/>
      <c r="P145" s="1"/>
      <c r="Q145" s="1"/>
      <c r="R145" s="1"/>
      <c r="S145" s="7"/>
      <c r="T145" s="7"/>
      <c r="U145" s="7"/>
      <c r="V145" s="7"/>
      <c r="W145" s="7"/>
      <c r="X145" s="1" t="s">
        <v>534</v>
      </c>
      <c r="Y145" s="16"/>
      <c r="Z145" s="16"/>
      <c r="AA145" s="16"/>
      <c r="AB145" s="16"/>
    </row>
    <row r="146" spans="1:29" ht="15.6" x14ac:dyDescent="0.3">
      <c r="A146" s="3" t="s">
        <v>605</v>
      </c>
      <c r="B146" s="1" t="s">
        <v>132</v>
      </c>
      <c r="C146" s="4">
        <v>41845</v>
      </c>
      <c r="D146" s="2">
        <v>5</v>
      </c>
      <c r="E146" s="1">
        <v>613</v>
      </c>
      <c r="F146" s="1" t="s">
        <v>23</v>
      </c>
      <c r="G146" s="17">
        <f>Y146*1.905</f>
        <v>37.623750000000001</v>
      </c>
      <c r="H146" s="1"/>
      <c r="I146" s="1">
        <v>350</v>
      </c>
      <c r="J146" s="1">
        <v>453</v>
      </c>
      <c r="K146" s="1">
        <v>15.914999999999999</v>
      </c>
      <c r="L146" s="1">
        <v>5.1669999999999998</v>
      </c>
      <c r="M146" s="1">
        <f t="shared" si="2"/>
        <v>10.747999999999999</v>
      </c>
      <c r="N146" s="1" t="s">
        <v>31</v>
      </c>
      <c r="O146" s="1">
        <v>17.576000000000001</v>
      </c>
      <c r="P146" s="1" t="s">
        <v>58</v>
      </c>
      <c r="Q146" s="1">
        <v>130</v>
      </c>
      <c r="R146" s="1">
        <v>130</v>
      </c>
      <c r="S146" s="7"/>
      <c r="T146" s="7"/>
      <c r="U146" s="7"/>
      <c r="V146" s="7"/>
      <c r="W146" s="7"/>
      <c r="X146" s="1"/>
      <c r="Y146" s="18">
        <v>19.75</v>
      </c>
      <c r="Z146" s="16" t="s">
        <v>606</v>
      </c>
      <c r="AC146" s="16"/>
    </row>
    <row r="147" spans="1:29" ht="15.6" x14ac:dyDescent="0.3">
      <c r="A147" s="3" t="s">
        <v>607</v>
      </c>
      <c r="B147" s="1" t="s">
        <v>147</v>
      </c>
      <c r="C147" s="4">
        <v>41845</v>
      </c>
      <c r="D147" s="2">
        <v>5</v>
      </c>
      <c r="E147" s="1">
        <v>640</v>
      </c>
      <c r="F147" s="1" t="s">
        <v>535</v>
      </c>
      <c r="G147" s="1">
        <f t="shared" ref="G147:G167" si="3">Y147*1.905</f>
        <v>26.67</v>
      </c>
      <c r="H147" s="1"/>
      <c r="I147" s="1">
        <v>255</v>
      </c>
      <c r="J147" s="1">
        <v>191</v>
      </c>
      <c r="K147" s="1">
        <v>12.055</v>
      </c>
      <c r="L147" s="1">
        <v>5.0609999999999999</v>
      </c>
      <c r="M147" s="1">
        <f t="shared" si="2"/>
        <v>6.9939999999999998</v>
      </c>
      <c r="N147" s="1">
        <v>3.5640000000000001</v>
      </c>
      <c r="O147" s="1">
        <v>0.98699999999999999</v>
      </c>
      <c r="P147" s="1" t="s">
        <v>24</v>
      </c>
      <c r="Q147" s="1">
        <v>3.3000000000000002E-2</v>
      </c>
      <c r="R147" s="1">
        <v>3.1E-2</v>
      </c>
      <c r="S147" s="7"/>
      <c r="T147" s="7"/>
      <c r="U147" s="7"/>
      <c r="V147" s="7"/>
      <c r="W147" s="7"/>
      <c r="X147" s="1"/>
      <c r="Y147" s="16">
        <v>14</v>
      </c>
      <c r="Z147" s="16"/>
    </row>
    <row r="148" spans="1:29" ht="15.6" x14ac:dyDescent="0.3">
      <c r="A148" s="3" t="s">
        <v>608</v>
      </c>
      <c r="B148" s="1" t="s">
        <v>144</v>
      </c>
      <c r="C148" s="4">
        <v>41845</v>
      </c>
      <c r="D148" s="2">
        <v>5</v>
      </c>
      <c r="E148" s="1">
        <v>710</v>
      </c>
      <c r="F148" s="1" t="s">
        <v>532</v>
      </c>
      <c r="G148" s="1">
        <f t="shared" si="3"/>
        <v>26.67</v>
      </c>
      <c r="H148" s="1">
        <v>26</v>
      </c>
      <c r="I148" s="1">
        <v>260</v>
      </c>
      <c r="J148" s="1">
        <v>185</v>
      </c>
      <c r="K148" s="1">
        <v>4.5960000000000001</v>
      </c>
      <c r="L148" s="1">
        <v>2.1589999999999998</v>
      </c>
      <c r="M148" s="1">
        <f t="shared" si="2"/>
        <v>2.4370000000000003</v>
      </c>
      <c r="N148" s="1">
        <v>2.048</v>
      </c>
      <c r="O148" s="1"/>
      <c r="P148" s="1"/>
      <c r="Q148" s="1">
        <v>8.4000000000000005E-2</v>
      </c>
      <c r="R148" s="1">
        <v>8.3000000000000004E-2</v>
      </c>
      <c r="S148" s="7">
        <v>19.488050000000001</v>
      </c>
      <c r="T148" s="7" t="s">
        <v>735</v>
      </c>
      <c r="U148" s="7">
        <v>1.4501999999999999</v>
      </c>
      <c r="V148" s="7" t="s">
        <v>734</v>
      </c>
      <c r="W148" s="1">
        <v>2.1316335750561284</v>
      </c>
      <c r="X148" s="1" t="s">
        <v>609</v>
      </c>
      <c r="Y148" s="16">
        <v>14</v>
      </c>
      <c r="Z148" s="16"/>
    </row>
    <row r="149" spans="1:29" x14ac:dyDescent="0.3">
      <c r="A149" s="1"/>
      <c r="B149" s="1" t="s">
        <v>140</v>
      </c>
      <c r="C149" s="4">
        <v>41845</v>
      </c>
      <c r="D149" s="2">
        <v>5</v>
      </c>
      <c r="E149" s="1">
        <v>729</v>
      </c>
      <c r="F149" s="1" t="s">
        <v>31</v>
      </c>
      <c r="G149" s="1"/>
      <c r="H149" s="1"/>
      <c r="I149" s="1"/>
      <c r="J149" s="1"/>
      <c r="K149" s="1"/>
      <c r="L149" s="1"/>
      <c r="M149" s="1">
        <f t="shared" si="2"/>
        <v>0</v>
      </c>
      <c r="N149" s="1"/>
      <c r="O149" s="1"/>
      <c r="P149" s="1"/>
      <c r="Q149" s="1"/>
      <c r="R149" s="1"/>
      <c r="S149" s="7"/>
      <c r="T149" s="7"/>
      <c r="U149" s="7"/>
      <c r="V149" s="7"/>
      <c r="W149" s="1"/>
      <c r="X149" s="1" t="s">
        <v>534</v>
      </c>
      <c r="Y149" s="16"/>
      <c r="Z149" s="16"/>
    </row>
    <row r="150" spans="1:29" x14ac:dyDescent="0.3">
      <c r="A150" s="1"/>
      <c r="B150" s="1" t="s">
        <v>138</v>
      </c>
      <c r="C150" s="4">
        <v>41845</v>
      </c>
      <c r="D150" s="2">
        <v>5</v>
      </c>
      <c r="E150" s="1">
        <v>754</v>
      </c>
      <c r="F150" s="1" t="s">
        <v>31</v>
      </c>
      <c r="G150" s="1"/>
      <c r="H150" s="1"/>
      <c r="I150" s="1"/>
      <c r="J150" s="1"/>
      <c r="K150" s="1"/>
      <c r="L150" s="1"/>
      <c r="M150" s="1">
        <f t="shared" si="2"/>
        <v>0</v>
      </c>
      <c r="N150" s="1"/>
      <c r="O150" s="1"/>
      <c r="P150" s="1"/>
      <c r="Q150" s="1"/>
      <c r="R150" s="1"/>
      <c r="S150" s="7"/>
      <c r="T150" s="7"/>
      <c r="U150" s="7"/>
      <c r="V150" s="7"/>
      <c r="W150" s="1"/>
      <c r="X150" s="1" t="s">
        <v>534</v>
      </c>
      <c r="Y150" s="16"/>
      <c r="Z150" s="16"/>
    </row>
    <row r="151" spans="1:29" x14ac:dyDescent="0.3">
      <c r="A151" s="1"/>
      <c r="B151" s="1" t="s">
        <v>22</v>
      </c>
      <c r="C151" s="4">
        <v>41845</v>
      </c>
      <c r="D151" s="2">
        <v>5</v>
      </c>
      <c r="E151" s="1">
        <v>825</v>
      </c>
      <c r="F151" s="1" t="s">
        <v>31</v>
      </c>
      <c r="G151" s="1"/>
      <c r="H151" s="1"/>
      <c r="I151" s="1"/>
      <c r="J151" s="1"/>
      <c r="K151" s="1"/>
      <c r="L151" s="1"/>
      <c r="M151" s="1">
        <f t="shared" si="2"/>
        <v>0</v>
      </c>
      <c r="N151" s="1"/>
      <c r="O151" s="1"/>
      <c r="P151" s="1"/>
      <c r="Q151" s="1"/>
      <c r="R151" s="1"/>
      <c r="S151" s="7"/>
      <c r="T151" s="7"/>
      <c r="U151" s="7"/>
      <c r="V151" s="7"/>
      <c r="W151" s="1"/>
      <c r="X151" s="1" t="s">
        <v>534</v>
      </c>
      <c r="Y151" s="16"/>
      <c r="Z151" s="16"/>
    </row>
    <row r="152" spans="1:29" x14ac:dyDescent="0.3">
      <c r="A152" s="1"/>
      <c r="B152" s="1" t="s">
        <v>39</v>
      </c>
      <c r="C152" s="4">
        <v>41845</v>
      </c>
      <c r="D152" s="2">
        <v>5</v>
      </c>
      <c r="E152" s="1">
        <v>849</v>
      </c>
      <c r="F152" s="1" t="s">
        <v>31</v>
      </c>
      <c r="G152" s="1"/>
      <c r="H152" s="1"/>
      <c r="I152" s="1"/>
      <c r="J152" s="1"/>
      <c r="K152" s="1"/>
      <c r="L152" s="1"/>
      <c r="M152" s="1">
        <f t="shared" si="2"/>
        <v>0</v>
      </c>
      <c r="N152" s="1"/>
      <c r="O152" s="1"/>
      <c r="P152" s="1"/>
      <c r="Q152" s="1"/>
      <c r="R152" s="1"/>
      <c r="S152" s="7"/>
      <c r="T152" s="7"/>
      <c r="U152" s="7"/>
      <c r="V152" s="7"/>
      <c r="W152" s="7"/>
      <c r="X152" s="1" t="s">
        <v>534</v>
      </c>
      <c r="Y152" s="16"/>
      <c r="Z152" s="16"/>
    </row>
    <row r="153" spans="1:29" ht="15.6" x14ac:dyDescent="0.3">
      <c r="A153" s="3" t="s">
        <v>610</v>
      </c>
      <c r="B153" s="1" t="s">
        <v>50</v>
      </c>
      <c r="C153" s="4">
        <v>41845</v>
      </c>
      <c r="D153" s="2">
        <v>5</v>
      </c>
      <c r="E153" s="1">
        <v>915</v>
      </c>
      <c r="F153" s="1" t="s">
        <v>532</v>
      </c>
      <c r="G153" s="1">
        <f t="shared" si="3"/>
        <v>26.193750000000001</v>
      </c>
      <c r="H153" s="1">
        <v>27</v>
      </c>
      <c r="I153" s="1">
        <v>255</v>
      </c>
      <c r="J153" s="1">
        <v>178</v>
      </c>
      <c r="K153" s="1"/>
      <c r="L153" s="1"/>
      <c r="M153" s="1">
        <f t="shared" si="2"/>
        <v>0</v>
      </c>
      <c r="N153" s="1"/>
      <c r="O153" s="1"/>
      <c r="P153" s="1"/>
      <c r="Q153" s="1">
        <v>8.5000000000000006E-2</v>
      </c>
      <c r="R153" s="1">
        <v>8.5000000000000006E-2</v>
      </c>
      <c r="S153" s="7">
        <v>19.430199999999999</v>
      </c>
      <c r="T153" s="7" t="s">
        <v>735</v>
      </c>
      <c r="U153" s="7">
        <v>1.5878000000000001</v>
      </c>
      <c r="V153" s="7" t="s">
        <v>734</v>
      </c>
      <c r="W153" s="1">
        <v>2.188298112153674</v>
      </c>
      <c r="X153" s="1" t="s">
        <v>611</v>
      </c>
      <c r="Y153" s="16">
        <v>13.75</v>
      </c>
      <c r="Z153" s="16"/>
    </row>
    <row r="154" spans="1:29" ht="15.6" x14ac:dyDescent="0.3">
      <c r="A154" s="3" t="s">
        <v>612</v>
      </c>
      <c r="B154" s="1" t="s">
        <v>61</v>
      </c>
      <c r="C154" s="4">
        <v>41845</v>
      </c>
      <c r="D154" s="2">
        <v>5</v>
      </c>
      <c r="E154" s="1">
        <v>1016</v>
      </c>
      <c r="F154" s="1" t="s">
        <v>532</v>
      </c>
      <c r="G154" s="1">
        <f t="shared" si="3"/>
        <v>40.005000000000003</v>
      </c>
      <c r="H154" s="1">
        <v>28</v>
      </c>
      <c r="I154" s="1">
        <v>508</v>
      </c>
      <c r="J154" s="1">
        <v>1537</v>
      </c>
      <c r="K154" s="1">
        <v>38.524999999999999</v>
      </c>
      <c r="L154" s="1">
        <v>23.69</v>
      </c>
      <c r="M154" s="1">
        <f t="shared" si="2"/>
        <v>14.834999999999997</v>
      </c>
      <c r="N154" s="1">
        <v>44.481999999999999</v>
      </c>
      <c r="O154" s="1">
        <v>11.066000000000001</v>
      </c>
      <c r="P154" s="1" t="s">
        <v>24</v>
      </c>
      <c r="Q154" s="1">
        <v>0.35199999999999998</v>
      </c>
      <c r="R154" s="1">
        <v>0.34300000000000003</v>
      </c>
      <c r="S154" s="7">
        <v>20.287299999999998</v>
      </c>
      <c r="T154" s="7" t="s">
        <v>733</v>
      </c>
      <c r="U154" s="7">
        <v>1.7166999999999999</v>
      </c>
      <c r="V154" s="7" t="s">
        <v>734</v>
      </c>
      <c r="W154" s="1">
        <v>2.2011346427289227</v>
      </c>
      <c r="X154" s="1" t="s">
        <v>578</v>
      </c>
      <c r="Y154" s="16">
        <v>21</v>
      </c>
      <c r="Z154" s="16"/>
    </row>
    <row r="155" spans="1:29" ht="15.6" x14ac:dyDescent="0.3">
      <c r="A155" s="3" t="s">
        <v>613</v>
      </c>
      <c r="B155" s="1" t="s">
        <v>61</v>
      </c>
      <c r="C155" s="4">
        <v>41845</v>
      </c>
      <c r="D155" s="2">
        <v>5</v>
      </c>
      <c r="E155" s="1" t="s">
        <v>614</v>
      </c>
      <c r="F155" s="1" t="s">
        <v>532</v>
      </c>
      <c r="G155" s="1">
        <f t="shared" si="3"/>
        <v>27.241500000000002</v>
      </c>
      <c r="H155" s="1">
        <v>29</v>
      </c>
      <c r="I155" s="1">
        <v>255</v>
      </c>
      <c r="J155" s="1">
        <v>165</v>
      </c>
      <c r="K155" s="1">
        <v>5.5679999999999996</v>
      </c>
      <c r="L155" s="1">
        <v>2.5430000000000001</v>
      </c>
      <c r="M155" s="1">
        <f t="shared" si="2"/>
        <v>3.0249999999999995</v>
      </c>
      <c r="N155" s="1" t="s">
        <v>31</v>
      </c>
      <c r="O155" s="1"/>
      <c r="P155" s="1"/>
      <c r="Q155" s="1">
        <v>0.08</v>
      </c>
      <c r="R155" s="1">
        <v>8.1000000000000003E-2</v>
      </c>
      <c r="S155" s="7">
        <v>18.780349999999999</v>
      </c>
      <c r="T155" s="7" t="s">
        <v>733</v>
      </c>
      <c r="U155" s="7">
        <v>1.1455</v>
      </c>
      <c r="V155" s="7" t="s">
        <v>736</v>
      </c>
      <c r="W155" s="1">
        <v>1.9271606030614186</v>
      </c>
      <c r="X155" s="1" t="s">
        <v>615</v>
      </c>
      <c r="Y155" s="16">
        <v>14.3</v>
      </c>
      <c r="Z155" s="16"/>
    </row>
    <row r="156" spans="1:29" ht="15.6" x14ac:dyDescent="0.3">
      <c r="A156" s="3" t="s">
        <v>616</v>
      </c>
      <c r="B156" s="1" t="s">
        <v>61</v>
      </c>
      <c r="C156" s="4">
        <v>41845</v>
      </c>
      <c r="D156" s="2">
        <v>5</v>
      </c>
      <c r="E156" s="1" t="s">
        <v>614</v>
      </c>
      <c r="F156" s="1" t="s">
        <v>535</v>
      </c>
      <c r="G156" s="1">
        <f t="shared" si="3"/>
        <v>32.384999999999998</v>
      </c>
      <c r="H156" s="1"/>
      <c r="I156" s="1">
        <v>315</v>
      </c>
      <c r="J156" s="1">
        <v>310</v>
      </c>
      <c r="K156" s="1">
        <v>16.222999999999999</v>
      </c>
      <c r="L156" s="1">
        <v>13.111000000000001</v>
      </c>
      <c r="M156" s="1">
        <f t="shared" si="2"/>
        <v>3.1119999999999983</v>
      </c>
      <c r="N156" s="1">
        <v>6.23</v>
      </c>
      <c r="O156" s="1">
        <v>3.1080000000000001</v>
      </c>
      <c r="P156" s="1" t="s">
        <v>58</v>
      </c>
      <c r="Q156" s="1">
        <v>7.1999999999999995E-2</v>
      </c>
      <c r="R156" s="1">
        <v>7.0000000000000007E-2</v>
      </c>
      <c r="S156" s="7"/>
      <c r="T156" s="7"/>
      <c r="U156" s="7"/>
      <c r="V156" s="7"/>
      <c r="W156" s="7"/>
      <c r="X156" s="1"/>
      <c r="Y156" s="16">
        <v>17</v>
      </c>
      <c r="Z156" s="16"/>
    </row>
    <row r="157" spans="1:29" ht="15.6" x14ac:dyDescent="0.3">
      <c r="A157" s="3" t="s">
        <v>617</v>
      </c>
      <c r="B157" s="1" t="s">
        <v>61</v>
      </c>
      <c r="C157" s="4">
        <v>41845</v>
      </c>
      <c r="D157" s="2">
        <v>5</v>
      </c>
      <c r="E157" s="1" t="s">
        <v>614</v>
      </c>
      <c r="F157" s="1" t="s">
        <v>23</v>
      </c>
      <c r="G157" s="1">
        <f t="shared" si="3"/>
        <v>28.574999999999999</v>
      </c>
      <c r="H157" s="1"/>
      <c r="I157" s="1">
        <v>277</v>
      </c>
      <c r="J157" s="1">
        <v>190</v>
      </c>
      <c r="K157" s="1"/>
      <c r="L157" s="1"/>
      <c r="M157" s="1">
        <f t="shared" si="2"/>
        <v>0</v>
      </c>
      <c r="N157" s="1" t="s">
        <v>31</v>
      </c>
      <c r="O157" s="1">
        <v>2.5409999999999999</v>
      </c>
      <c r="P157" s="1" t="s">
        <v>58</v>
      </c>
      <c r="Q157" s="1">
        <v>9.7000000000000003E-2</v>
      </c>
      <c r="R157" s="1">
        <v>9.5000000000000001E-2</v>
      </c>
      <c r="S157" s="7"/>
      <c r="T157" s="7"/>
      <c r="U157" s="7"/>
      <c r="V157" s="7"/>
      <c r="W157" s="7"/>
      <c r="X157" s="1" t="s">
        <v>618</v>
      </c>
      <c r="Y157" s="16">
        <v>15</v>
      </c>
      <c r="Z157" s="16"/>
    </row>
    <row r="158" spans="1:29" ht="15.6" x14ac:dyDescent="0.3">
      <c r="A158" s="3" t="s">
        <v>619</v>
      </c>
      <c r="B158" s="1" t="s">
        <v>61</v>
      </c>
      <c r="C158" s="4">
        <v>41845</v>
      </c>
      <c r="D158" s="2">
        <v>5</v>
      </c>
      <c r="E158" s="1" t="s">
        <v>614</v>
      </c>
      <c r="F158" s="1" t="s">
        <v>535</v>
      </c>
      <c r="G158" s="1">
        <f t="shared" si="3"/>
        <v>26.67</v>
      </c>
      <c r="H158" s="1"/>
      <c r="I158" s="1">
        <v>255</v>
      </c>
      <c r="J158" s="1">
        <v>179</v>
      </c>
      <c r="K158" s="1">
        <v>4.91</v>
      </c>
      <c r="L158" s="1">
        <v>4.91</v>
      </c>
      <c r="M158" s="1">
        <f t="shared" si="2"/>
        <v>0</v>
      </c>
      <c r="N158" s="1">
        <v>4.5090000000000003</v>
      </c>
      <c r="O158" s="1">
        <v>0.312</v>
      </c>
      <c r="P158" s="1" t="s">
        <v>58</v>
      </c>
      <c r="Q158" s="1">
        <v>3.7999999999999999E-2</v>
      </c>
      <c r="R158" s="1">
        <v>3.7999999999999999E-2</v>
      </c>
      <c r="S158" s="7"/>
      <c r="T158" s="7"/>
      <c r="U158" s="7"/>
      <c r="V158" s="7"/>
      <c r="W158" s="7"/>
      <c r="X158" s="1" t="s">
        <v>620</v>
      </c>
      <c r="Y158" s="16">
        <v>14</v>
      </c>
      <c r="Z158" s="16"/>
    </row>
    <row r="159" spans="1:29" x14ac:dyDescent="0.3">
      <c r="A159" s="1"/>
      <c r="B159" s="1" t="s">
        <v>69</v>
      </c>
      <c r="C159" s="4">
        <v>41845</v>
      </c>
      <c r="D159" s="2">
        <v>5</v>
      </c>
      <c r="E159" s="1">
        <v>1037</v>
      </c>
      <c r="F159" s="1" t="s">
        <v>31</v>
      </c>
      <c r="G159" s="1"/>
      <c r="H159" s="1"/>
      <c r="I159" s="1"/>
      <c r="J159" s="1"/>
      <c r="K159" s="1"/>
      <c r="L159" s="1"/>
      <c r="M159" s="1">
        <f t="shared" si="2"/>
        <v>0</v>
      </c>
      <c r="N159" s="1"/>
      <c r="O159" s="1"/>
      <c r="P159" s="1"/>
      <c r="Q159" s="1"/>
      <c r="R159" s="1"/>
      <c r="S159" s="7"/>
      <c r="T159" s="7"/>
      <c r="U159" s="7"/>
      <c r="V159" s="7"/>
      <c r="W159" s="7"/>
      <c r="X159" s="1" t="s">
        <v>534</v>
      </c>
      <c r="Y159" s="16"/>
      <c r="Z159" s="16"/>
    </row>
    <row r="160" spans="1:29" ht="15.6" x14ac:dyDescent="0.3">
      <c r="A160" s="3" t="s">
        <v>621</v>
      </c>
      <c r="B160" s="1" t="s">
        <v>74</v>
      </c>
      <c r="C160" s="4">
        <v>41845</v>
      </c>
      <c r="D160" s="2">
        <v>5</v>
      </c>
      <c r="E160" s="1">
        <v>1100</v>
      </c>
      <c r="F160" s="1" t="s">
        <v>272</v>
      </c>
      <c r="G160" s="1">
        <f t="shared" si="3"/>
        <v>30.48</v>
      </c>
      <c r="H160" s="1"/>
      <c r="I160" s="1">
        <v>287</v>
      </c>
      <c r="J160" s="1">
        <v>184</v>
      </c>
      <c r="K160" s="1">
        <v>1.2749999999999999</v>
      </c>
      <c r="L160" s="1"/>
      <c r="M160" s="1">
        <f t="shared" si="2"/>
        <v>1.2749999999999999</v>
      </c>
      <c r="N160" s="1" t="s">
        <v>31</v>
      </c>
      <c r="O160" s="1">
        <v>16</v>
      </c>
      <c r="P160" s="1" t="s">
        <v>24</v>
      </c>
      <c r="Q160" s="1">
        <v>9.7000000000000003E-2</v>
      </c>
      <c r="R160" s="1">
        <v>9.8000000000000004E-2</v>
      </c>
      <c r="S160" s="7"/>
      <c r="T160" s="7"/>
      <c r="U160" s="7"/>
      <c r="V160" s="7"/>
      <c r="W160" s="7"/>
      <c r="X160" s="1" t="s">
        <v>622</v>
      </c>
      <c r="Y160" s="16">
        <v>16</v>
      </c>
      <c r="Z160" s="16"/>
    </row>
    <row r="161" spans="1:27" ht="15.6" x14ac:dyDescent="0.3">
      <c r="A161" s="3" t="s">
        <v>623</v>
      </c>
      <c r="B161" s="1" t="s">
        <v>74</v>
      </c>
      <c r="C161" s="4">
        <v>41845</v>
      </c>
      <c r="D161" s="2">
        <v>5</v>
      </c>
      <c r="E161" s="1">
        <v>1120</v>
      </c>
      <c r="F161" s="1" t="s">
        <v>535</v>
      </c>
      <c r="G161" s="1">
        <f t="shared" si="3"/>
        <v>32.384999999999998</v>
      </c>
      <c r="H161" s="1"/>
      <c r="I161" s="1">
        <v>312</v>
      </c>
      <c r="J161" s="1">
        <v>373</v>
      </c>
      <c r="K161" s="1">
        <v>18</v>
      </c>
      <c r="L161" s="1">
        <v>14</v>
      </c>
      <c r="M161" s="1">
        <f t="shared" si="2"/>
        <v>4</v>
      </c>
      <c r="N161" s="1">
        <v>9</v>
      </c>
      <c r="O161" s="1">
        <v>1</v>
      </c>
      <c r="P161" s="1" t="s">
        <v>58</v>
      </c>
      <c r="Q161" s="1">
        <v>8.7999999999999995E-2</v>
      </c>
      <c r="R161" s="1">
        <v>8.1000000000000003E-2</v>
      </c>
      <c r="S161" s="7"/>
      <c r="T161" s="7"/>
      <c r="U161" s="7"/>
      <c r="V161" s="7"/>
      <c r="W161" s="7"/>
      <c r="X161" s="1"/>
      <c r="Y161" s="16">
        <v>17</v>
      </c>
      <c r="Z161" s="16"/>
    </row>
    <row r="162" spans="1:27" x14ac:dyDescent="0.3">
      <c r="A162" s="1"/>
      <c r="B162" s="1" t="s">
        <v>84</v>
      </c>
      <c r="C162" s="4">
        <v>41845</v>
      </c>
      <c r="D162" s="2">
        <v>5</v>
      </c>
      <c r="E162" s="1">
        <v>1131</v>
      </c>
      <c r="F162" s="1" t="s">
        <v>31</v>
      </c>
      <c r="G162" s="1"/>
      <c r="H162" s="1"/>
      <c r="I162" s="1"/>
      <c r="J162" s="1"/>
      <c r="K162" s="1"/>
      <c r="L162" s="1"/>
      <c r="M162" s="1">
        <f t="shared" si="2"/>
        <v>0</v>
      </c>
      <c r="N162" s="1"/>
      <c r="O162" s="1"/>
      <c r="P162" s="1"/>
      <c r="Q162" s="1"/>
      <c r="R162" s="1"/>
      <c r="S162" s="7"/>
      <c r="T162" s="7"/>
      <c r="U162" s="7"/>
      <c r="V162" s="7"/>
      <c r="W162" s="7"/>
      <c r="X162" s="1" t="s">
        <v>534</v>
      </c>
      <c r="Y162" s="16"/>
      <c r="Z162" s="16"/>
    </row>
    <row r="163" spans="1:27" ht="15.6" x14ac:dyDescent="0.3">
      <c r="A163" s="3" t="s">
        <v>624</v>
      </c>
      <c r="B163" s="1" t="s">
        <v>89</v>
      </c>
      <c r="C163" s="4">
        <v>41845</v>
      </c>
      <c r="D163" s="2">
        <v>5</v>
      </c>
      <c r="E163" s="1">
        <v>1157</v>
      </c>
      <c r="F163" s="1" t="s">
        <v>535</v>
      </c>
      <c r="G163" s="1">
        <f t="shared" si="3"/>
        <v>26.67</v>
      </c>
      <c r="H163" s="1"/>
      <c r="I163" s="1">
        <v>253</v>
      </c>
      <c r="J163" s="1">
        <v>171</v>
      </c>
      <c r="K163" s="1">
        <v>3.8780000000000001</v>
      </c>
      <c r="L163" s="1">
        <v>2.96</v>
      </c>
      <c r="M163" s="1">
        <f t="shared" si="2"/>
        <v>0.91800000000000015</v>
      </c>
      <c r="N163" s="1">
        <v>5.2560000000000002</v>
      </c>
      <c r="O163" s="1">
        <v>0.27400000000000002</v>
      </c>
      <c r="P163" s="1" t="s">
        <v>58</v>
      </c>
      <c r="Q163" s="1">
        <v>4.1000000000000002E-2</v>
      </c>
      <c r="R163" s="1">
        <v>4.1000000000000002E-2</v>
      </c>
      <c r="S163" s="7"/>
      <c r="T163" s="7"/>
      <c r="U163" s="7"/>
      <c r="V163" s="7"/>
      <c r="W163" s="7"/>
      <c r="X163" s="1"/>
      <c r="Y163" s="16">
        <v>14</v>
      </c>
      <c r="Z163" s="16"/>
    </row>
    <row r="164" spans="1:27" ht="15.6" x14ac:dyDescent="0.3">
      <c r="A164" s="3" t="s">
        <v>625</v>
      </c>
      <c r="B164" s="1" t="s">
        <v>89</v>
      </c>
      <c r="C164" s="4">
        <v>41845</v>
      </c>
      <c r="D164" s="2">
        <v>5</v>
      </c>
      <c r="E164" s="1" t="s">
        <v>626</v>
      </c>
      <c r="F164" s="1" t="s">
        <v>627</v>
      </c>
      <c r="G164" s="1"/>
      <c r="H164" s="1"/>
      <c r="I164" s="1">
        <v>288</v>
      </c>
      <c r="J164" s="1">
        <v>156</v>
      </c>
      <c r="K164" s="1"/>
      <c r="L164" s="1"/>
      <c r="M164" s="1">
        <f t="shared" si="2"/>
        <v>0</v>
      </c>
      <c r="N164" s="1" t="s">
        <v>31</v>
      </c>
      <c r="O164" s="1">
        <v>1.96</v>
      </c>
      <c r="P164" s="1" t="s">
        <v>58</v>
      </c>
      <c r="Q164" s="1">
        <v>8.5999999999999993E-2</v>
      </c>
      <c r="R164" s="1">
        <v>8.5000000000000006E-2</v>
      </c>
      <c r="S164" s="7"/>
      <c r="T164" s="7"/>
      <c r="U164" s="7"/>
      <c r="V164" s="7"/>
      <c r="W164" s="7"/>
      <c r="X164" s="1" t="s">
        <v>618</v>
      </c>
      <c r="Y164" s="16">
        <v>15.75</v>
      </c>
      <c r="Z164" s="16"/>
    </row>
    <row r="165" spans="1:27" ht="15.6" x14ac:dyDescent="0.3">
      <c r="A165" s="3" t="s">
        <v>628</v>
      </c>
      <c r="B165" s="1" t="s">
        <v>89</v>
      </c>
      <c r="C165" s="4">
        <v>41845</v>
      </c>
      <c r="D165" s="2">
        <v>5</v>
      </c>
      <c r="E165" s="1" t="s">
        <v>626</v>
      </c>
      <c r="F165" s="1" t="s">
        <v>532</v>
      </c>
      <c r="G165" s="1">
        <f t="shared" si="3"/>
        <v>41.433750000000003</v>
      </c>
      <c r="H165" s="1">
        <v>30</v>
      </c>
      <c r="I165" s="1">
        <v>385</v>
      </c>
      <c r="J165" s="1">
        <v>624</v>
      </c>
      <c r="K165" s="1">
        <v>13.945</v>
      </c>
      <c r="L165" s="1">
        <v>7.06</v>
      </c>
      <c r="M165" s="1">
        <f t="shared" si="2"/>
        <v>6.8850000000000007</v>
      </c>
      <c r="N165" s="1" t="s">
        <v>31</v>
      </c>
      <c r="O165" s="1">
        <v>7.7549999999999999</v>
      </c>
      <c r="P165" s="1" t="s">
        <v>58</v>
      </c>
      <c r="Q165" s="1">
        <v>0.19500000000000001</v>
      </c>
      <c r="R165" s="1">
        <v>0.19900000000000001</v>
      </c>
      <c r="S165" s="7">
        <v>20.354849999999999</v>
      </c>
      <c r="T165" s="7" t="s">
        <v>733</v>
      </c>
      <c r="U165" s="7">
        <v>1.3239000000000001</v>
      </c>
      <c r="V165" s="7" t="s">
        <v>734</v>
      </c>
      <c r="W165" s="1">
        <v>2.2000985119080387</v>
      </c>
      <c r="X165" s="1" t="s">
        <v>629</v>
      </c>
      <c r="Y165" s="16">
        <v>21.75</v>
      </c>
      <c r="Z165" s="16"/>
    </row>
    <row r="166" spans="1:27" x14ac:dyDescent="0.3">
      <c r="A166" s="1"/>
      <c r="B166" s="1" t="s">
        <v>103</v>
      </c>
      <c r="C166" s="4">
        <v>41845</v>
      </c>
      <c r="D166" s="2">
        <v>5</v>
      </c>
      <c r="E166" s="1">
        <v>1222</v>
      </c>
      <c r="F166" s="1" t="s">
        <v>31</v>
      </c>
      <c r="G166" s="1"/>
      <c r="H166" s="1"/>
      <c r="I166" s="1"/>
      <c r="J166" s="1"/>
      <c r="K166" s="1"/>
      <c r="L166" s="1"/>
      <c r="M166" s="1">
        <f t="shared" si="2"/>
        <v>0</v>
      </c>
      <c r="N166" s="1"/>
      <c r="O166" s="1"/>
      <c r="P166" s="1"/>
      <c r="Q166" s="1"/>
      <c r="R166" s="1"/>
      <c r="S166" s="7"/>
      <c r="T166" s="7" t="s">
        <v>31</v>
      </c>
      <c r="U166" s="7" t="s">
        <v>31</v>
      </c>
      <c r="V166" s="7" t="s">
        <v>31</v>
      </c>
      <c r="X166" s="1" t="s">
        <v>534</v>
      </c>
      <c r="Y166" s="16"/>
      <c r="Z166" s="16"/>
    </row>
    <row r="167" spans="1:27" ht="15.6" x14ac:dyDescent="0.3">
      <c r="A167" s="3" t="s">
        <v>630</v>
      </c>
      <c r="B167" s="1" t="s">
        <v>112</v>
      </c>
      <c r="C167" s="4">
        <v>41845</v>
      </c>
      <c r="D167" s="2">
        <v>5</v>
      </c>
      <c r="E167" s="1">
        <v>1244</v>
      </c>
      <c r="F167" s="1" t="s">
        <v>532</v>
      </c>
      <c r="G167" s="1">
        <f t="shared" si="3"/>
        <v>26.193750000000001</v>
      </c>
      <c r="H167" s="1">
        <v>31</v>
      </c>
      <c r="I167" s="1">
        <v>245</v>
      </c>
      <c r="J167" s="1">
        <v>152</v>
      </c>
      <c r="K167" s="1">
        <v>4.3979999999999997</v>
      </c>
      <c r="L167" s="1">
        <v>2.2330000000000001</v>
      </c>
      <c r="M167" s="1">
        <f t="shared" si="2"/>
        <v>2.1649999999999996</v>
      </c>
      <c r="N167" s="1"/>
      <c r="O167" s="1"/>
      <c r="P167" s="1"/>
      <c r="Q167" s="1">
        <v>8.4000000000000005E-2</v>
      </c>
      <c r="R167" s="1">
        <v>8.5000000000000006E-2</v>
      </c>
      <c r="S167" s="7">
        <v>19.179400000000001</v>
      </c>
      <c r="T167" s="7" t="s">
        <v>735</v>
      </c>
      <c r="U167" s="7">
        <v>1.4329000000000001</v>
      </c>
      <c r="V167" s="7" t="s">
        <v>734</v>
      </c>
      <c r="W167" s="1">
        <v>2.442066123461478</v>
      </c>
      <c r="X167" s="1" t="s">
        <v>631</v>
      </c>
      <c r="Y167" s="16">
        <v>13.75</v>
      </c>
      <c r="Z167" s="16"/>
    </row>
    <row r="168" spans="1:27" x14ac:dyDescent="0.3">
      <c r="A168" s="1"/>
      <c r="B168" s="1" t="s">
        <v>233</v>
      </c>
      <c r="C168" s="4">
        <v>41845</v>
      </c>
      <c r="D168" s="2">
        <v>5</v>
      </c>
      <c r="E168" s="1">
        <v>1317</v>
      </c>
      <c r="F168" s="1" t="s">
        <v>31</v>
      </c>
      <c r="G168" s="1"/>
      <c r="H168" s="1"/>
      <c r="I168" s="1"/>
      <c r="J168" s="1"/>
      <c r="K168" s="1"/>
      <c r="L168" s="1"/>
      <c r="M168" s="1">
        <f t="shared" si="2"/>
        <v>0</v>
      </c>
      <c r="N168" s="1"/>
      <c r="O168" s="1"/>
      <c r="P168" s="1"/>
      <c r="Q168" s="1"/>
      <c r="R168" s="1"/>
      <c r="S168" s="7"/>
      <c r="T168" s="7"/>
      <c r="U168" s="7"/>
      <c r="V168" s="7"/>
      <c r="W168" s="7"/>
      <c r="X168" s="1" t="s">
        <v>534</v>
      </c>
      <c r="Y168" s="16"/>
      <c r="Z168" s="16"/>
    </row>
    <row r="169" spans="1:27" x14ac:dyDescent="0.3">
      <c r="A169" s="1"/>
      <c r="B169" s="1" t="s">
        <v>117</v>
      </c>
      <c r="C169" s="4">
        <v>41845</v>
      </c>
      <c r="D169" s="2">
        <v>5</v>
      </c>
      <c r="E169" s="1">
        <v>1341</v>
      </c>
      <c r="F169" s="1" t="s">
        <v>31</v>
      </c>
      <c r="G169" s="1"/>
      <c r="H169" s="1"/>
      <c r="I169" s="1"/>
      <c r="J169" s="1"/>
      <c r="K169" s="1"/>
      <c r="L169" s="1"/>
      <c r="M169" s="1">
        <f t="shared" si="2"/>
        <v>0</v>
      </c>
      <c r="N169" s="1"/>
      <c r="O169" s="1"/>
      <c r="P169" s="1"/>
      <c r="Q169" s="1"/>
      <c r="R169" s="1"/>
      <c r="S169" s="7"/>
      <c r="T169" s="7"/>
      <c r="U169" s="7"/>
      <c r="V169" s="7"/>
      <c r="W169" s="7"/>
      <c r="X169" s="1" t="s">
        <v>534</v>
      </c>
      <c r="Y169" s="16"/>
      <c r="Z169" s="16"/>
    </row>
    <row r="170" spans="1:27" x14ac:dyDescent="0.3">
      <c r="A170" s="1"/>
      <c r="B170" s="1" t="s">
        <v>122</v>
      </c>
      <c r="C170" s="4">
        <v>41845</v>
      </c>
      <c r="D170" s="2">
        <v>5</v>
      </c>
      <c r="E170" s="1">
        <v>1406</v>
      </c>
      <c r="F170" s="1" t="s">
        <v>31</v>
      </c>
      <c r="G170" s="1"/>
      <c r="H170" s="1"/>
      <c r="I170" s="1"/>
      <c r="J170" s="1"/>
      <c r="K170" s="1"/>
      <c r="L170" s="1"/>
      <c r="M170" s="1">
        <f t="shared" si="2"/>
        <v>0</v>
      </c>
      <c r="N170" s="1"/>
      <c r="O170" s="1"/>
      <c r="P170" s="1"/>
      <c r="Q170" s="1"/>
      <c r="R170" s="1"/>
      <c r="S170" s="7"/>
      <c r="T170" s="7"/>
      <c r="U170" s="7"/>
      <c r="V170" s="7"/>
      <c r="W170" s="7"/>
      <c r="X170" s="1" t="s">
        <v>534</v>
      </c>
      <c r="Y170" s="16"/>
      <c r="Z170" s="16"/>
    </row>
    <row r="171" spans="1:27" x14ac:dyDescent="0.3">
      <c r="A171" s="1"/>
      <c r="B171" s="1" t="s">
        <v>126</v>
      </c>
      <c r="C171" s="4">
        <v>41845</v>
      </c>
      <c r="D171" s="2">
        <v>5</v>
      </c>
      <c r="E171" s="1">
        <v>1431</v>
      </c>
      <c r="F171" s="1" t="s">
        <v>604</v>
      </c>
      <c r="G171" s="1"/>
      <c r="H171" s="1"/>
      <c r="I171" s="1"/>
      <c r="J171" s="1"/>
      <c r="K171" s="1"/>
      <c r="L171" s="1"/>
      <c r="M171" s="1">
        <f t="shared" si="2"/>
        <v>0</v>
      </c>
      <c r="N171" s="1"/>
      <c r="O171" s="1"/>
      <c r="P171" s="1"/>
      <c r="Q171" s="1"/>
      <c r="R171" s="1"/>
      <c r="S171" s="7"/>
      <c r="T171" s="7"/>
      <c r="U171" s="7"/>
      <c r="V171" s="7"/>
      <c r="W171" s="7"/>
      <c r="X171" s="1" t="s">
        <v>534</v>
      </c>
      <c r="Y171" s="16"/>
      <c r="Z171" s="16"/>
      <c r="AA171" s="16"/>
    </row>
    <row r="172" spans="1:27" ht="15.6" x14ac:dyDescent="0.3">
      <c r="A172" s="3" t="s">
        <v>31</v>
      </c>
      <c r="B172" s="1" t="s">
        <v>135</v>
      </c>
      <c r="C172" s="4">
        <v>41858</v>
      </c>
      <c r="D172" s="2">
        <v>6</v>
      </c>
      <c r="E172" s="1">
        <v>626</v>
      </c>
      <c r="F172" s="1" t="s">
        <v>535</v>
      </c>
      <c r="G172" s="1">
        <f>Y172*2.54</f>
        <v>31.75</v>
      </c>
      <c r="H172" s="1"/>
      <c r="I172" s="1"/>
      <c r="J172" s="1"/>
      <c r="K172" s="1"/>
      <c r="L172" s="1"/>
      <c r="M172" s="1">
        <f t="shared" si="2"/>
        <v>0</v>
      </c>
      <c r="N172" s="1"/>
      <c r="O172" s="1"/>
      <c r="P172" s="1"/>
      <c r="Q172" s="1"/>
      <c r="R172" s="1"/>
      <c r="S172" s="7"/>
      <c r="T172" s="7"/>
      <c r="U172" s="7"/>
      <c r="V172" s="7"/>
      <c r="W172" s="7"/>
      <c r="X172" s="1" t="s">
        <v>536</v>
      </c>
      <c r="Y172">
        <v>12.5</v>
      </c>
      <c r="Z172" t="s">
        <v>632</v>
      </c>
    </row>
    <row r="173" spans="1:27" ht="15.6" x14ac:dyDescent="0.3">
      <c r="A173" s="3" t="s">
        <v>31</v>
      </c>
      <c r="B173" s="1" t="s">
        <v>132</v>
      </c>
      <c r="C173" s="4">
        <v>41858</v>
      </c>
      <c r="D173" s="2">
        <v>6</v>
      </c>
      <c r="E173" s="1">
        <v>658</v>
      </c>
      <c r="F173" s="1" t="s">
        <v>23</v>
      </c>
      <c r="G173" s="1">
        <f>Y173*2.54</f>
        <v>27.94</v>
      </c>
      <c r="H173" s="1"/>
      <c r="I173" s="1"/>
      <c r="J173" s="1"/>
      <c r="K173" s="1"/>
      <c r="L173" s="1"/>
      <c r="M173" s="1">
        <f t="shared" si="2"/>
        <v>0</v>
      </c>
      <c r="N173" s="1"/>
      <c r="O173" s="1"/>
      <c r="P173" s="1"/>
      <c r="Q173" s="1"/>
      <c r="R173" s="1"/>
      <c r="S173" s="7"/>
      <c r="T173" s="7"/>
      <c r="U173" s="7"/>
      <c r="V173" s="7"/>
      <c r="W173" s="7"/>
      <c r="X173" s="1" t="s">
        <v>536</v>
      </c>
      <c r="Y173">
        <v>11</v>
      </c>
    </row>
    <row r="174" spans="1:27" ht="15.6" x14ac:dyDescent="0.3">
      <c r="A174" s="3" t="s">
        <v>31</v>
      </c>
      <c r="B174" s="1" t="s">
        <v>132</v>
      </c>
      <c r="C174" s="4">
        <v>41858</v>
      </c>
      <c r="D174" s="2">
        <v>6</v>
      </c>
      <c r="E174" s="1">
        <v>705</v>
      </c>
      <c r="F174" s="1" t="s">
        <v>23</v>
      </c>
      <c r="G174" s="1">
        <f>Y174*2.54</f>
        <v>24.13</v>
      </c>
      <c r="H174" s="1"/>
      <c r="I174" s="1"/>
      <c r="J174" s="1"/>
      <c r="K174" s="1"/>
      <c r="L174" s="1"/>
      <c r="M174" s="1">
        <f t="shared" si="2"/>
        <v>0</v>
      </c>
      <c r="N174" s="1"/>
      <c r="O174" s="1"/>
      <c r="P174" s="1"/>
      <c r="Q174" s="1"/>
      <c r="R174" s="1"/>
      <c r="S174" s="7"/>
      <c r="T174" s="7"/>
      <c r="U174" s="7"/>
      <c r="V174" s="7"/>
      <c r="W174" s="7"/>
      <c r="X174" s="1" t="s">
        <v>536</v>
      </c>
      <c r="Y174">
        <v>9.5</v>
      </c>
    </row>
    <row r="175" spans="1:27" ht="15.6" x14ac:dyDescent="0.3">
      <c r="A175" s="3" t="s">
        <v>31</v>
      </c>
      <c r="B175" s="1" t="s">
        <v>126</v>
      </c>
      <c r="C175" s="4">
        <v>41858</v>
      </c>
      <c r="D175" s="2">
        <v>6</v>
      </c>
      <c r="E175" s="1">
        <v>724</v>
      </c>
      <c r="F175" s="1" t="s">
        <v>532</v>
      </c>
      <c r="G175" s="1">
        <f>Y175*2.54</f>
        <v>24.13</v>
      </c>
      <c r="H175" s="1">
        <v>32</v>
      </c>
      <c r="I175" s="1"/>
      <c r="J175" s="1"/>
      <c r="K175" s="1"/>
      <c r="L175" s="1"/>
      <c r="M175" s="1">
        <f t="shared" si="2"/>
        <v>0</v>
      </c>
      <c r="N175" s="1"/>
      <c r="O175" s="1"/>
      <c r="P175" s="1"/>
      <c r="Q175" s="1"/>
      <c r="R175" s="1"/>
      <c r="S175" s="7"/>
      <c r="T175" s="7"/>
      <c r="U175" s="7"/>
      <c r="V175" s="7"/>
      <c r="W175" s="7"/>
      <c r="X175" s="1" t="s">
        <v>536</v>
      </c>
      <c r="Y175">
        <v>9.5</v>
      </c>
    </row>
    <row r="176" spans="1:27" x14ac:dyDescent="0.3">
      <c r="A176" s="1" t="s">
        <v>31</v>
      </c>
      <c r="B176" s="1" t="s">
        <v>122</v>
      </c>
      <c r="C176" s="4">
        <v>41858</v>
      </c>
      <c r="D176" s="2">
        <v>6</v>
      </c>
      <c r="E176" s="1">
        <v>746</v>
      </c>
      <c r="F176" s="1" t="s">
        <v>31</v>
      </c>
      <c r="G176" s="1"/>
      <c r="H176" s="1"/>
      <c r="I176" s="1"/>
      <c r="J176" s="1"/>
      <c r="K176" s="1"/>
      <c r="L176" s="1"/>
      <c r="M176" s="1">
        <f t="shared" si="2"/>
        <v>0</v>
      </c>
      <c r="N176" s="1"/>
      <c r="O176" s="1"/>
      <c r="P176" s="1"/>
      <c r="Q176" s="1"/>
      <c r="R176" s="1"/>
      <c r="S176" s="7"/>
      <c r="T176" s="7"/>
      <c r="U176" s="7"/>
      <c r="V176" s="7"/>
      <c r="W176" s="7"/>
      <c r="X176" s="1" t="s">
        <v>534</v>
      </c>
    </row>
    <row r="177" spans="1:25" x14ac:dyDescent="0.3">
      <c r="A177" s="1"/>
      <c r="B177" s="1" t="s">
        <v>117</v>
      </c>
      <c r="C177" s="4">
        <v>41858</v>
      </c>
      <c r="D177" s="2">
        <v>6</v>
      </c>
      <c r="E177" s="1">
        <v>809</v>
      </c>
      <c r="F177" s="1" t="s">
        <v>31</v>
      </c>
      <c r="G177" s="1"/>
      <c r="H177" s="1"/>
      <c r="I177" s="1"/>
      <c r="J177" s="1"/>
      <c r="K177" s="1"/>
      <c r="L177" s="1"/>
      <c r="M177" s="1">
        <f t="shared" si="2"/>
        <v>0</v>
      </c>
      <c r="N177" s="1"/>
      <c r="O177" s="1"/>
      <c r="P177" s="1"/>
      <c r="Q177" s="1"/>
      <c r="R177" s="1"/>
      <c r="S177" s="7"/>
      <c r="T177" s="7"/>
      <c r="U177" s="7"/>
      <c r="V177" s="7"/>
      <c r="W177" s="7"/>
      <c r="X177" s="1" t="s">
        <v>534</v>
      </c>
    </row>
    <row r="178" spans="1:25" ht="15.6" x14ac:dyDescent="0.3">
      <c r="A178" s="3" t="s">
        <v>31</v>
      </c>
      <c r="B178" s="1" t="s">
        <v>129</v>
      </c>
      <c r="C178" s="4">
        <v>41858</v>
      </c>
      <c r="D178" s="2">
        <v>6</v>
      </c>
      <c r="E178" s="1">
        <v>852</v>
      </c>
      <c r="F178" s="1" t="s">
        <v>535</v>
      </c>
      <c r="G178" s="1">
        <f>2.54*Y178</f>
        <v>29.21</v>
      </c>
      <c r="H178" s="1"/>
      <c r="I178" s="1"/>
      <c r="J178" s="1"/>
      <c r="K178" s="1"/>
      <c r="L178" s="1"/>
      <c r="M178" s="1">
        <f t="shared" si="2"/>
        <v>0</v>
      </c>
      <c r="N178" s="1"/>
      <c r="O178" s="1"/>
      <c r="P178" s="1"/>
      <c r="Q178" s="1"/>
      <c r="R178" s="1"/>
      <c r="S178" s="7"/>
      <c r="T178" s="7"/>
      <c r="U178" s="7"/>
      <c r="V178" s="7"/>
      <c r="W178" s="7"/>
      <c r="X178" s="1" t="s">
        <v>536</v>
      </c>
      <c r="Y178">
        <v>11.5</v>
      </c>
    </row>
    <row r="179" spans="1:25" ht="15.6" x14ac:dyDescent="0.3">
      <c r="A179" s="3" t="s">
        <v>31</v>
      </c>
      <c r="B179" s="1" t="s">
        <v>112</v>
      </c>
      <c r="C179" s="4">
        <v>41858</v>
      </c>
      <c r="D179" s="2">
        <v>6</v>
      </c>
      <c r="E179" s="1">
        <v>903</v>
      </c>
      <c r="F179" s="1" t="s">
        <v>532</v>
      </c>
      <c r="G179" s="1">
        <f t="shared" ref="G179:G197" si="4">2.54*Y179</f>
        <v>26.67</v>
      </c>
      <c r="H179" s="1">
        <v>33</v>
      </c>
      <c r="I179" s="1"/>
      <c r="J179" s="1"/>
      <c r="K179" s="1"/>
      <c r="L179" s="1"/>
      <c r="M179" s="1">
        <f t="shared" si="2"/>
        <v>0</v>
      </c>
      <c r="N179" s="1"/>
      <c r="O179" s="1"/>
      <c r="P179" s="1"/>
      <c r="Q179" s="1"/>
      <c r="R179" s="1"/>
      <c r="S179" s="7"/>
      <c r="T179" s="7"/>
      <c r="U179" s="7"/>
      <c r="V179" s="7"/>
      <c r="W179" s="7"/>
      <c r="X179" s="1" t="s">
        <v>536</v>
      </c>
      <c r="Y179">
        <v>10.5</v>
      </c>
    </row>
    <row r="180" spans="1:25" ht="15.6" x14ac:dyDescent="0.3">
      <c r="A180" s="3" t="s">
        <v>31</v>
      </c>
      <c r="B180" s="1" t="s">
        <v>112</v>
      </c>
      <c r="C180" s="4">
        <v>41858</v>
      </c>
      <c r="D180" s="2">
        <v>6</v>
      </c>
      <c r="E180" s="1">
        <v>903</v>
      </c>
      <c r="F180" s="1" t="s">
        <v>272</v>
      </c>
      <c r="G180" s="1">
        <f t="shared" si="4"/>
        <v>29.21</v>
      </c>
      <c r="H180" s="1"/>
      <c r="I180" s="1"/>
      <c r="J180" s="1"/>
      <c r="K180" s="1"/>
      <c r="L180" s="1"/>
      <c r="M180" s="1">
        <f t="shared" si="2"/>
        <v>0</v>
      </c>
      <c r="N180" s="1"/>
      <c r="O180" s="1"/>
      <c r="P180" s="1"/>
      <c r="Q180" s="1"/>
      <c r="R180" s="1"/>
      <c r="S180" s="7"/>
      <c r="T180" s="7"/>
      <c r="U180" s="7"/>
      <c r="V180" s="7"/>
      <c r="W180" s="7"/>
      <c r="X180" s="1" t="s">
        <v>536</v>
      </c>
      <c r="Y180">
        <v>11.5</v>
      </c>
    </row>
    <row r="181" spans="1:25" ht="15.6" x14ac:dyDescent="0.3">
      <c r="A181" s="3" t="s">
        <v>31</v>
      </c>
      <c r="B181" s="1" t="s">
        <v>103</v>
      </c>
      <c r="C181" s="4">
        <v>41858</v>
      </c>
      <c r="D181" s="2">
        <v>6</v>
      </c>
      <c r="E181" s="1">
        <v>926</v>
      </c>
      <c r="F181" s="1" t="s">
        <v>23</v>
      </c>
      <c r="G181" s="1">
        <f t="shared" si="4"/>
        <v>24.13</v>
      </c>
      <c r="H181" s="1"/>
      <c r="I181" s="1"/>
      <c r="J181" s="1"/>
      <c r="K181" s="1"/>
      <c r="L181" s="1"/>
      <c r="M181" s="1">
        <f t="shared" si="2"/>
        <v>0</v>
      </c>
      <c r="N181" s="1"/>
      <c r="O181" s="1"/>
      <c r="P181" s="1"/>
      <c r="Q181" s="1"/>
      <c r="R181" s="1"/>
      <c r="S181" s="7"/>
      <c r="T181" s="7"/>
      <c r="U181" s="7"/>
      <c r="V181" s="7"/>
      <c r="W181" s="7"/>
      <c r="X181" s="1" t="s">
        <v>536</v>
      </c>
      <c r="Y181">
        <v>9.5</v>
      </c>
    </row>
    <row r="182" spans="1:25" ht="15.6" x14ac:dyDescent="0.3">
      <c r="A182" s="3" t="s">
        <v>31</v>
      </c>
      <c r="B182" s="1" t="s">
        <v>103</v>
      </c>
      <c r="C182" s="4">
        <v>41858</v>
      </c>
      <c r="D182" s="2">
        <v>6</v>
      </c>
      <c r="E182" s="1">
        <v>926</v>
      </c>
      <c r="F182" s="1" t="s">
        <v>23</v>
      </c>
      <c r="G182" s="1">
        <f t="shared" si="4"/>
        <v>25.4</v>
      </c>
      <c r="H182" s="1"/>
      <c r="I182" s="1"/>
      <c r="J182" s="1"/>
      <c r="K182" s="1"/>
      <c r="L182" s="1"/>
      <c r="M182" s="1">
        <f t="shared" si="2"/>
        <v>0</v>
      </c>
      <c r="N182" s="1"/>
      <c r="O182" s="1"/>
      <c r="P182" s="1"/>
      <c r="Q182" s="1"/>
      <c r="R182" s="1"/>
      <c r="S182" s="7"/>
      <c r="T182" s="7"/>
      <c r="U182" s="7"/>
      <c r="V182" s="7"/>
      <c r="W182" s="7"/>
      <c r="X182" s="1" t="s">
        <v>536</v>
      </c>
      <c r="Y182">
        <v>10</v>
      </c>
    </row>
    <row r="183" spans="1:25" ht="15.6" x14ac:dyDescent="0.3">
      <c r="A183" s="3" t="s">
        <v>31</v>
      </c>
      <c r="B183" s="1" t="s">
        <v>103</v>
      </c>
      <c r="C183" s="4">
        <v>41858</v>
      </c>
      <c r="D183" s="2">
        <v>6</v>
      </c>
      <c r="E183" s="1">
        <v>926</v>
      </c>
      <c r="F183" s="1" t="s">
        <v>37</v>
      </c>
      <c r="G183" s="1">
        <f t="shared" si="4"/>
        <v>33.020000000000003</v>
      </c>
      <c r="H183" s="1"/>
      <c r="I183" s="1"/>
      <c r="J183" s="1"/>
      <c r="K183" s="1"/>
      <c r="L183" s="1"/>
      <c r="M183" s="1">
        <f t="shared" si="2"/>
        <v>0</v>
      </c>
      <c r="N183" s="1"/>
      <c r="O183" s="1"/>
      <c r="P183" s="1"/>
      <c r="Q183" s="1"/>
      <c r="R183" s="1"/>
      <c r="S183" s="7"/>
      <c r="T183" s="7"/>
      <c r="U183" s="7"/>
      <c r="V183" s="7"/>
      <c r="W183" s="7"/>
      <c r="X183" s="1" t="s">
        <v>536</v>
      </c>
      <c r="Y183">
        <v>13</v>
      </c>
    </row>
    <row r="184" spans="1:25" ht="15.6" x14ac:dyDescent="0.3">
      <c r="A184" s="3" t="s">
        <v>31</v>
      </c>
      <c r="B184" s="1" t="s">
        <v>103</v>
      </c>
      <c r="C184" s="4">
        <v>41858</v>
      </c>
      <c r="D184" s="2">
        <v>6</v>
      </c>
      <c r="E184" s="1">
        <v>926</v>
      </c>
      <c r="F184" s="1" t="s">
        <v>532</v>
      </c>
      <c r="G184" s="1">
        <f t="shared" si="4"/>
        <v>29.21</v>
      </c>
      <c r="H184" s="1">
        <v>34</v>
      </c>
      <c r="I184" s="1"/>
      <c r="J184" s="1"/>
      <c r="K184" s="1"/>
      <c r="L184" s="1"/>
      <c r="M184" s="1">
        <f t="shared" si="2"/>
        <v>0</v>
      </c>
      <c r="N184" s="1"/>
      <c r="O184" s="1"/>
      <c r="P184" s="1"/>
      <c r="Q184" s="1"/>
      <c r="R184" s="1"/>
      <c r="S184" s="7"/>
      <c r="T184" s="7"/>
      <c r="U184" s="7"/>
      <c r="V184" s="7"/>
      <c r="W184" s="7"/>
      <c r="X184" s="1" t="s">
        <v>536</v>
      </c>
      <c r="Y184">
        <v>11.5</v>
      </c>
    </row>
    <row r="185" spans="1:25" ht="15.6" x14ac:dyDescent="0.3">
      <c r="A185" s="3" t="s">
        <v>31</v>
      </c>
      <c r="B185" s="1" t="s">
        <v>89</v>
      </c>
      <c r="C185" s="4">
        <v>41858</v>
      </c>
      <c r="D185" s="2">
        <v>6</v>
      </c>
      <c r="E185" s="1">
        <v>1005</v>
      </c>
      <c r="F185" s="1" t="s">
        <v>272</v>
      </c>
      <c r="G185" s="1">
        <f t="shared" si="4"/>
        <v>30.48</v>
      </c>
      <c r="H185" s="1"/>
      <c r="I185" s="1"/>
      <c r="J185" s="1"/>
      <c r="K185" s="1"/>
      <c r="L185" s="1"/>
      <c r="M185" s="1">
        <f t="shared" si="2"/>
        <v>0</v>
      </c>
      <c r="N185" s="1"/>
      <c r="O185" s="1"/>
      <c r="P185" s="1"/>
      <c r="Q185" s="1"/>
      <c r="R185" s="1"/>
      <c r="S185" s="7"/>
      <c r="T185" s="7"/>
      <c r="U185" s="7"/>
      <c r="V185" s="7"/>
      <c r="W185" s="7"/>
      <c r="X185" s="1" t="s">
        <v>536</v>
      </c>
      <c r="Y185">
        <v>12</v>
      </c>
    </row>
    <row r="186" spans="1:25" ht="15.6" x14ac:dyDescent="0.3">
      <c r="A186" s="3" t="s">
        <v>31</v>
      </c>
      <c r="B186" s="1" t="s">
        <v>89</v>
      </c>
      <c r="C186" s="4">
        <v>41858</v>
      </c>
      <c r="D186" s="2">
        <v>6</v>
      </c>
      <c r="E186" s="1">
        <v>1007</v>
      </c>
      <c r="F186" s="1" t="s">
        <v>272</v>
      </c>
      <c r="G186" s="1" t="s">
        <v>633</v>
      </c>
      <c r="H186" s="1"/>
      <c r="I186" s="1"/>
      <c r="J186" s="1"/>
      <c r="K186" s="1"/>
      <c r="L186" s="1"/>
      <c r="M186" s="1">
        <f t="shared" si="2"/>
        <v>0</v>
      </c>
      <c r="N186" s="1"/>
      <c r="O186" s="1"/>
      <c r="P186" s="1"/>
      <c r="Q186" s="1"/>
      <c r="R186" s="1"/>
      <c r="S186" s="7"/>
      <c r="T186" s="7"/>
      <c r="U186" s="7"/>
      <c r="V186" s="7"/>
      <c r="W186" s="7"/>
      <c r="X186" s="1" t="s">
        <v>536</v>
      </c>
    </row>
    <row r="187" spans="1:25" ht="15.6" x14ac:dyDescent="0.3">
      <c r="A187" s="3" t="s">
        <v>31</v>
      </c>
      <c r="B187" s="1" t="s">
        <v>61</v>
      </c>
      <c r="C187" s="4">
        <v>41858</v>
      </c>
      <c r="D187" s="2">
        <v>6</v>
      </c>
      <c r="E187" s="1">
        <v>1023</v>
      </c>
      <c r="F187" s="1" t="s">
        <v>23</v>
      </c>
      <c r="G187" s="1">
        <f t="shared" si="4"/>
        <v>25.146000000000001</v>
      </c>
      <c r="H187" s="1"/>
      <c r="I187" s="1"/>
      <c r="J187" s="1"/>
      <c r="K187" s="1"/>
      <c r="L187" s="1"/>
      <c r="M187" s="1">
        <f t="shared" si="2"/>
        <v>0</v>
      </c>
      <c r="N187" s="1"/>
      <c r="O187" s="1"/>
      <c r="P187" s="1"/>
      <c r="Q187" s="1"/>
      <c r="R187" s="1"/>
      <c r="S187" s="7"/>
      <c r="T187" s="7"/>
      <c r="U187" s="7"/>
      <c r="V187" s="7"/>
      <c r="W187" s="7"/>
      <c r="X187" s="1" t="s">
        <v>536</v>
      </c>
      <c r="Y187">
        <v>9.9</v>
      </c>
    </row>
    <row r="188" spans="1:25" ht="15.6" x14ac:dyDescent="0.3">
      <c r="A188" s="3" t="s">
        <v>31</v>
      </c>
      <c r="B188" s="1" t="s">
        <v>61</v>
      </c>
      <c r="C188" s="4">
        <v>41858</v>
      </c>
      <c r="D188" s="2">
        <v>6</v>
      </c>
      <c r="E188" s="1">
        <v>1023</v>
      </c>
      <c r="F188" s="1" t="s">
        <v>23</v>
      </c>
      <c r="G188" s="1">
        <f t="shared" si="4"/>
        <v>24.892000000000003</v>
      </c>
      <c r="H188" s="1"/>
      <c r="I188" s="1"/>
      <c r="J188" s="1"/>
      <c r="K188" s="1"/>
      <c r="L188" s="1"/>
      <c r="M188" s="1">
        <f t="shared" si="2"/>
        <v>0</v>
      </c>
      <c r="N188" s="1"/>
      <c r="O188" s="1"/>
      <c r="P188" s="1"/>
      <c r="Q188" s="1"/>
      <c r="R188" s="1"/>
      <c r="S188" s="7"/>
      <c r="T188" s="7"/>
      <c r="U188" s="7"/>
      <c r="V188" s="7"/>
      <c r="W188" s="7"/>
      <c r="X188" s="1" t="s">
        <v>536</v>
      </c>
      <c r="Y188">
        <v>9.8000000000000007</v>
      </c>
    </row>
    <row r="189" spans="1:25" ht="15.6" x14ac:dyDescent="0.3">
      <c r="A189" s="3" t="s">
        <v>31</v>
      </c>
      <c r="B189" s="1" t="s">
        <v>84</v>
      </c>
      <c r="C189" s="4">
        <v>41858</v>
      </c>
      <c r="D189" s="2">
        <v>6</v>
      </c>
      <c r="E189" s="1">
        <v>1050</v>
      </c>
      <c r="F189" s="1" t="s">
        <v>532</v>
      </c>
      <c r="G189" s="1">
        <f t="shared" si="4"/>
        <v>21.59</v>
      </c>
      <c r="H189" s="1">
        <v>35</v>
      </c>
      <c r="I189" s="1"/>
      <c r="J189" s="1"/>
      <c r="K189" s="1"/>
      <c r="L189" s="1"/>
      <c r="M189" s="1">
        <f t="shared" si="2"/>
        <v>0</v>
      </c>
      <c r="N189" s="1"/>
      <c r="O189" s="1"/>
      <c r="P189" s="1"/>
      <c r="Q189" s="1"/>
      <c r="R189" s="1"/>
      <c r="S189" s="7"/>
      <c r="T189" s="7"/>
      <c r="U189" s="7"/>
      <c r="V189" s="7"/>
      <c r="W189" s="7"/>
      <c r="X189" s="1" t="s">
        <v>536</v>
      </c>
      <c r="Y189">
        <v>8.5</v>
      </c>
    </row>
    <row r="190" spans="1:25" ht="15.6" x14ac:dyDescent="0.3">
      <c r="A190" s="3" t="s">
        <v>31</v>
      </c>
      <c r="B190" s="1" t="s">
        <v>84</v>
      </c>
      <c r="C190" s="4">
        <v>41858</v>
      </c>
      <c r="D190" s="2">
        <v>6</v>
      </c>
      <c r="E190" s="1">
        <v>1050</v>
      </c>
      <c r="F190" s="1" t="s">
        <v>535</v>
      </c>
      <c r="G190" s="1">
        <f t="shared" si="4"/>
        <v>30.48</v>
      </c>
      <c r="H190" s="1"/>
      <c r="I190" s="1"/>
      <c r="J190" s="1"/>
      <c r="K190" s="1"/>
      <c r="L190" s="1"/>
      <c r="M190" s="1">
        <f t="shared" si="2"/>
        <v>0</v>
      </c>
      <c r="N190" s="1"/>
      <c r="O190" s="1"/>
      <c r="P190" s="1"/>
      <c r="Q190" s="1"/>
      <c r="R190" s="1"/>
      <c r="S190" s="7"/>
      <c r="T190" s="7"/>
      <c r="U190" s="7"/>
      <c r="V190" s="7"/>
      <c r="W190" s="7"/>
      <c r="X190" s="1" t="s">
        <v>536</v>
      </c>
      <c r="Y190">
        <v>12</v>
      </c>
    </row>
    <row r="191" spans="1:25" ht="15.6" x14ac:dyDescent="0.3">
      <c r="A191" s="3" t="s">
        <v>31</v>
      </c>
      <c r="B191" s="1" t="s">
        <v>84</v>
      </c>
      <c r="C191" s="4">
        <v>41858</v>
      </c>
      <c r="D191" s="2">
        <v>6</v>
      </c>
      <c r="E191" s="1">
        <v>1050</v>
      </c>
      <c r="F191" s="1" t="s">
        <v>535</v>
      </c>
      <c r="G191" s="1">
        <f t="shared" si="4"/>
        <v>25.4</v>
      </c>
      <c r="H191" s="1"/>
      <c r="I191" s="1"/>
      <c r="J191" s="1"/>
      <c r="K191" s="1"/>
      <c r="L191" s="1"/>
      <c r="M191" s="1">
        <f t="shared" si="2"/>
        <v>0</v>
      </c>
      <c r="N191" s="1"/>
      <c r="O191" s="1"/>
      <c r="P191" s="1"/>
      <c r="Q191" s="1"/>
      <c r="R191" s="1"/>
      <c r="S191" s="7"/>
      <c r="T191" s="7"/>
      <c r="U191" s="7"/>
      <c r="V191" s="7"/>
      <c r="W191" s="7"/>
      <c r="X191" s="1" t="s">
        <v>536</v>
      </c>
      <c r="Y191">
        <v>10</v>
      </c>
    </row>
    <row r="192" spans="1:25" x14ac:dyDescent="0.3">
      <c r="A192" s="1"/>
      <c r="B192" s="1" t="s">
        <v>74</v>
      </c>
      <c r="C192" s="4">
        <v>41858</v>
      </c>
      <c r="D192" s="2">
        <v>6</v>
      </c>
      <c r="E192" s="1">
        <v>1122</v>
      </c>
      <c r="F192" s="1" t="s">
        <v>31</v>
      </c>
      <c r="G192" s="1"/>
      <c r="H192" s="1"/>
      <c r="I192" s="1"/>
      <c r="J192" s="1"/>
      <c r="K192" s="1"/>
      <c r="L192" s="1"/>
      <c r="M192" s="1">
        <f t="shared" si="2"/>
        <v>0</v>
      </c>
      <c r="N192" s="1"/>
      <c r="O192" s="1"/>
      <c r="P192" s="1"/>
      <c r="Q192" s="1"/>
      <c r="R192" s="1"/>
      <c r="S192" s="7"/>
      <c r="T192" s="7"/>
      <c r="U192" s="7"/>
      <c r="V192" s="7"/>
      <c r="W192" s="7"/>
      <c r="X192" s="1" t="s">
        <v>85</v>
      </c>
    </row>
    <row r="193" spans="1:26" x14ac:dyDescent="0.3">
      <c r="A193" s="1"/>
      <c r="B193" s="1" t="s">
        <v>69</v>
      </c>
      <c r="C193" s="4">
        <v>41858</v>
      </c>
      <c r="D193" s="2">
        <v>6</v>
      </c>
      <c r="E193" s="1">
        <v>1145</v>
      </c>
      <c r="F193" s="1" t="s">
        <v>31</v>
      </c>
      <c r="G193" s="1"/>
      <c r="H193" s="1"/>
      <c r="I193" s="1"/>
      <c r="J193" s="1"/>
      <c r="K193" s="1"/>
      <c r="L193" s="1"/>
      <c r="M193" s="1">
        <f t="shared" si="2"/>
        <v>0</v>
      </c>
      <c r="N193" s="1"/>
      <c r="O193" s="1"/>
      <c r="P193" s="1"/>
      <c r="Q193" s="1"/>
      <c r="R193" s="1"/>
      <c r="S193" s="7"/>
      <c r="T193" s="7"/>
      <c r="U193" s="7"/>
      <c r="V193" s="7"/>
      <c r="W193" s="7"/>
      <c r="X193" s="1" t="s">
        <v>85</v>
      </c>
    </row>
    <row r="194" spans="1:26" ht="15.6" x14ac:dyDescent="0.3">
      <c r="A194" s="3" t="s">
        <v>31</v>
      </c>
      <c r="B194" s="1" t="s">
        <v>50</v>
      </c>
      <c r="C194" s="4">
        <v>41858</v>
      </c>
      <c r="D194" s="2">
        <v>6</v>
      </c>
      <c r="E194" s="1">
        <v>1212</v>
      </c>
      <c r="F194" s="1" t="s">
        <v>37</v>
      </c>
      <c r="G194" s="1">
        <f t="shared" si="4"/>
        <v>36.83</v>
      </c>
      <c r="H194" s="1"/>
      <c r="I194" s="1"/>
      <c r="J194" s="1"/>
      <c r="K194" s="1"/>
      <c r="L194" s="1"/>
      <c r="M194" s="1">
        <f t="shared" si="2"/>
        <v>0</v>
      </c>
      <c r="N194" s="1"/>
      <c r="O194" s="1"/>
      <c r="P194" s="1"/>
      <c r="Q194" s="1"/>
      <c r="R194" s="1"/>
      <c r="S194" s="7"/>
      <c r="T194" s="7"/>
      <c r="U194" s="7"/>
      <c r="V194" s="7"/>
      <c r="W194" s="7"/>
      <c r="X194" s="1" t="s">
        <v>536</v>
      </c>
      <c r="Y194">
        <v>14.5</v>
      </c>
    </row>
    <row r="195" spans="1:26" ht="15.6" x14ac:dyDescent="0.3">
      <c r="A195" s="3" t="s">
        <v>31</v>
      </c>
      <c r="B195" s="1" t="s">
        <v>50</v>
      </c>
      <c r="C195" s="4">
        <v>41858</v>
      </c>
      <c r="D195" s="2">
        <v>6</v>
      </c>
      <c r="E195" s="1">
        <v>1212</v>
      </c>
      <c r="F195" s="1" t="s">
        <v>23</v>
      </c>
      <c r="G195" s="1">
        <f t="shared" si="4"/>
        <v>24.384</v>
      </c>
      <c r="H195" s="1"/>
      <c r="I195" s="1"/>
      <c r="J195" s="1"/>
      <c r="K195" s="1"/>
      <c r="L195" s="1"/>
      <c r="M195" s="1">
        <f t="shared" si="2"/>
        <v>0</v>
      </c>
      <c r="N195" s="1"/>
      <c r="O195" s="1"/>
      <c r="P195" s="1"/>
      <c r="Q195" s="1"/>
      <c r="R195" s="1"/>
      <c r="S195" s="7"/>
      <c r="T195" s="7"/>
      <c r="U195" s="7"/>
      <c r="V195" s="7"/>
      <c r="W195" s="7"/>
      <c r="X195" s="1" t="s">
        <v>536</v>
      </c>
      <c r="Y195">
        <v>9.6</v>
      </c>
    </row>
    <row r="196" spans="1:26" x14ac:dyDescent="0.3">
      <c r="A196" s="1" t="s">
        <v>31</v>
      </c>
      <c r="B196" s="1" t="s">
        <v>39</v>
      </c>
      <c r="C196" s="4">
        <v>41858</v>
      </c>
      <c r="D196" s="2">
        <v>6</v>
      </c>
      <c r="E196" s="1">
        <v>1239</v>
      </c>
      <c r="F196" s="1" t="s">
        <v>31</v>
      </c>
      <c r="G196" s="1"/>
      <c r="H196" s="1"/>
      <c r="I196" s="1"/>
      <c r="J196" s="1"/>
      <c r="K196" s="1"/>
      <c r="L196" s="1"/>
      <c r="M196" s="1">
        <f t="shared" ref="M196:M259" si="5">SUM(K196-L196)</f>
        <v>0</v>
      </c>
      <c r="N196" s="1"/>
      <c r="O196" s="1"/>
      <c r="P196" s="1"/>
      <c r="Q196" s="1"/>
      <c r="R196" s="1"/>
      <c r="S196" s="7"/>
      <c r="T196" s="7"/>
      <c r="U196" s="7"/>
      <c r="V196" s="7"/>
      <c r="W196" s="7"/>
      <c r="X196" s="1" t="s">
        <v>85</v>
      </c>
    </row>
    <row r="197" spans="1:26" ht="15.6" x14ac:dyDescent="0.3">
      <c r="A197" s="3" t="s">
        <v>31</v>
      </c>
      <c r="B197" s="1" t="s">
        <v>103</v>
      </c>
      <c r="C197" s="4">
        <v>41858</v>
      </c>
      <c r="D197" s="2">
        <v>6</v>
      </c>
      <c r="E197" s="1">
        <v>1311</v>
      </c>
      <c r="F197" s="1" t="s">
        <v>23</v>
      </c>
      <c r="G197" s="1">
        <f t="shared" si="4"/>
        <v>24.13</v>
      </c>
      <c r="H197" s="1"/>
      <c r="I197" s="1"/>
      <c r="J197" s="1"/>
      <c r="K197" s="1"/>
      <c r="L197" s="1"/>
      <c r="M197" s="1">
        <f t="shared" si="5"/>
        <v>0</v>
      </c>
      <c r="N197" s="1"/>
      <c r="O197" s="1"/>
      <c r="P197" s="1"/>
      <c r="Q197" s="1"/>
      <c r="R197" s="1"/>
      <c r="S197" s="7"/>
      <c r="T197" s="7"/>
      <c r="U197" s="7"/>
      <c r="V197" s="7"/>
      <c r="W197" s="7"/>
      <c r="X197" s="1" t="s">
        <v>536</v>
      </c>
      <c r="Y197">
        <v>9.5</v>
      </c>
      <c r="Z197" t="s">
        <v>634</v>
      </c>
    </row>
    <row r="198" spans="1:26" ht="15.6" x14ac:dyDescent="0.3">
      <c r="A198" s="3" t="s">
        <v>635</v>
      </c>
      <c r="B198" s="1" t="s">
        <v>233</v>
      </c>
      <c r="C198" s="4">
        <v>41871</v>
      </c>
      <c r="D198" s="2">
        <v>7</v>
      </c>
      <c r="E198" s="1">
        <v>620</v>
      </c>
      <c r="F198" s="1" t="s">
        <v>34</v>
      </c>
      <c r="G198" s="1">
        <v>18</v>
      </c>
      <c r="H198" s="1"/>
      <c r="I198" s="1">
        <v>170</v>
      </c>
      <c r="J198" s="1">
        <v>68</v>
      </c>
      <c r="K198" s="1">
        <v>0.45300000000000001</v>
      </c>
      <c r="L198" s="1">
        <v>0.32600000000000001</v>
      </c>
      <c r="M198" s="1">
        <f t="shared" si="5"/>
        <v>0.127</v>
      </c>
      <c r="N198" s="1">
        <v>0.83</v>
      </c>
      <c r="O198" s="1"/>
      <c r="P198" s="1"/>
      <c r="Q198" s="1">
        <v>7.4999999999999997E-2</v>
      </c>
      <c r="R198" s="1">
        <v>7.4999999999999997E-2</v>
      </c>
      <c r="S198" s="7"/>
      <c r="T198" s="7" t="s">
        <v>31</v>
      </c>
      <c r="U198" s="7" t="s">
        <v>31</v>
      </c>
      <c r="V198" s="7" t="s">
        <v>31</v>
      </c>
      <c r="W198" s="7"/>
      <c r="X198" s="1"/>
    </row>
    <row r="199" spans="1:26" ht="15.6" x14ac:dyDescent="0.3">
      <c r="A199" s="3" t="s">
        <v>636</v>
      </c>
      <c r="B199" s="1" t="s">
        <v>233</v>
      </c>
      <c r="C199" s="4">
        <v>41871</v>
      </c>
      <c r="D199" s="2">
        <v>7</v>
      </c>
      <c r="E199" s="1">
        <v>625</v>
      </c>
      <c r="F199" s="1" t="s">
        <v>532</v>
      </c>
      <c r="G199" s="1">
        <v>23</v>
      </c>
      <c r="H199" s="1">
        <v>36</v>
      </c>
      <c r="I199" s="1">
        <v>221</v>
      </c>
      <c r="J199" s="1">
        <v>102</v>
      </c>
      <c r="K199" s="1">
        <v>2.2959999999999998</v>
      </c>
      <c r="L199" s="1">
        <v>1.335</v>
      </c>
      <c r="M199" s="1">
        <f t="shared" si="5"/>
        <v>0.96099999999999985</v>
      </c>
      <c r="N199" s="1">
        <v>1.1020000000000001</v>
      </c>
      <c r="O199" s="1"/>
      <c r="P199" s="1"/>
      <c r="Q199" s="1">
        <v>5.8999999999999997E-2</v>
      </c>
      <c r="R199" s="1">
        <v>5.8999999999999997E-2</v>
      </c>
      <c r="S199" s="7">
        <v>19.12265</v>
      </c>
      <c r="T199" s="7" t="s">
        <v>735</v>
      </c>
      <c r="U199" s="7">
        <v>1.4151</v>
      </c>
      <c r="V199" s="7" t="s">
        <v>734</v>
      </c>
      <c r="W199" s="1">
        <v>1.9587278153065362</v>
      </c>
      <c r="X199" s="1"/>
    </row>
    <row r="200" spans="1:26" x14ac:dyDescent="0.3">
      <c r="A200" s="1"/>
      <c r="B200" s="1" t="s">
        <v>126</v>
      </c>
      <c r="C200" s="4">
        <v>41871</v>
      </c>
      <c r="D200" s="2">
        <v>7</v>
      </c>
      <c r="E200" s="1">
        <v>637</v>
      </c>
      <c r="F200" s="1" t="s">
        <v>31</v>
      </c>
      <c r="G200" s="1"/>
      <c r="H200" s="1"/>
      <c r="I200" s="1"/>
      <c r="J200" s="1"/>
      <c r="K200" s="1"/>
      <c r="L200" s="1"/>
      <c r="M200" s="1">
        <f t="shared" si="5"/>
        <v>0</v>
      </c>
      <c r="N200" s="1"/>
      <c r="O200" s="1"/>
      <c r="P200" s="1"/>
      <c r="Q200" s="1"/>
      <c r="R200" s="1"/>
      <c r="S200" s="7"/>
      <c r="T200" s="7" t="s">
        <v>31</v>
      </c>
      <c r="U200" s="7" t="s">
        <v>31</v>
      </c>
      <c r="V200" s="7" t="s">
        <v>31</v>
      </c>
      <c r="X200" s="1"/>
    </row>
    <row r="201" spans="1:26" x14ac:dyDescent="0.3">
      <c r="A201" s="1"/>
      <c r="B201" s="1" t="s">
        <v>122</v>
      </c>
      <c r="C201" s="4">
        <v>41871</v>
      </c>
      <c r="D201" s="2">
        <v>7</v>
      </c>
      <c r="E201" s="1">
        <v>656</v>
      </c>
      <c r="F201" s="1" t="s">
        <v>31</v>
      </c>
      <c r="G201" s="1"/>
      <c r="H201" s="1"/>
      <c r="I201" s="1"/>
      <c r="J201" s="1"/>
      <c r="K201" s="1"/>
      <c r="L201" s="1"/>
      <c r="M201" s="1">
        <f t="shared" si="5"/>
        <v>0</v>
      </c>
      <c r="N201" s="1"/>
      <c r="O201" s="1"/>
      <c r="P201" s="1"/>
      <c r="Q201" s="1"/>
      <c r="R201" s="1"/>
      <c r="S201" s="7"/>
      <c r="T201" s="7"/>
      <c r="U201" s="7"/>
      <c r="V201" s="7"/>
      <c r="W201" s="7"/>
      <c r="X201" s="1"/>
    </row>
    <row r="202" spans="1:26" ht="15.6" x14ac:dyDescent="0.3">
      <c r="A202" s="3" t="s">
        <v>637</v>
      </c>
      <c r="B202" s="1" t="s">
        <v>117</v>
      </c>
      <c r="C202" s="4">
        <v>41871</v>
      </c>
      <c r="D202" s="2">
        <v>7</v>
      </c>
      <c r="E202" s="1">
        <v>720</v>
      </c>
      <c r="F202" s="1" t="s">
        <v>532</v>
      </c>
      <c r="G202" s="1">
        <v>22</v>
      </c>
      <c r="H202" s="1">
        <v>37</v>
      </c>
      <c r="I202" s="1">
        <v>210</v>
      </c>
      <c r="J202" s="1">
        <v>86</v>
      </c>
      <c r="K202" s="1">
        <v>3.008</v>
      </c>
      <c r="L202" s="1">
        <v>1.002</v>
      </c>
      <c r="M202" s="1">
        <f t="shared" si="5"/>
        <v>2.0060000000000002</v>
      </c>
      <c r="N202" s="1">
        <v>0.69599999999999995</v>
      </c>
      <c r="O202" s="1"/>
      <c r="P202" s="1"/>
      <c r="Q202" s="1">
        <v>5.1999999999999998E-2</v>
      </c>
      <c r="R202" s="1">
        <v>5.2999999999999999E-2</v>
      </c>
      <c r="S202" s="7">
        <v>19.4861</v>
      </c>
      <c r="T202" s="7" t="s">
        <v>735</v>
      </c>
      <c r="U202" s="7">
        <v>1.8949</v>
      </c>
      <c r="V202" s="7" t="s">
        <v>734</v>
      </c>
      <c r="W202" s="1">
        <v>1.8516930556866837</v>
      </c>
      <c r="X202" s="1"/>
    </row>
    <row r="203" spans="1:26" ht="15.6" x14ac:dyDescent="0.3">
      <c r="A203" s="3" t="s">
        <v>638</v>
      </c>
      <c r="B203" s="1" t="s">
        <v>117</v>
      </c>
      <c r="C203" s="4">
        <v>41871</v>
      </c>
      <c r="D203" s="2">
        <v>7</v>
      </c>
      <c r="E203" s="1">
        <v>726</v>
      </c>
      <c r="F203" s="1" t="s">
        <v>23</v>
      </c>
      <c r="G203" s="1">
        <v>23</v>
      </c>
      <c r="H203" s="1"/>
      <c r="I203" s="1">
        <v>241</v>
      </c>
      <c r="J203" s="1">
        <v>125</v>
      </c>
      <c r="K203" s="1">
        <v>1.833</v>
      </c>
      <c r="L203" s="1">
        <v>1.0669999999999999</v>
      </c>
      <c r="M203" s="1">
        <f t="shared" si="5"/>
        <v>0.76600000000000001</v>
      </c>
      <c r="N203" s="1">
        <v>1.5049999999999999</v>
      </c>
      <c r="O203" s="1"/>
      <c r="P203" s="1"/>
      <c r="Q203" s="1">
        <v>7.0000000000000007E-2</v>
      </c>
      <c r="R203" s="1">
        <v>6.9000000000000006E-2</v>
      </c>
      <c r="S203" s="7"/>
      <c r="T203" s="7"/>
      <c r="U203" s="7"/>
      <c r="V203" s="7"/>
      <c r="W203" s="7"/>
      <c r="X203" s="1"/>
    </row>
    <row r="204" spans="1:26" ht="15.6" x14ac:dyDescent="0.3">
      <c r="A204" s="3" t="s">
        <v>639</v>
      </c>
      <c r="B204" s="1" t="s">
        <v>117</v>
      </c>
      <c r="C204" s="4">
        <v>41871</v>
      </c>
      <c r="D204" s="2">
        <v>7</v>
      </c>
      <c r="E204" s="1">
        <v>732</v>
      </c>
      <c r="F204" s="1" t="s">
        <v>532</v>
      </c>
      <c r="G204" s="1">
        <v>26.5</v>
      </c>
      <c r="H204" s="1">
        <v>38</v>
      </c>
      <c r="I204" s="1">
        <v>257</v>
      </c>
      <c r="J204" s="1">
        <v>173</v>
      </c>
      <c r="K204" s="1">
        <v>5.5209999999999999</v>
      </c>
      <c r="L204" s="1">
        <v>2.4630000000000001</v>
      </c>
      <c r="M204" s="1">
        <f t="shared" si="5"/>
        <v>3.0579999999999998</v>
      </c>
      <c r="N204" s="1">
        <v>2.0990000000000002</v>
      </c>
      <c r="O204" s="1">
        <v>0.21299999999999999</v>
      </c>
      <c r="P204" s="1" t="s">
        <v>24</v>
      </c>
      <c r="Q204" s="1">
        <v>8.6999999999999994E-2</v>
      </c>
      <c r="R204" s="1">
        <v>8.8999999999999996E-2</v>
      </c>
      <c r="S204" s="7">
        <v>19.287949999999999</v>
      </c>
      <c r="T204" s="7" t="s">
        <v>735</v>
      </c>
      <c r="U204" s="7">
        <v>1.6637999999999999</v>
      </c>
      <c r="V204" s="7" t="s">
        <v>734</v>
      </c>
      <c r="W204" s="1">
        <v>2.2896736075368773</v>
      </c>
      <c r="X204" s="1"/>
    </row>
    <row r="205" spans="1:26" ht="15.6" x14ac:dyDescent="0.3">
      <c r="A205" s="3" t="s">
        <v>640</v>
      </c>
      <c r="B205" s="1" t="s">
        <v>117</v>
      </c>
      <c r="C205" s="4">
        <v>41871</v>
      </c>
      <c r="D205" s="2">
        <v>7</v>
      </c>
      <c r="E205" s="1">
        <v>734</v>
      </c>
      <c r="F205" s="1" t="s">
        <v>532</v>
      </c>
      <c r="G205" s="1">
        <v>22.5</v>
      </c>
      <c r="H205" s="1">
        <v>39</v>
      </c>
      <c r="I205" s="1">
        <v>222</v>
      </c>
      <c r="J205" s="1">
        <v>101</v>
      </c>
      <c r="K205" s="1">
        <v>2.6909999999999998</v>
      </c>
      <c r="L205" s="1">
        <v>1.337</v>
      </c>
      <c r="M205" s="1">
        <f t="shared" si="5"/>
        <v>1.3539999999999999</v>
      </c>
      <c r="N205" s="1">
        <v>1.123</v>
      </c>
      <c r="O205" s="1"/>
      <c r="P205" s="1"/>
      <c r="Q205" s="1">
        <v>6.3E-2</v>
      </c>
      <c r="R205" s="1">
        <v>6.0999999999999999E-2</v>
      </c>
      <c r="S205" s="7">
        <v>18.752050000000001</v>
      </c>
      <c r="T205" s="7" t="s">
        <v>735</v>
      </c>
      <c r="U205" s="7">
        <v>1.7915000000000001</v>
      </c>
      <c r="V205" s="7" t="s">
        <v>734</v>
      </c>
      <c r="W205" s="1">
        <v>2.1430355389632267</v>
      </c>
      <c r="X205" s="1"/>
    </row>
    <row r="206" spans="1:26" ht="15.6" x14ac:dyDescent="0.3">
      <c r="A206" s="3" t="s">
        <v>641</v>
      </c>
      <c r="B206" s="1" t="s">
        <v>117</v>
      </c>
      <c r="C206" s="4">
        <v>41871</v>
      </c>
      <c r="D206" s="2">
        <v>7</v>
      </c>
      <c r="E206" s="1">
        <v>736</v>
      </c>
      <c r="F206" s="1" t="s">
        <v>532</v>
      </c>
      <c r="G206" s="1">
        <v>20</v>
      </c>
      <c r="H206" s="1">
        <v>40</v>
      </c>
      <c r="I206" s="1">
        <v>201</v>
      </c>
      <c r="J206" s="1">
        <v>75</v>
      </c>
      <c r="K206" s="1">
        <v>1.528</v>
      </c>
      <c r="L206" s="1">
        <v>0.877</v>
      </c>
      <c r="M206" s="1">
        <f t="shared" si="5"/>
        <v>0.65100000000000002</v>
      </c>
      <c r="N206" s="1">
        <v>0.312</v>
      </c>
      <c r="O206" s="1"/>
      <c r="P206" s="1"/>
      <c r="Q206" s="1">
        <v>0.06</v>
      </c>
      <c r="R206" s="1">
        <v>6.0999999999999999E-2</v>
      </c>
      <c r="S206" s="7">
        <v>18.611599999999999</v>
      </c>
      <c r="T206" s="7" t="s">
        <v>733</v>
      </c>
      <c r="U206" s="7">
        <v>1.9829000000000001</v>
      </c>
      <c r="V206" s="7" t="s">
        <v>734</v>
      </c>
      <c r="W206" s="1">
        <v>2.1471278894679733</v>
      </c>
      <c r="X206" s="1"/>
    </row>
    <row r="207" spans="1:26" ht="15.6" x14ac:dyDescent="0.3">
      <c r="A207" s="3" t="s">
        <v>642</v>
      </c>
      <c r="B207" s="1" t="s">
        <v>117</v>
      </c>
      <c r="C207" s="4">
        <v>41871</v>
      </c>
      <c r="D207" s="2">
        <v>7</v>
      </c>
      <c r="E207" s="1">
        <v>747</v>
      </c>
      <c r="F207" s="1" t="s">
        <v>532</v>
      </c>
      <c r="G207" s="1">
        <v>22</v>
      </c>
      <c r="H207" s="1">
        <v>41</v>
      </c>
      <c r="I207" s="1">
        <v>221</v>
      </c>
      <c r="J207" s="1">
        <v>103</v>
      </c>
      <c r="K207" s="1">
        <v>2.327</v>
      </c>
      <c r="L207" s="1">
        <v>1.268</v>
      </c>
      <c r="M207" s="1">
        <f t="shared" si="5"/>
        <v>1.0589999999999999</v>
      </c>
      <c r="N207" s="1">
        <v>1.2509999999999999</v>
      </c>
      <c r="O207" s="1"/>
      <c r="P207" s="1"/>
      <c r="Q207" s="1">
        <v>6.3E-2</v>
      </c>
      <c r="R207" s="1">
        <v>6.0999999999999999E-2</v>
      </c>
      <c r="S207" s="7">
        <v>19.478649999999998</v>
      </c>
      <c r="T207" s="7" t="s">
        <v>735</v>
      </c>
      <c r="U207" s="7">
        <v>1.0611999999999999</v>
      </c>
      <c r="V207" s="7" t="s">
        <v>736</v>
      </c>
      <c r="W207" s="1">
        <v>2.1113485479130993</v>
      </c>
      <c r="X207" s="1"/>
    </row>
    <row r="208" spans="1:26" ht="15.6" x14ac:dyDescent="0.3">
      <c r="A208" s="3" t="s">
        <v>643</v>
      </c>
      <c r="B208" s="1" t="s">
        <v>112</v>
      </c>
      <c r="C208" s="4">
        <v>41871</v>
      </c>
      <c r="D208" s="2">
        <v>7</v>
      </c>
      <c r="E208" s="1">
        <v>749</v>
      </c>
      <c r="F208" s="1" t="s">
        <v>152</v>
      </c>
      <c r="G208" s="1">
        <v>27</v>
      </c>
      <c r="H208" s="1"/>
      <c r="I208" s="1">
        <v>268</v>
      </c>
      <c r="J208" s="1">
        <v>139</v>
      </c>
      <c r="K208" s="1">
        <v>3.081</v>
      </c>
      <c r="L208" s="1">
        <v>1.7310000000000001</v>
      </c>
      <c r="M208" s="1">
        <f t="shared" si="5"/>
        <v>1.3499999999999999</v>
      </c>
      <c r="N208" s="1"/>
      <c r="O208" s="1"/>
      <c r="P208" s="1"/>
      <c r="Q208" s="1">
        <v>1E-3</v>
      </c>
      <c r="R208" s="1">
        <v>1E-3</v>
      </c>
      <c r="S208" s="7"/>
      <c r="T208" s="7"/>
      <c r="U208" s="7"/>
      <c r="V208" s="7"/>
      <c r="W208" s="7"/>
      <c r="X208" s="1"/>
    </row>
    <row r="209" spans="1:24" ht="15.6" x14ac:dyDescent="0.3">
      <c r="A209" s="3" t="s">
        <v>31</v>
      </c>
      <c r="B209" s="1" t="s">
        <v>112</v>
      </c>
      <c r="C209" s="4">
        <v>41871</v>
      </c>
      <c r="D209" s="2">
        <v>7</v>
      </c>
      <c r="E209" s="1">
        <v>749</v>
      </c>
      <c r="F209" s="1" t="s">
        <v>23</v>
      </c>
      <c r="G209" s="1">
        <v>22</v>
      </c>
      <c r="H209" s="1"/>
      <c r="I209" s="1"/>
      <c r="J209" s="1"/>
      <c r="K209" s="1"/>
      <c r="L209" s="1"/>
      <c r="M209" s="1">
        <f t="shared" si="5"/>
        <v>0</v>
      </c>
      <c r="N209" s="1"/>
      <c r="O209" s="1"/>
      <c r="P209" s="1"/>
      <c r="Q209" s="1"/>
      <c r="R209" s="1"/>
      <c r="S209" s="7"/>
      <c r="T209" s="7"/>
      <c r="U209" s="7"/>
      <c r="V209" s="7"/>
      <c r="W209" s="7"/>
      <c r="X209" s="1"/>
    </row>
    <row r="210" spans="1:24" ht="15.6" x14ac:dyDescent="0.3">
      <c r="A210" s="3" t="s">
        <v>31</v>
      </c>
      <c r="B210" s="1" t="s">
        <v>112</v>
      </c>
      <c r="C210" s="4">
        <v>41871</v>
      </c>
      <c r="D210" s="2">
        <v>7</v>
      </c>
      <c r="E210" s="1">
        <v>751</v>
      </c>
      <c r="F210" s="1" t="s">
        <v>23</v>
      </c>
      <c r="G210" s="1">
        <v>21</v>
      </c>
      <c r="H210" s="1"/>
      <c r="I210" s="1"/>
      <c r="J210" s="1"/>
      <c r="K210" s="1"/>
      <c r="L210" s="1"/>
      <c r="M210" s="1">
        <f t="shared" si="5"/>
        <v>0</v>
      </c>
      <c r="N210" s="1"/>
      <c r="O210" s="1"/>
      <c r="P210" s="1"/>
      <c r="Q210" s="1"/>
      <c r="R210" s="1"/>
      <c r="S210" s="7"/>
      <c r="T210" s="7"/>
      <c r="U210" s="7"/>
      <c r="V210" s="7"/>
      <c r="W210" s="7"/>
      <c r="X210" s="1"/>
    </row>
    <row r="211" spans="1:24" ht="15.6" x14ac:dyDescent="0.3">
      <c r="A211" s="3" t="s">
        <v>31</v>
      </c>
      <c r="B211" s="1" t="s">
        <v>112</v>
      </c>
      <c r="C211" s="4">
        <v>41871</v>
      </c>
      <c r="D211" s="2">
        <v>7</v>
      </c>
      <c r="E211" s="1">
        <v>751</v>
      </c>
      <c r="F211" s="1" t="s">
        <v>23</v>
      </c>
      <c r="G211" s="1">
        <v>23</v>
      </c>
      <c r="H211" s="1"/>
      <c r="I211" s="1"/>
      <c r="J211" s="1"/>
      <c r="K211" s="1"/>
      <c r="L211" s="1"/>
      <c r="M211" s="1">
        <f t="shared" si="5"/>
        <v>0</v>
      </c>
      <c r="N211" s="1"/>
      <c r="O211" s="1"/>
      <c r="P211" s="1"/>
      <c r="Q211" s="1"/>
      <c r="R211" s="1"/>
      <c r="S211" s="7"/>
      <c r="T211" s="7"/>
      <c r="U211" s="7"/>
      <c r="V211" s="7"/>
      <c r="W211" s="7"/>
      <c r="X211" s="1"/>
    </row>
    <row r="212" spans="1:24" ht="15.6" x14ac:dyDescent="0.3">
      <c r="A212" s="3" t="s">
        <v>31</v>
      </c>
      <c r="B212" s="1" t="s">
        <v>112</v>
      </c>
      <c r="C212" s="4">
        <v>41871</v>
      </c>
      <c r="D212" s="2">
        <v>7</v>
      </c>
      <c r="E212" s="1">
        <v>754</v>
      </c>
      <c r="F212" s="1" t="s">
        <v>23</v>
      </c>
      <c r="G212" s="1">
        <v>21</v>
      </c>
      <c r="H212" s="1"/>
      <c r="I212" s="1"/>
      <c r="J212" s="1"/>
      <c r="K212" s="1"/>
      <c r="L212" s="1"/>
      <c r="M212" s="1">
        <f t="shared" si="5"/>
        <v>0</v>
      </c>
      <c r="N212" s="1"/>
      <c r="O212" s="1"/>
      <c r="P212" s="1"/>
      <c r="Q212" s="1"/>
      <c r="R212" s="1"/>
      <c r="S212" s="7"/>
      <c r="T212" s="7"/>
      <c r="U212" s="7"/>
      <c r="V212" s="7"/>
      <c r="W212" s="7"/>
      <c r="X212" s="1"/>
    </row>
    <row r="213" spans="1:24" ht="15.6" x14ac:dyDescent="0.3">
      <c r="A213" s="3" t="s">
        <v>31</v>
      </c>
      <c r="B213" s="1" t="s">
        <v>112</v>
      </c>
      <c r="C213" s="4">
        <v>41871</v>
      </c>
      <c r="D213" s="2">
        <v>7</v>
      </c>
      <c r="E213" s="1">
        <v>754</v>
      </c>
      <c r="F213" s="1" t="s">
        <v>23</v>
      </c>
      <c r="G213" s="1">
        <v>22</v>
      </c>
      <c r="H213" s="1"/>
      <c r="I213" s="1"/>
      <c r="J213" s="1"/>
      <c r="K213" s="1"/>
      <c r="L213" s="1"/>
      <c r="M213" s="1">
        <f t="shared" si="5"/>
        <v>0</v>
      </c>
      <c r="N213" s="1"/>
      <c r="O213" s="1"/>
      <c r="P213" s="1"/>
      <c r="Q213" s="1"/>
      <c r="R213" s="1"/>
      <c r="S213" s="7"/>
      <c r="T213" s="7"/>
      <c r="U213" s="7"/>
      <c r="V213" s="7"/>
      <c r="W213" s="7"/>
      <c r="X213" s="1"/>
    </row>
    <row r="214" spans="1:24" ht="15.6" x14ac:dyDescent="0.3">
      <c r="A214" s="3" t="s">
        <v>31</v>
      </c>
      <c r="B214" s="1" t="s">
        <v>112</v>
      </c>
      <c r="C214" s="4">
        <v>41871</v>
      </c>
      <c r="D214" s="2">
        <v>7</v>
      </c>
      <c r="E214" s="1">
        <v>754</v>
      </c>
      <c r="F214" s="1" t="s">
        <v>23</v>
      </c>
      <c r="G214" s="1">
        <v>23</v>
      </c>
      <c r="H214" s="1"/>
      <c r="I214" s="1"/>
      <c r="J214" s="1"/>
      <c r="K214" s="1"/>
      <c r="L214" s="1"/>
      <c r="M214" s="1">
        <f t="shared" si="5"/>
        <v>0</v>
      </c>
      <c r="N214" s="1"/>
      <c r="O214" s="1"/>
      <c r="P214" s="1"/>
      <c r="Q214" s="1"/>
      <c r="R214" s="1"/>
      <c r="S214" s="7"/>
      <c r="T214" s="7"/>
      <c r="U214" s="7"/>
      <c r="V214" s="7"/>
      <c r="W214" s="7"/>
      <c r="X214" s="1"/>
    </row>
    <row r="215" spans="1:24" ht="15.6" x14ac:dyDescent="0.3">
      <c r="A215" s="3" t="s">
        <v>31</v>
      </c>
      <c r="B215" s="1" t="s">
        <v>112</v>
      </c>
      <c r="C215" s="4">
        <v>41871</v>
      </c>
      <c r="D215" s="2">
        <v>7</v>
      </c>
      <c r="E215" s="1">
        <v>754</v>
      </c>
      <c r="F215" s="1" t="s">
        <v>23</v>
      </c>
      <c r="G215" s="1">
        <v>21</v>
      </c>
      <c r="H215" s="1"/>
      <c r="I215" s="1"/>
      <c r="J215" s="1"/>
      <c r="K215" s="1"/>
      <c r="L215" s="1"/>
      <c r="M215" s="1">
        <f t="shared" si="5"/>
        <v>0</v>
      </c>
      <c r="N215" s="1"/>
      <c r="O215" s="1"/>
      <c r="P215" s="1"/>
      <c r="Q215" s="1"/>
      <c r="R215" s="1"/>
      <c r="S215" s="7"/>
      <c r="T215" s="7"/>
      <c r="U215" s="7"/>
      <c r="V215" s="7"/>
      <c r="W215" s="7"/>
      <c r="X215" s="1"/>
    </row>
    <row r="216" spans="1:24" ht="15.6" x14ac:dyDescent="0.3">
      <c r="A216" s="3" t="s">
        <v>31</v>
      </c>
      <c r="B216" s="1" t="s">
        <v>112</v>
      </c>
      <c r="C216" s="4">
        <v>41871</v>
      </c>
      <c r="D216" s="2">
        <v>7</v>
      </c>
      <c r="E216" s="1">
        <v>756</v>
      </c>
      <c r="F216" s="1" t="s">
        <v>23</v>
      </c>
      <c r="G216" s="1">
        <v>20</v>
      </c>
      <c r="H216" s="1"/>
      <c r="I216" s="1"/>
      <c r="J216" s="1"/>
      <c r="K216" s="1"/>
      <c r="L216" s="1"/>
      <c r="M216" s="1">
        <f t="shared" si="5"/>
        <v>0</v>
      </c>
      <c r="N216" s="1"/>
      <c r="O216" s="1"/>
      <c r="P216" s="1"/>
      <c r="Q216" s="1"/>
      <c r="R216" s="1"/>
      <c r="S216" s="7"/>
      <c r="T216" s="7"/>
      <c r="U216" s="7"/>
      <c r="V216" s="7"/>
      <c r="W216" s="7"/>
      <c r="X216" s="1"/>
    </row>
    <row r="217" spans="1:24" ht="15.6" x14ac:dyDescent="0.3">
      <c r="A217" s="3" t="s">
        <v>644</v>
      </c>
      <c r="B217" s="1" t="s">
        <v>112</v>
      </c>
      <c r="C217" s="4">
        <v>41871</v>
      </c>
      <c r="D217" s="2">
        <v>7</v>
      </c>
      <c r="E217" s="1">
        <v>756</v>
      </c>
      <c r="F217" s="1" t="s">
        <v>23</v>
      </c>
      <c r="G217" s="1">
        <v>20</v>
      </c>
      <c r="H217" s="1"/>
      <c r="I217" s="1">
        <v>219</v>
      </c>
      <c r="J217" s="1">
        <v>76</v>
      </c>
      <c r="K217" s="1">
        <v>1.744</v>
      </c>
      <c r="L217" s="1">
        <v>0.91200000000000003</v>
      </c>
      <c r="M217" s="1">
        <f t="shared" si="5"/>
        <v>0.83199999999999996</v>
      </c>
      <c r="N217" s="1">
        <v>1.2150000000000001</v>
      </c>
      <c r="O217" s="1">
        <v>4.9000000000000002E-2</v>
      </c>
      <c r="P217" s="1"/>
      <c r="Q217" s="1">
        <v>4.4999999999999998E-2</v>
      </c>
      <c r="R217" s="1">
        <v>4.5999999999999999E-2</v>
      </c>
      <c r="S217" s="7"/>
      <c r="T217" s="7"/>
      <c r="U217" s="7"/>
      <c r="V217" s="7"/>
      <c r="W217" s="7"/>
      <c r="X217" s="1"/>
    </row>
    <row r="218" spans="1:24" ht="15.6" x14ac:dyDescent="0.3">
      <c r="A218" s="3" t="s">
        <v>31</v>
      </c>
      <c r="B218" s="1" t="s">
        <v>112</v>
      </c>
      <c r="C218" s="4">
        <v>41871</v>
      </c>
      <c r="D218" s="2">
        <v>7</v>
      </c>
      <c r="E218" s="1">
        <v>756</v>
      </c>
      <c r="F218" s="1" t="s">
        <v>23</v>
      </c>
      <c r="G218" s="1">
        <v>23</v>
      </c>
      <c r="H218" s="1"/>
      <c r="I218" s="1"/>
      <c r="J218" s="1"/>
      <c r="K218" s="1"/>
      <c r="L218" s="1"/>
      <c r="M218" s="1">
        <f t="shared" si="5"/>
        <v>0</v>
      </c>
      <c r="N218" s="1"/>
      <c r="O218" s="1"/>
      <c r="P218" s="1"/>
      <c r="Q218" s="1"/>
      <c r="R218" s="1"/>
      <c r="S218" s="7"/>
      <c r="T218" s="7"/>
      <c r="U218" s="7"/>
      <c r="V218" s="7"/>
      <c r="W218" s="7"/>
      <c r="X218" s="1"/>
    </row>
    <row r="219" spans="1:24" ht="15.6" x14ac:dyDescent="0.3">
      <c r="A219" s="3" t="s">
        <v>645</v>
      </c>
      <c r="B219" s="1" t="s">
        <v>112</v>
      </c>
      <c r="C219" s="4">
        <v>41871</v>
      </c>
      <c r="D219" s="2">
        <v>7</v>
      </c>
      <c r="E219" s="1">
        <v>756</v>
      </c>
      <c r="F219" s="1" t="s">
        <v>23</v>
      </c>
      <c r="G219" s="1">
        <v>21</v>
      </c>
      <c r="H219" s="1"/>
      <c r="I219" s="1">
        <v>210</v>
      </c>
      <c r="J219" s="1">
        <v>78</v>
      </c>
      <c r="K219" s="1">
        <v>1.415</v>
      </c>
      <c r="L219" s="1">
        <v>0.78800000000000003</v>
      </c>
      <c r="M219" s="1">
        <f t="shared" si="5"/>
        <v>0.627</v>
      </c>
      <c r="N219" s="1">
        <v>0.63300000000000001</v>
      </c>
      <c r="O219" s="1"/>
      <c r="P219" s="1"/>
      <c r="Q219" s="1">
        <v>5.5E-2</v>
      </c>
      <c r="R219" s="1">
        <v>5.3999999999999999E-2</v>
      </c>
      <c r="S219" s="7"/>
      <c r="T219" s="7"/>
      <c r="U219" s="7"/>
      <c r="V219" s="7"/>
      <c r="W219" s="7"/>
      <c r="X219" s="1"/>
    </row>
    <row r="220" spans="1:24" ht="15.6" x14ac:dyDescent="0.3">
      <c r="A220" s="3" t="s">
        <v>646</v>
      </c>
      <c r="B220" s="1" t="s">
        <v>112</v>
      </c>
      <c r="C220" s="4">
        <v>41871</v>
      </c>
      <c r="D220" s="2">
        <v>7</v>
      </c>
      <c r="E220" s="1">
        <v>758</v>
      </c>
      <c r="F220" s="1" t="s">
        <v>152</v>
      </c>
      <c r="G220" s="1">
        <v>27</v>
      </c>
      <c r="H220" s="1"/>
      <c r="I220" s="1">
        <v>275</v>
      </c>
      <c r="J220" s="1">
        <v>164</v>
      </c>
      <c r="K220" s="1">
        <v>3.8479999999999999</v>
      </c>
      <c r="L220" s="1">
        <v>1.714</v>
      </c>
      <c r="M220" s="1">
        <f t="shared" si="5"/>
        <v>2.1339999999999999</v>
      </c>
      <c r="N220" s="1">
        <v>1.917</v>
      </c>
      <c r="O220" s="1">
        <v>0.41199999999999998</v>
      </c>
      <c r="P220" s="1"/>
      <c r="Q220" s="1">
        <v>1E-3</v>
      </c>
      <c r="R220" s="1">
        <v>1E-3</v>
      </c>
      <c r="S220" s="7"/>
      <c r="T220" s="7"/>
      <c r="U220" s="7"/>
      <c r="V220" s="7"/>
      <c r="W220" s="7"/>
      <c r="X220" s="1"/>
    </row>
    <row r="221" spans="1:24" ht="15.6" x14ac:dyDescent="0.3">
      <c r="A221" s="3" t="s">
        <v>31</v>
      </c>
      <c r="B221" s="1" t="s">
        <v>112</v>
      </c>
      <c r="C221" s="4">
        <v>41871</v>
      </c>
      <c r="D221" s="2">
        <v>7</v>
      </c>
      <c r="E221" s="1">
        <v>758</v>
      </c>
      <c r="F221" s="1" t="s">
        <v>23</v>
      </c>
      <c r="G221" s="1">
        <v>23</v>
      </c>
      <c r="H221" s="1"/>
      <c r="I221" s="1"/>
      <c r="J221" s="1"/>
      <c r="K221" s="1"/>
      <c r="L221" s="1"/>
      <c r="M221" s="1">
        <f t="shared" si="5"/>
        <v>0</v>
      </c>
      <c r="N221" s="1"/>
      <c r="O221" s="1"/>
      <c r="P221" s="1"/>
      <c r="Q221" s="1"/>
      <c r="R221" s="1"/>
      <c r="S221" s="7"/>
      <c r="T221" s="7"/>
      <c r="U221" s="7"/>
      <c r="V221" s="7"/>
      <c r="W221" s="7"/>
      <c r="X221" s="1"/>
    </row>
    <row r="222" spans="1:24" ht="15.6" x14ac:dyDescent="0.3">
      <c r="A222" s="3" t="s">
        <v>647</v>
      </c>
      <c r="B222" s="1" t="s">
        <v>112</v>
      </c>
      <c r="C222" s="4">
        <v>41871</v>
      </c>
      <c r="D222" s="2">
        <v>7</v>
      </c>
      <c r="E222" s="1">
        <v>759</v>
      </c>
      <c r="F222" s="1" t="s">
        <v>152</v>
      </c>
      <c r="G222" s="1">
        <v>28</v>
      </c>
      <c r="H222" s="1"/>
      <c r="I222" s="1">
        <v>287</v>
      </c>
      <c r="J222" s="1">
        <v>191</v>
      </c>
      <c r="K222" s="1">
        <v>4.492</v>
      </c>
      <c r="L222" s="1">
        <v>1.82</v>
      </c>
      <c r="M222" s="1">
        <f t="shared" si="5"/>
        <v>2.6719999999999997</v>
      </c>
      <c r="N222" s="1">
        <v>2.927</v>
      </c>
      <c r="O222" s="1"/>
      <c r="P222" s="1"/>
      <c r="Q222" s="1"/>
      <c r="R222" s="1"/>
      <c r="S222" s="7"/>
      <c r="T222" s="7"/>
      <c r="U222" s="7"/>
      <c r="V222" s="7"/>
      <c r="W222" s="7"/>
      <c r="X222" s="1"/>
    </row>
    <row r="223" spans="1:24" ht="15.6" x14ac:dyDescent="0.3">
      <c r="A223" s="3" t="s">
        <v>648</v>
      </c>
      <c r="B223" s="1" t="s">
        <v>112</v>
      </c>
      <c r="C223" s="4">
        <v>41871</v>
      </c>
      <c r="D223" s="2">
        <v>7</v>
      </c>
      <c r="E223" s="1">
        <v>800</v>
      </c>
      <c r="F223" s="1" t="s">
        <v>152</v>
      </c>
      <c r="G223" s="1">
        <v>28</v>
      </c>
      <c r="H223" s="1"/>
      <c r="I223" s="1">
        <v>277</v>
      </c>
      <c r="J223" s="1">
        <v>151</v>
      </c>
      <c r="K223" s="1">
        <v>3.544</v>
      </c>
      <c r="L223" s="1">
        <v>1.891</v>
      </c>
      <c r="M223" s="1">
        <f t="shared" si="5"/>
        <v>1.653</v>
      </c>
      <c r="N223" s="1">
        <v>1.6319999999999999</v>
      </c>
      <c r="O223" s="1">
        <v>0.122</v>
      </c>
      <c r="P223" s="1"/>
      <c r="Q223" s="1">
        <v>1E-3</v>
      </c>
      <c r="R223" s="1">
        <v>1E-3</v>
      </c>
      <c r="S223" s="7"/>
      <c r="T223" s="7"/>
      <c r="U223" s="7"/>
      <c r="V223" s="7"/>
      <c r="W223" s="7"/>
      <c r="X223" s="1"/>
    </row>
    <row r="224" spans="1:24" ht="15.6" x14ac:dyDescent="0.3">
      <c r="A224" s="3" t="s">
        <v>31</v>
      </c>
      <c r="B224" s="1" t="s">
        <v>112</v>
      </c>
      <c r="C224" s="4">
        <v>41871</v>
      </c>
      <c r="D224" s="2">
        <v>7</v>
      </c>
      <c r="E224" s="1">
        <v>800</v>
      </c>
      <c r="F224" s="1" t="s">
        <v>23</v>
      </c>
      <c r="G224" s="1">
        <v>22</v>
      </c>
      <c r="H224" s="1"/>
      <c r="I224" s="1"/>
      <c r="J224" s="1"/>
      <c r="K224" s="1"/>
      <c r="L224" s="1"/>
      <c r="M224" s="1">
        <f t="shared" si="5"/>
        <v>0</v>
      </c>
      <c r="N224" s="1"/>
      <c r="O224" s="1"/>
      <c r="P224" s="1"/>
      <c r="Q224" s="1"/>
      <c r="R224" s="1"/>
      <c r="S224" s="7"/>
      <c r="T224" s="7"/>
      <c r="U224" s="7"/>
      <c r="V224" s="7"/>
      <c r="W224" s="7"/>
      <c r="X224" s="1"/>
    </row>
    <row r="225" spans="1:24" ht="15.6" x14ac:dyDescent="0.3">
      <c r="A225" s="3" t="s">
        <v>649</v>
      </c>
      <c r="B225" s="1" t="s">
        <v>112</v>
      </c>
      <c r="C225" s="4">
        <v>41871</v>
      </c>
      <c r="D225" s="2">
        <v>7</v>
      </c>
      <c r="E225" s="1">
        <v>802</v>
      </c>
      <c r="F225" s="1" t="s">
        <v>23</v>
      </c>
      <c r="G225" s="1">
        <v>22</v>
      </c>
      <c r="H225" s="1"/>
      <c r="I225" s="1">
        <v>226</v>
      </c>
      <c r="J225" s="1">
        <v>96</v>
      </c>
      <c r="K225" s="1">
        <v>2.0110000000000001</v>
      </c>
      <c r="L225" s="1">
        <v>0.91200000000000003</v>
      </c>
      <c r="M225" s="1">
        <f t="shared" si="5"/>
        <v>1.0990000000000002</v>
      </c>
      <c r="N225" s="1"/>
      <c r="O225" s="1"/>
      <c r="P225" s="1"/>
      <c r="Q225" s="1">
        <v>5.3999999999999999E-2</v>
      </c>
      <c r="R225" s="1">
        <v>5.5E-2</v>
      </c>
      <c r="S225" s="7"/>
      <c r="T225" s="7"/>
      <c r="U225" s="7"/>
      <c r="V225" s="7"/>
      <c r="W225" s="7"/>
      <c r="X225" s="1"/>
    </row>
    <row r="226" spans="1:24" ht="15.6" x14ac:dyDescent="0.3">
      <c r="A226" s="3" t="s">
        <v>650</v>
      </c>
      <c r="B226" s="1" t="s">
        <v>112</v>
      </c>
      <c r="C226" s="4">
        <v>41871</v>
      </c>
      <c r="D226" s="2">
        <v>7</v>
      </c>
      <c r="E226" s="1">
        <v>802</v>
      </c>
      <c r="F226" s="1" t="s">
        <v>23</v>
      </c>
      <c r="G226" s="1">
        <v>22</v>
      </c>
      <c r="H226" s="1"/>
      <c r="I226" s="1">
        <v>224</v>
      </c>
      <c r="J226" s="1">
        <v>103</v>
      </c>
      <c r="K226" s="1">
        <v>1.8979999999999999</v>
      </c>
      <c r="L226" s="1">
        <v>1.0309999999999999</v>
      </c>
      <c r="M226" s="1">
        <f t="shared" si="5"/>
        <v>0.86699999999999999</v>
      </c>
      <c r="N226" s="1">
        <v>1.782</v>
      </c>
      <c r="O226" s="1">
        <v>2.5000000000000001E-2</v>
      </c>
      <c r="P226" s="1"/>
      <c r="Q226" s="1">
        <v>5.8000000000000003E-2</v>
      </c>
      <c r="R226" s="1">
        <v>0.06</v>
      </c>
      <c r="S226" s="7"/>
      <c r="T226" s="7"/>
      <c r="U226" s="7"/>
      <c r="V226" s="7"/>
      <c r="W226" s="7"/>
      <c r="X226" s="1"/>
    </row>
    <row r="227" spans="1:24" ht="15.6" x14ac:dyDescent="0.3">
      <c r="A227" s="3" t="s">
        <v>31</v>
      </c>
      <c r="B227" s="1" t="s">
        <v>112</v>
      </c>
      <c r="C227" s="4">
        <v>41871</v>
      </c>
      <c r="D227" s="2">
        <v>7</v>
      </c>
      <c r="E227" s="1">
        <v>803</v>
      </c>
      <c r="F227" s="1" t="s">
        <v>23</v>
      </c>
      <c r="G227" s="1">
        <v>23</v>
      </c>
      <c r="H227" s="1"/>
      <c r="I227" s="1"/>
      <c r="J227" s="1"/>
      <c r="K227" s="1"/>
      <c r="L227" s="1"/>
      <c r="M227" s="1">
        <f t="shared" si="5"/>
        <v>0</v>
      </c>
      <c r="N227" s="1"/>
      <c r="O227" s="1"/>
      <c r="P227" s="1"/>
      <c r="Q227" s="1"/>
      <c r="R227" s="1"/>
      <c r="S227" s="7"/>
      <c r="T227" s="7"/>
      <c r="U227" s="7"/>
      <c r="V227" s="7"/>
      <c r="W227" s="7"/>
      <c r="X227" s="1"/>
    </row>
    <row r="228" spans="1:24" ht="15.6" x14ac:dyDescent="0.3">
      <c r="A228" s="3" t="s">
        <v>651</v>
      </c>
      <c r="B228" s="1" t="s">
        <v>112</v>
      </c>
      <c r="C228" s="4">
        <v>41871</v>
      </c>
      <c r="D228" s="2">
        <v>7</v>
      </c>
      <c r="E228" s="1">
        <v>803</v>
      </c>
      <c r="F228" s="1" t="s">
        <v>532</v>
      </c>
      <c r="G228" s="1">
        <v>22</v>
      </c>
      <c r="H228" s="1"/>
      <c r="I228" s="1">
        <v>223</v>
      </c>
      <c r="J228" s="1">
        <v>99</v>
      </c>
      <c r="K228" s="1">
        <v>3.2450000000000001</v>
      </c>
      <c r="L228" s="1">
        <v>1.37</v>
      </c>
      <c r="M228" s="1">
        <f t="shared" si="5"/>
        <v>1.875</v>
      </c>
      <c r="N228" s="1">
        <v>0.51200000000000001</v>
      </c>
      <c r="O228" s="1">
        <v>0.05</v>
      </c>
      <c r="P228" s="1"/>
      <c r="Q228" s="1">
        <v>7.1999999999999995E-2</v>
      </c>
      <c r="R228" s="1">
        <v>7.0000000000000007E-2</v>
      </c>
      <c r="S228" s="7"/>
      <c r="T228" s="7" t="s">
        <v>735</v>
      </c>
      <c r="U228" s="7" t="s">
        <v>739</v>
      </c>
      <c r="V228" s="7"/>
      <c r="W228" s="1">
        <v>2.0380965964015014</v>
      </c>
      <c r="X228" s="1"/>
    </row>
    <row r="229" spans="1:24" ht="15.6" x14ac:dyDescent="0.3">
      <c r="A229" s="3" t="s">
        <v>652</v>
      </c>
      <c r="B229" s="1" t="s">
        <v>112</v>
      </c>
      <c r="C229" s="4">
        <v>41871</v>
      </c>
      <c r="D229" s="2">
        <v>7</v>
      </c>
      <c r="E229" s="1">
        <v>804</v>
      </c>
      <c r="F229" s="1" t="s">
        <v>532</v>
      </c>
      <c r="G229" s="1">
        <v>22.5</v>
      </c>
      <c r="H229" s="1">
        <v>42</v>
      </c>
      <c r="I229" s="1">
        <v>215</v>
      </c>
      <c r="J229" s="1">
        <v>91</v>
      </c>
      <c r="K229" s="1">
        <v>2.7410000000000001</v>
      </c>
      <c r="L229" s="1">
        <v>1.1279999999999999</v>
      </c>
      <c r="M229" s="1">
        <f t="shared" si="5"/>
        <v>1.6130000000000002</v>
      </c>
      <c r="N229" s="1">
        <v>0.55600000000000005</v>
      </c>
      <c r="O229" s="1">
        <v>4.9000000000000002E-2</v>
      </c>
      <c r="P229" s="1"/>
      <c r="Q229" s="1">
        <v>6.2E-2</v>
      </c>
      <c r="R229" s="1">
        <v>6.3E-2</v>
      </c>
      <c r="S229" s="7"/>
      <c r="T229" s="7" t="s">
        <v>735</v>
      </c>
      <c r="U229" s="7">
        <v>1.1272</v>
      </c>
      <c r="V229" s="7" t="s">
        <v>736</v>
      </c>
      <c r="W229" s="1">
        <v>2.546111823035532</v>
      </c>
      <c r="X229" s="1"/>
    </row>
    <row r="230" spans="1:24" ht="15.6" x14ac:dyDescent="0.3">
      <c r="A230" s="3"/>
      <c r="B230" s="1" t="s">
        <v>112</v>
      </c>
      <c r="C230" s="4">
        <v>41871</v>
      </c>
      <c r="D230" s="2">
        <v>7</v>
      </c>
      <c r="E230" s="1">
        <v>802</v>
      </c>
      <c r="F230" s="1" t="s">
        <v>23</v>
      </c>
      <c r="G230" s="1">
        <v>21</v>
      </c>
      <c r="H230" s="1"/>
      <c r="I230" s="1"/>
      <c r="J230" s="1"/>
      <c r="K230" s="1"/>
      <c r="L230" s="1"/>
      <c r="M230" s="1">
        <f t="shared" si="5"/>
        <v>0</v>
      </c>
      <c r="N230" s="1"/>
      <c r="O230" s="1"/>
      <c r="P230" s="1"/>
      <c r="Q230" s="1"/>
      <c r="R230" s="1"/>
      <c r="S230" s="7"/>
      <c r="T230" s="7"/>
      <c r="U230" s="7"/>
      <c r="V230" s="7"/>
      <c r="W230" s="7"/>
      <c r="X230" s="1"/>
    </row>
    <row r="231" spans="1:24" ht="15.6" x14ac:dyDescent="0.3">
      <c r="A231" s="3"/>
      <c r="B231" s="1" t="s">
        <v>103</v>
      </c>
      <c r="C231" s="4">
        <v>41871</v>
      </c>
      <c r="D231" s="2">
        <v>7</v>
      </c>
      <c r="E231" s="1">
        <v>807</v>
      </c>
      <c r="F231" s="1" t="s">
        <v>23</v>
      </c>
      <c r="G231" s="1">
        <v>23.5</v>
      </c>
      <c r="H231" s="1"/>
      <c r="I231" s="1"/>
      <c r="J231" s="1"/>
      <c r="K231" s="1"/>
      <c r="L231" s="1"/>
      <c r="M231" s="1">
        <f t="shared" si="5"/>
        <v>0</v>
      </c>
      <c r="N231" s="1"/>
      <c r="O231" s="1"/>
      <c r="P231" s="1"/>
      <c r="Q231" s="1"/>
      <c r="R231" s="1"/>
      <c r="S231" s="7"/>
      <c r="T231" s="7"/>
      <c r="U231" s="7"/>
      <c r="V231" s="7"/>
      <c r="W231" s="7"/>
      <c r="X231" s="1"/>
    </row>
    <row r="232" spans="1:24" ht="15.6" x14ac:dyDescent="0.3">
      <c r="A232" s="3"/>
      <c r="B232" s="1" t="s">
        <v>103</v>
      </c>
      <c r="C232" s="4">
        <v>41871</v>
      </c>
      <c r="D232" s="2">
        <v>7</v>
      </c>
      <c r="E232" s="1">
        <v>808</v>
      </c>
      <c r="F232" s="1" t="s">
        <v>23</v>
      </c>
      <c r="G232" s="1">
        <v>23</v>
      </c>
      <c r="H232" s="1"/>
      <c r="I232" s="1"/>
      <c r="J232" s="1"/>
      <c r="K232" s="1"/>
      <c r="L232" s="1"/>
      <c r="M232" s="1">
        <f t="shared" si="5"/>
        <v>0</v>
      </c>
      <c r="N232" s="1"/>
      <c r="O232" s="1"/>
      <c r="P232" s="1"/>
      <c r="Q232" s="1"/>
      <c r="R232" s="1"/>
      <c r="S232" s="7"/>
      <c r="T232" s="7"/>
      <c r="U232" s="7"/>
      <c r="V232" s="7"/>
      <c r="W232" s="7"/>
      <c r="X232" s="1"/>
    </row>
    <row r="233" spans="1:24" ht="15.6" x14ac:dyDescent="0.3">
      <c r="A233" s="3"/>
      <c r="B233" s="1" t="s">
        <v>103</v>
      </c>
      <c r="C233" s="4">
        <v>41871</v>
      </c>
      <c r="D233" s="2">
        <v>7</v>
      </c>
      <c r="E233" s="1">
        <v>809</v>
      </c>
      <c r="F233" s="1" t="s">
        <v>23</v>
      </c>
      <c r="G233" s="1">
        <v>23.5</v>
      </c>
      <c r="H233" s="1"/>
      <c r="I233" s="1"/>
      <c r="J233" s="1"/>
      <c r="K233" s="1"/>
      <c r="L233" s="1"/>
      <c r="M233" s="1">
        <f t="shared" si="5"/>
        <v>0</v>
      </c>
      <c r="N233" s="1"/>
      <c r="O233" s="1"/>
      <c r="P233" s="1"/>
      <c r="Q233" s="1"/>
      <c r="R233" s="1"/>
      <c r="S233" s="7"/>
      <c r="T233" s="7"/>
      <c r="U233" s="7"/>
      <c r="V233" s="7"/>
      <c r="W233" s="7"/>
      <c r="X233" s="1"/>
    </row>
    <row r="234" spans="1:24" ht="15.6" x14ac:dyDescent="0.3">
      <c r="A234" s="3"/>
      <c r="B234" s="1" t="s">
        <v>103</v>
      </c>
      <c r="C234" s="4">
        <v>41871</v>
      </c>
      <c r="D234" s="2">
        <v>7</v>
      </c>
      <c r="E234" s="1">
        <v>810</v>
      </c>
      <c r="F234" s="1" t="s">
        <v>23</v>
      </c>
      <c r="G234" s="1">
        <v>20</v>
      </c>
      <c r="H234" s="1"/>
      <c r="I234" s="1"/>
      <c r="J234" s="1"/>
      <c r="K234" s="1"/>
      <c r="L234" s="1"/>
      <c r="M234" s="1">
        <f t="shared" si="5"/>
        <v>0</v>
      </c>
      <c r="N234" s="1"/>
      <c r="O234" s="1"/>
      <c r="P234" s="1"/>
      <c r="Q234" s="1"/>
      <c r="R234" s="1"/>
      <c r="S234" s="7"/>
      <c r="T234" s="7"/>
      <c r="U234" s="7"/>
      <c r="V234" s="7"/>
      <c r="W234" s="7"/>
      <c r="X234" s="1"/>
    </row>
    <row r="235" spans="1:24" ht="15.6" x14ac:dyDescent="0.3">
      <c r="A235" s="3"/>
      <c r="B235" s="1" t="s">
        <v>103</v>
      </c>
      <c r="C235" s="4">
        <v>41871</v>
      </c>
      <c r="D235" s="2">
        <v>7</v>
      </c>
      <c r="E235" s="1">
        <v>810</v>
      </c>
      <c r="F235" s="1" t="s">
        <v>23</v>
      </c>
      <c r="G235" s="1">
        <v>24</v>
      </c>
      <c r="H235" s="1"/>
      <c r="I235" s="1"/>
      <c r="J235" s="1"/>
      <c r="K235" s="1"/>
      <c r="L235" s="1"/>
      <c r="M235" s="1">
        <f t="shared" si="5"/>
        <v>0</v>
      </c>
      <c r="N235" s="1"/>
      <c r="O235" s="1"/>
      <c r="P235" s="1"/>
      <c r="Q235" s="1"/>
      <c r="R235" s="1"/>
      <c r="S235" s="7"/>
      <c r="T235" s="7"/>
      <c r="U235" s="7"/>
      <c r="V235" s="7"/>
      <c r="W235" s="7"/>
      <c r="X235" s="1"/>
    </row>
    <row r="236" spans="1:24" ht="15.6" x14ac:dyDescent="0.3">
      <c r="A236" s="3"/>
      <c r="B236" s="1" t="s">
        <v>103</v>
      </c>
      <c r="C236" s="4">
        <v>41871</v>
      </c>
      <c r="D236" s="2">
        <v>7</v>
      </c>
      <c r="E236" s="1">
        <v>812</v>
      </c>
      <c r="F236" s="1" t="s">
        <v>23</v>
      </c>
      <c r="G236" s="1">
        <v>23.5</v>
      </c>
      <c r="H236" s="1"/>
      <c r="I236" s="1"/>
      <c r="J236" s="1"/>
      <c r="K236" s="1"/>
      <c r="L236" s="1"/>
      <c r="M236" s="1">
        <f t="shared" si="5"/>
        <v>0</v>
      </c>
      <c r="N236" s="1"/>
      <c r="O236" s="1"/>
      <c r="P236" s="1"/>
      <c r="Q236" s="1"/>
      <c r="R236" s="1"/>
      <c r="S236" s="7"/>
      <c r="T236" s="7"/>
      <c r="U236" s="7"/>
      <c r="V236" s="7"/>
      <c r="W236" s="7"/>
      <c r="X236" s="1"/>
    </row>
    <row r="237" spans="1:24" ht="15.6" x14ac:dyDescent="0.3">
      <c r="A237" s="3"/>
      <c r="B237" s="1" t="s">
        <v>103</v>
      </c>
      <c r="C237" s="4">
        <v>41871</v>
      </c>
      <c r="D237" s="2">
        <v>7</v>
      </c>
      <c r="E237" s="1">
        <v>813</v>
      </c>
      <c r="F237" s="1" t="s">
        <v>23</v>
      </c>
      <c r="G237" s="1">
        <v>23</v>
      </c>
      <c r="H237" s="1"/>
      <c r="I237" s="1"/>
      <c r="J237" s="1"/>
      <c r="K237" s="1"/>
      <c r="L237" s="1"/>
      <c r="M237" s="1">
        <f t="shared" si="5"/>
        <v>0</v>
      </c>
      <c r="N237" s="1"/>
      <c r="O237" s="1"/>
      <c r="P237" s="1"/>
      <c r="Q237" s="1"/>
      <c r="R237" s="1"/>
      <c r="S237" s="7"/>
      <c r="T237" s="7"/>
      <c r="U237" s="7"/>
      <c r="V237" s="7"/>
      <c r="W237" s="7"/>
      <c r="X237" s="1"/>
    </row>
    <row r="238" spans="1:24" ht="15.6" x14ac:dyDescent="0.3">
      <c r="A238" s="3"/>
      <c r="B238" s="1" t="s">
        <v>103</v>
      </c>
      <c r="C238" s="4">
        <v>41871</v>
      </c>
      <c r="D238" s="2">
        <v>7</v>
      </c>
      <c r="E238" s="1">
        <v>813</v>
      </c>
      <c r="F238" s="1" t="s">
        <v>23</v>
      </c>
      <c r="G238" s="1">
        <v>24</v>
      </c>
      <c r="H238" s="1"/>
      <c r="I238" s="1"/>
      <c r="J238" s="1"/>
      <c r="K238" s="1"/>
      <c r="L238" s="1"/>
      <c r="M238" s="1">
        <f t="shared" si="5"/>
        <v>0</v>
      </c>
      <c r="N238" s="1"/>
      <c r="O238" s="1"/>
      <c r="P238" s="1"/>
      <c r="Q238" s="1"/>
      <c r="R238" s="1"/>
      <c r="S238" s="7"/>
      <c r="T238" s="7"/>
      <c r="U238" s="7"/>
      <c r="V238" s="7"/>
      <c r="W238" s="7"/>
      <c r="X238" s="1"/>
    </row>
    <row r="239" spans="1:24" ht="15.6" x14ac:dyDescent="0.3">
      <c r="A239" s="3"/>
      <c r="B239" s="1" t="s">
        <v>103</v>
      </c>
      <c r="C239" s="4">
        <v>41871</v>
      </c>
      <c r="D239" s="2">
        <v>7</v>
      </c>
      <c r="E239" s="1">
        <v>813</v>
      </c>
      <c r="F239" s="1" t="s">
        <v>23</v>
      </c>
      <c r="G239" s="1">
        <v>25</v>
      </c>
      <c r="H239" s="1"/>
      <c r="I239" s="1"/>
      <c r="J239" s="1"/>
      <c r="K239" s="1"/>
      <c r="L239" s="1"/>
      <c r="M239" s="1">
        <f t="shared" si="5"/>
        <v>0</v>
      </c>
      <c r="N239" s="1"/>
      <c r="O239" s="1"/>
      <c r="P239" s="1"/>
      <c r="Q239" s="1"/>
      <c r="R239" s="1"/>
      <c r="S239" s="7"/>
      <c r="T239" s="7"/>
      <c r="U239" s="7"/>
      <c r="V239" s="7"/>
      <c r="W239" s="7"/>
      <c r="X239" s="1"/>
    </row>
    <row r="240" spans="1:24" ht="15.6" x14ac:dyDescent="0.3">
      <c r="A240" s="3"/>
      <c r="B240" s="1" t="s">
        <v>103</v>
      </c>
      <c r="C240" s="4">
        <v>41871</v>
      </c>
      <c r="D240" s="2">
        <v>7</v>
      </c>
      <c r="E240" s="1">
        <v>814</v>
      </c>
      <c r="F240" s="1" t="s">
        <v>23</v>
      </c>
      <c r="G240" s="1">
        <v>24</v>
      </c>
      <c r="H240" s="1"/>
      <c r="I240" s="1"/>
      <c r="J240" s="1"/>
      <c r="K240" s="1"/>
      <c r="L240" s="1"/>
      <c r="M240" s="1">
        <f t="shared" si="5"/>
        <v>0</v>
      </c>
      <c r="N240" s="1"/>
      <c r="O240" s="1"/>
      <c r="P240" s="1"/>
      <c r="Q240" s="1"/>
      <c r="R240" s="1"/>
      <c r="S240" s="7"/>
      <c r="T240" s="7"/>
      <c r="U240" s="7"/>
      <c r="V240" s="7"/>
      <c r="W240" s="7"/>
      <c r="X240" s="1"/>
    </row>
    <row r="241" spans="1:24" ht="15.6" x14ac:dyDescent="0.3">
      <c r="A241" s="3"/>
      <c r="B241" s="1" t="s">
        <v>103</v>
      </c>
      <c r="C241" s="4">
        <v>41871</v>
      </c>
      <c r="D241" s="2">
        <v>7</v>
      </c>
      <c r="E241" s="1">
        <v>814</v>
      </c>
      <c r="F241" s="1" t="s">
        <v>23</v>
      </c>
      <c r="G241" s="1">
        <v>24.5</v>
      </c>
      <c r="H241" s="1"/>
      <c r="I241" s="1"/>
      <c r="J241" s="1"/>
      <c r="K241" s="1"/>
      <c r="L241" s="1"/>
      <c r="M241" s="1">
        <f t="shared" si="5"/>
        <v>0</v>
      </c>
      <c r="N241" s="1"/>
      <c r="O241" s="1"/>
      <c r="P241" s="1"/>
      <c r="Q241" s="1"/>
      <c r="R241" s="1"/>
      <c r="S241" s="7"/>
      <c r="T241" s="7"/>
      <c r="U241" s="7"/>
      <c r="V241" s="7"/>
      <c r="W241" s="7"/>
      <c r="X241" s="1"/>
    </row>
    <row r="242" spans="1:24" ht="15.6" x14ac:dyDescent="0.3">
      <c r="A242" s="3"/>
      <c r="B242" s="1" t="s">
        <v>103</v>
      </c>
      <c r="C242" s="4">
        <v>41871</v>
      </c>
      <c r="D242" s="2">
        <v>7</v>
      </c>
      <c r="E242" s="1">
        <v>815</v>
      </c>
      <c r="F242" s="1" t="s">
        <v>23</v>
      </c>
      <c r="G242" s="1">
        <v>25</v>
      </c>
      <c r="H242" s="1"/>
      <c r="I242" s="1"/>
      <c r="J242" s="1"/>
      <c r="K242" s="1"/>
      <c r="L242" s="1"/>
      <c r="M242" s="1">
        <f t="shared" si="5"/>
        <v>0</v>
      </c>
      <c r="N242" s="1"/>
      <c r="O242" s="1"/>
      <c r="P242" s="1"/>
      <c r="Q242" s="1"/>
      <c r="R242" s="1"/>
      <c r="S242" s="7"/>
      <c r="T242" s="7"/>
      <c r="U242" s="7"/>
      <c r="V242" s="7"/>
      <c r="W242" s="7"/>
      <c r="X242" s="1"/>
    </row>
    <row r="243" spans="1:24" ht="15.6" x14ac:dyDescent="0.3">
      <c r="A243" s="3"/>
      <c r="B243" s="1" t="s">
        <v>103</v>
      </c>
      <c r="C243" s="4">
        <v>41871</v>
      </c>
      <c r="D243" s="2">
        <v>7</v>
      </c>
      <c r="E243" s="1">
        <v>815</v>
      </c>
      <c r="F243" s="1" t="s">
        <v>23</v>
      </c>
      <c r="G243" s="1">
        <v>22.5</v>
      </c>
      <c r="H243" s="1"/>
      <c r="I243" s="1"/>
      <c r="J243" s="1"/>
      <c r="K243" s="1"/>
      <c r="L243" s="1"/>
      <c r="M243" s="1">
        <f t="shared" si="5"/>
        <v>0</v>
      </c>
      <c r="N243" s="1"/>
      <c r="O243" s="1"/>
      <c r="P243" s="1"/>
      <c r="Q243" s="1"/>
      <c r="R243" s="1"/>
      <c r="S243" s="7"/>
      <c r="T243" s="7"/>
      <c r="U243" s="7"/>
      <c r="V243" s="7"/>
      <c r="W243" s="7"/>
      <c r="X243" s="1"/>
    </row>
    <row r="244" spans="1:24" ht="15.6" x14ac:dyDescent="0.3">
      <c r="A244" s="3"/>
      <c r="B244" s="1" t="s">
        <v>103</v>
      </c>
      <c r="C244" s="4">
        <v>41871</v>
      </c>
      <c r="D244" s="2">
        <v>7</v>
      </c>
      <c r="E244" s="1">
        <v>816</v>
      </c>
      <c r="F244" s="1" t="s">
        <v>23</v>
      </c>
      <c r="G244" s="1">
        <v>27</v>
      </c>
      <c r="H244" s="1"/>
      <c r="I244" s="1"/>
      <c r="J244" s="1"/>
      <c r="K244" s="1"/>
      <c r="L244" s="1"/>
      <c r="M244" s="1">
        <f t="shared" si="5"/>
        <v>0</v>
      </c>
      <c r="N244" s="1"/>
      <c r="O244" s="1"/>
      <c r="P244" s="1"/>
      <c r="Q244" s="1"/>
      <c r="R244" s="1"/>
      <c r="S244" s="7"/>
      <c r="T244" s="7"/>
      <c r="U244" s="7"/>
      <c r="V244" s="7"/>
      <c r="W244" s="7"/>
      <c r="X244" s="1"/>
    </row>
    <row r="245" spans="1:24" ht="15.6" x14ac:dyDescent="0.3">
      <c r="A245" s="3"/>
      <c r="B245" s="1" t="s">
        <v>103</v>
      </c>
      <c r="C245" s="4">
        <v>41871</v>
      </c>
      <c r="D245" s="2">
        <v>7</v>
      </c>
      <c r="E245" s="1">
        <v>816</v>
      </c>
      <c r="F245" s="1" t="s">
        <v>23</v>
      </c>
      <c r="G245" s="1">
        <v>25</v>
      </c>
      <c r="H245" s="1"/>
      <c r="I245" s="1"/>
      <c r="J245" s="1"/>
      <c r="K245" s="1"/>
      <c r="L245" s="1"/>
      <c r="M245" s="1">
        <f t="shared" si="5"/>
        <v>0</v>
      </c>
      <c r="N245" s="1"/>
      <c r="O245" s="1"/>
      <c r="P245" s="1"/>
      <c r="Q245" s="1"/>
      <c r="R245" s="1"/>
      <c r="S245" s="7"/>
      <c r="T245" s="7"/>
      <c r="U245" s="7"/>
      <c r="V245" s="7"/>
      <c r="W245" s="7"/>
      <c r="X245" s="1"/>
    </row>
    <row r="246" spans="1:24" ht="15.6" x14ac:dyDescent="0.3">
      <c r="A246" s="3"/>
      <c r="B246" s="1" t="s">
        <v>103</v>
      </c>
      <c r="C246" s="4">
        <v>41871</v>
      </c>
      <c r="D246" s="2">
        <v>7</v>
      </c>
      <c r="E246" s="1">
        <v>816</v>
      </c>
      <c r="F246" s="1" t="s">
        <v>23</v>
      </c>
      <c r="G246" s="1">
        <v>25.5</v>
      </c>
      <c r="H246" s="1"/>
      <c r="I246" s="1"/>
      <c r="J246" s="1"/>
      <c r="K246" s="1"/>
      <c r="L246" s="1"/>
      <c r="M246" s="1">
        <f t="shared" si="5"/>
        <v>0</v>
      </c>
      <c r="N246" s="1"/>
      <c r="O246" s="1"/>
      <c r="P246" s="1"/>
      <c r="Q246" s="1"/>
      <c r="R246" s="1"/>
      <c r="S246" s="7"/>
      <c r="T246" s="7"/>
      <c r="U246" s="7"/>
      <c r="V246" s="7"/>
      <c r="W246" s="7"/>
      <c r="X246" s="1"/>
    </row>
    <row r="247" spans="1:24" ht="15.6" x14ac:dyDescent="0.3">
      <c r="A247" s="3"/>
      <c r="B247" s="1" t="s">
        <v>103</v>
      </c>
      <c r="C247" s="4">
        <v>41871</v>
      </c>
      <c r="D247" s="2">
        <v>7</v>
      </c>
      <c r="E247" s="1">
        <v>816</v>
      </c>
      <c r="F247" s="1" t="s">
        <v>23</v>
      </c>
      <c r="G247" s="1">
        <v>24</v>
      </c>
      <c r="H247" s="1"/>
      <c r="I247" s="1"/>
      <c r="J247" s="1"/>
      <c r="K247" s="1"/>
      <c r="L247" s="1"/>
      <c r="M247" s="1">
        <f t="shared" si="5"/>
        <v>0</v>
      </c>
      <c r="N247" s="1"/>
      <c r="O247" s="1"/>
      <c r="P247" s="1"/>
      <c r="Q247" s="1"/>
      <c r="R247" s="1"/>
      <c r="S247" s="7"/>
      <c r="T247" s="7"/>
      <c r="U247" s="7"/>
      <c r="V247" s="7"/>
      <c r="W247" s="7"/>
      <c r="X247" s="1"/>
    </row>
    <row r="248" spans="1:24" ht="15.6" x14ac:dyDescent="0.3">
      <c r="A248" s="3"/>
      <c r="B248" s="1" t="s">
        <v>103</v>
      </c>
      <c r="C248" s="4">
        <v>41871</v>
      </c>
      <c r="D248" s="2">
        <v>7</v>
      </c>
      <c r="E248" s="1">
        <v>816</v>
      </c>
      <c r="F248" s="1" t="s">
        <v>23</v>
      </c>
      <c r="G248" s="1">
        <v>23.5</v>
      </c>
      <c r="H248" s="1"/>
      <c r="I248" s="1"/>
      <c r="J248" s="1"/>
      <c r="K248" s="1"/>
      <c r="L248" s="1"/>
      <c r="M248" s="1">
        <f t="shared" si="5"/>
        <v>0</v>
      </c>
      <c r="N248" s="1"/>
      <c r="O248" s="1"/>
      <c r="P248" s="1"/>
      <c r="Q248" s="1"/>
      <c r="R248" s="1"/>
      <c r="S248" s="7"/>
      <c r="T248" s="7"/>
      <c r="U248" s="7"/>
      <c r="V248" s="7"/>
      <c r="W248" s="7"/>
      <c r="X248" s="1"/>
    </row>
    <row r="249" spans="1:24" ht="15.6" x14ac:dyDescent="0.3">
      <c r="A249" s="3"/>
      <c r="B249" s="1" t="s">
        <v>103</v>
      </c>
      <c r="C249" s="4">
        <v>41871</v>
      </c>
      <c r="D249" s="2">
        <v>7</v>
      </c>
      <c r="E249" s="1">
        <v>818</v>
      </c>
      <c r="F249" s="1" t="s">
        <v>23</v>
      </c>
      <c r="G249" s="1">
        <v>23.5</v>
      </c>
      <c r="H249" s="1"/>
      <c r="I249" s="1"/>
      <c r="J249" s="1"/>
      <c r="K249" s="1"/>
      <c r="L249" s="1"/>
      <c r="M249" s="1">
        <f t="shared" si="5"/>
        <v>0</v>
      </c>
      <c r="N249" s="1"/>
      <c r="O249" s="1"/>
      <c r="P249" s="1"/>
      <c r="Q249" s="1"/>
      <c r="R249" s="1"/>
      <c r="S249" s="7"/>
      <c r="T249" s="7"/>
      <c r="U249" s="7"/>
      <c r="V249" s="7"/>
      <c r="W249" s="7"/>
      <c r="X249" s="1"/>
    </row>
    <row r="250" spans="1:24" ht="15.6" x14ac:dyDescent="0.3">
      <c r="A250" s="3"/>
      <c r="B250" s="1" t="s">
        <v>103</v>
      </c>
      <c r="C250" s="4">
        <v>41871</v>
      </c>
      <c r="D250" s="2">
        <v>7</v>
      </c>
      <c r="E250" s="1">
        <v>818</v>
      </c>
      <c r="F250" s="1" t="s">
        <v>23</v>
      </c>
      <c r="G250" s="1">
        <v>26</v>
      </c>
      <c r="H250" s="1"/>
      <c r="I250" s="1"/>
      <c r="J250" s="1"/>
      <c r="K250" s="1"/>
      <c r="L250" s="1"/>
      <c r="M250" s="1">
        <f t="shared" si="5"/>
        <v>0</v>
      </c>
      <c r="N250" s="1"/>
      <c r="O250" s="1"/>
      <c r="P250" s="1"/>
      <c r="Q250" s="1"/>
      <c r="R250" s="1"/>
      <c r="S250" s="7"/>
      <c r="T250" s="7"/>
      <c r="U250" s="7"/>
      <c r="V250" s="7"/>
      <c r="W250" s="7"/>
      <c r="X250" s="1"/>
    </row>
    <row r="251" spans="1:24" ht="15.6" x14ac:dyDescent="0.3">
      <c r="A251" s="3"/>
      <c r="B251" s="1" t="s">
        <v>103</v>
      </c>
      <c r="C251" s="4">
        <v>41871</v>
      </c>
      <c r="D251" s="2">
        <v>7</v>
      </c>
      <c r="E251" s="1">
        <v>818</v>
      </c>
      <c r="F251" s="1" t="s">
        <v>152</v>
      </c>
      <c r="G251" s="1">
        <v>26.5</v>
      </c>
      <c r="H251" s="1"/>
      <c r="I251" s="1"/>
      <c r="J251" s="1"/>
      <c r="K251" s="1"/>
      <c r="L251" s="1"/>
      <c r="M251" s="1">
        <f t="shared" si="5"/>
        <v>0</v>
      </c>
      <c r="N251" s="1"/>
      <c r="O251" s="1"/>
      <c r="P251" s="1"/>
      <c r="Q251" s="1"/>
      <c r="R251" s="1"/>
      <c r="S251" s="7"/>
      <c r="T251" s="7"/>
      <c r="U251" s="7"/>
      <c r="V251" s="7"/>
      <c r="W251" s="7"/>
      <c r="X251" s="1"/>
    </row>
    <row r="252" spans="1:24" ht="15.6" x14ac:dyDescent="0.3">
      <c r="A252" s="3"/>
      <c r="B252" s="1" t="s">
        <v>103</v>
      </c>
      <c r="C252" s="4">
        <v>41871</v>
      </c>
      <c r="D252" s="2">
        <v>7</v>
      </c>
      <c r="E252" s="1">
        <v>820</v>
      </c>
      <c r="F252" s="1" t="s">
        <v>23</v>
      </c>
      <c r="G252" s="1">
        <v>26.5</v>
      </c>
      <c r="H252" s="1"/>
      <c r="I252" s="1"/>
      <c r="J252" s="1"/>
      <c r="K252" s="1"/>
      <c r="L252" s="1"/>
      <c r="M252" s="1">
        <f t="shared" si="5"/>
        <v>0</v>
      </c>
      <c r="N252" s="1"/>
      <c r="O252" s="1"/>
      <c r="P252" s="1"/>
      <c r="Q252" s="1"/>
      <c r="R252" s="1"/>
      <c r="S252" s="7"/>
      <c r="T252" s="7"/>
      <c r="U252" s="7"/>
      <c r="V252" s="7"/>
      <c r="W252" s="7"/>
      <c r="X252" s="1"/>
    </row>
    <row r="253" spans="1:24" ht="15.6" x14ac:dyDescent="0.3">
      <c r="A253" s="3"/>
      <c r="B253" s="1" t="s">
        <v>103</v>
      </c>
      <c r="C253" s="4">
        <v>41871</v>
      </c>
      <c r="D253" s="2">
        <v>7</v>
      </c>
      <c r="E253" s="1">
        <v>821</v>
      </c>
      <c r="F253" s="1" t="s">
        <v>23</v>
      </c>
      <c r="G253" s="1">
        <v>25</v>
      </c>
      <c r="H253" s="1"/>
      <c r="I253" s="1"/>
      <c r="J253" s="1"/>
      <c r="K253" s="1"/>
      <c r="L253" s="1"/>
      <c r="M253" s="1">
        <f t="shared" si="5"/>
        <v>0</v>
      </c>
      <c r="N253" s="1"/>
      <c r="O253" s="1"/>
      <c r="P253" s="1"/>
      <c r="Q253" s="1"/>
      <c r="R253" s="1"/>
      <c r="S253" s="7"/>
      <c r="T253" s="7"/>
      <c r="U253" s="7"/>
      <c r="V253" s="7"/>
      <c r="W253" s="7"/>
      <c r="X253" s="1"/>
    </row>
    <row r="254" spans="1:24" ht="15.6" x14ac:dyDescent="0.3">
      <c r="A254" s="3"/>
      <c r="B254" s="1" t="s">
        <v>103</v>
      </c>
      <c r="C254" s="4">
        <v>41871</v>
      </c>
      <c r="D254" s="2">
        <v>7</v>
      </c>
      <c r="E254" s="1">
        <v>822</v>
      </c>
      <c r="F254" s="1" t="s">
        <v>23</v>
      </c>
      <c r="G254" s="1">
        <v>23</v>
      </c>
      <c r="H254" s="1"/>
      <c r="I254" s="1"/>
      <c r="J254" s="1"/>
      <c r="K254" s="1"/>
      <c r="L254" s="1"/>
      <c r="M254" s="1">
        <f t="shared" si="5"/>
        <v>0</v>
      </c>
      <c r="N254" s="1"/>
      <c r="O254" s="1"/>
      <c r="P254" s="1"/>
      <c r="Q254" s="1"/>
      <c r="R254" s="1"/>
      <c r="S254" s="7"/>
      <c r="T254" s="7"/>
      <c r="U254" s="7"/>
      <c r="V254" s="7"/>
      <c r="W254" s="7"/>
      <c r="X254" s="1"/>
    </row>
    <row r="255" spans="1:24" ht="15.6" x14ac:dyDescent="0.3">
      <c r="A255" s="3"/>
      <c r="B255" s="1" t="s">
        <v>103</v>
      </c>
      <c r="C255" s="4">
        <v>41871</v>
      </c>
      <c r="D255" s="2">
        <v>7</v>
      </c>
      <c r="E255" s="1">
        <v>822</v>
      </c>
      <c r="F255" s="1" t="s">
        <v>23</v>
      </c>
      <c r="G255" s="1">
        <v>26</v>
      </c>
      <c r="H255" s="1"/>
      <c r="I255" s="1"/>
      <c r="J255" s="1"/>
      <c r="K255" s="1"/>
      <c r="L255" s="1"/>
      <c r="M255" s="1">
        <f t="shared" si="5"/>
        <v>0</v>
      </c>
      <c r="N255" s="1"/>
      <c r="O255" s="1"/>
      <c r="P255" s="1"/>
      <c r="Q255" s="1"/>
      <c r="R255" s="1"/>
      <c r="S255" s="7"/>
      <c r="T255" s="7"/>
      <c r="U255" s="7"/>
      <c r="V255" s="7"/>
      <c r="W255" s="7"/>
      <c r="X255" s="1"/>
    </row>
    <row r="256" spans="1:24" ht="15.6" x14ac:dyDescent="0.3">
      <c r="A256" s="3"/>
      <c r="B256" s="1" t="s">
        <v>103</v>
      </c>
      <c r="C256" s="4">
        <v>41871</v>
      </c>
      <c r="D256" s="2">
        <v>7</v>
      </c>
      <c r="E256" s="1">
        <v>824</v>
      </c>
      <c r="F256" s="1" t="s">
        <v>23</v>
      </c>
      <c r="G256" s="1">
        <v>22.5</v>
      </c>
      <c r="H256" s="1"/>
      <c r="I256" s="1"/>
      <c r="J256" s="1"/>
      <c r="K256" s="1"/>
      <c r="L256" s="1"/>
      <c r="M256" s="1">
        <f t="shared" si="5"/>
        <v>0</v>
      </c>
      <c r="N256" s="1"/>
      <c r="O256" s="1"/>
      <c r="P256" s="1"/>
      <c r="Q256" s="1"/>
      <c r="R256" s="1"/>
      <c r="S256" s="7"/>
      <c r="T256" s="7"/>
      <c r="U256" s="7"/>
      <c r="V256" s="7"/>
      <c r="W256" s="7"/>
      <c r="X256" s="1"/>
    </row>
    <row r="257" spans="1:24" ht="15.6" x14ac:dyDescent="0.3">
      <c r="A257" s="3"/>
      <c r="B257" s="1" t="s">
        <v>103</v>
      </c>
      <c r="C257" s="4">
        <v>41871</v>
      </c>
      <c r="D257" s="2">
        <v>7</v>
      </c>
      <c r="E257" s="1">
        <v>826</v>
      </c>
      <c r="F257" s="1" t="s">
        <v>23</v>
      </c>
      <c r="G257" s="1">
        <v>24</v>
      </c>
      <c r="H257" s="1"/>
      <c r="I257" s="1"/>
      <c r="J257" s="1"/>
      <c r="K257" s="1"/>
      <c r="L257" s="1"/>
      <c r="M257" s="1">
        <f t="shared" si="5"/>
        <v>0</v>
      </c>
      <c r="N257" s="1"/>
      <c r="O257" s="1"/>
      <c r="P257" s="1"/>
      <c r="Q257" s="1"/>
      <c r="R257" s="1"/>
      <c r="S257" s="7"/>
      <c r="T257" s="7"/>
      <c r="U257" s="7"/>
      <c r="V257" s="7"/>
      <c r="W257" s="7"/>
      <c r="X257" s="1"/>
    </row>
    <row r="258" spans="1:24" ht="15.6" x14ac:dyDescent="0.3">
      <c r="A258" s="3"/>
      <c r="B258" s="1" t="s">
        <v>103</v>
      </c>
      <c r="C258" s="4">
        <v>41871</v>
      </c>
      <c r="D258" s="2">
        <v>7</v>
      </c>
      <c r="E258" s="1">
        <v>826</v>
      </c>
      <c r="F258" s="1" t="s">
        <v>152</v>
      </c>
      <c r="G258" s="1">
        <v>26.5</v>
      </c>
      <c r="H258" s="1"/>
      <c r="I258" s="1"/>
      <c r="J258" s="1"/>
      <c r="K258" s="1"/>
      <c r="L258" s="1"/>
      <c r="M258" s="1">
        <f t="shared" si="5"/>
        <v>0</v>
      </c>
      <c r="N258" s="1"/>
      <c r="O258" s="1"/>
      <c r="P258" s="1"/>
      <c r="Q258" s="1"/>
      <c r="R258" s="1"/>
      <c r="S258" s="7"/>
      <c r="T258" s="7"/>
      <c r="U258" s="7"/>
      <c r="V258" s="7"/>
      <c r="W258" s="7"/>
      <c r="X258" s="1"/>
    </row>
    <row r="259" spans="1:24" ht="15.6" x14ac:dyDescent="0.3">
      <c r="A259" s="3"/>
      <c r="B259" s="1" t="s">
        <v>103</v>
      </c>
      <c r="C259" s="4">
        <v>41871</v>
      </c>
      <c r="D259" s="2">
        <v>7</v>
      </c>
      <c r="E259" s="1">
        <v>827</v>
      </c>
      <c r="F259" s="1" t="s">
        <v>23</v>
      </c>
      <c r="G259" s="1">
        <v>23</v>
      </c>
      <c r="H259" s="1"/>
      <c r="I259" s="1"/>
      <c r="J259" s="1"/>
      <c r="K259" s="1"/>
      <c r="L259" s="1"/>
      <c r="M259" s="1">
        <f t="shared" si="5"/>
        <v>0</v>
      </c>
      <c r="N259" s="1"/>
      <c r="O259" s="1"/>
      <c r="P259" s="1"/>
      <c r="Q259" s="1"/>
      <c r="R259" s="1"/>
      <c r="S259" s="7"/>
      <c r="T259" s="7"/>
      <c r="U259" s="7"/>
      <c r="V259" s="7"/>
      <c r="W259" s="7"/>
      <c r="X259" s="1"/>
    </row>
    <row r="260" spans="1:24" ht="15.6" x14ac:dyDescent="0.3">
      <c r="A260" s="3"/>
      <c r="B260" s="1" t="s">
        <v>103</v>
      </c>
      <c r="C260" s="4">
        <v>41871</v>
      </c>
      <c r="D260" s="2">
        <v>7</v>
      </c>
      <c r="E260" s="1">
        <v>827</v>
      </c>
      <c r="F260" s="1" t="s">
        <v>23</v>
      </c>
      <c r="G260" s="1">
        <v>22</v>
      </c>
      <c r="H260" s="1"/>
      <c r="I260" s="1"/>
      <c r="J260" s="1"/>
      <c r="K260" s="1"/>
      <c r="L260" s="1"/>
      <c r="M260" s="1">
        <f t="shared" ref="M260:M323" si="6">SUM(K260-L260)</f>
        <v>0</v>
      </c>
      <c r="N260" s="1"/>
      <c r="O260" s="1"/>
      <c r="P260" s="1"/>
      <c r="Q260" s="1"/>
      <c r="R260" s="1"/>
      <c r="S260" s="7"/>
      <c r="T260" s="7"/>
      <c r="U260" s="7"/>
      <c r="V260" s="7"/>
      <c r="W260" s="7"/>
      <c r="X260" s="1"/>
    </row>
    <row r="261" spans="1:24" ht="15.6" x14ac:dyDescent="0.3">
      <c r="A261" s="3" t="s">
        <v>653</v>
      </c>
      <c r="B261" s="1" t="s">
        <v>89</v>
      </c>
      <c r="C261" s="4">
        <v>41871</v>
      </c>
      <c r="D261" s="2">
        <v>7</v>
      </c>
      <c r="E261" s="1">
        <v>832</v>
      </c>
      <c r="F261" s="1" t="s">
        <v>37</v>
      </c>
      <c r="G261" s="1">
        <v>18.5</v>
      </c>
      <c r="H261" s="1"/>
      <c r="I261" s="1">
        <v>175</v>
      </c>
      <c r="J261" s="1">
        <v>71</v>
      </c>
      <c r="K261" s="1">
        <v>1.232</v>
      </c>
      <c r="L261" s="1">
        <v>5.2999999999999999E-2</v>
      </c>
      <c r="M261" s="1">
        <f t="shared" si="6"/>
        <v>1.179</v>
      </c>
      <c r="N261" s="1"/>
      <c r="O261" s="1">
        <v>7.6999999999999999E-2</v>
      </c>
      <c r="P261" s="1"/>
      <c r="Q261" s="1">
        <v>4.0000000000000001E-3</v>
      </c>
      <c r="R261" s="1"/>
      <c r="S261" s="7"/>
      <c r="T261" s="7"/>
      <c r="U261" s="7"/>
      <c r="V261" s="7"/>
      <c r="W261" s="7"/>
      <c r="X261" s="1" t="s">
        <v>576</v>
      </c>
    </row>
    <row r="262" spans="1:24" ht="15.6" x14ac:dyDescent="0.3">
      <c r="A262" s="3" t="s">
        <v>31</v>
      </c>
      <c r="B262" s="1" t="s">
        <v>84</v>
      </c>
      <c r="C262" s="4">
        <v>41871</v>
      </c>
      <c r="D262" s="2">
        <v>7</v>
      </c>
      <c r="E262" s="1">
        <v>859</v>
      </c>
      <c r="F262" s="1" t="s">
        <v>31</v>
      </c>
      <c r="G262" s="1"/>
      <c r="H262" s="1"/>
      <c r="I262" s="1"/>
      <c r="J262" s="1"/>
      <c r="K262" s="1"/>
      <c r="L262" s="1"/>
      <c r="M262" s="1">
        <f t="shared" si="6"/>
        <v>0</v>
      </c>
      <c r="N262" s="1"/>
      <c r="O262" s="1"/>
      <c r="P262" s="1"/>
      <c r="Q262" s="1"/>
      <c r="R262" s="1"/>
      <c r="S262" s="7"/>
      <c r="T262" s="7"/>
      <c r="U262" s="7"/>
      <c r="V262" s="7"/>
      <c r="W262" s="7"/>
      <c r="X262" s="1"/>
    </row>
    <row r="263" spans="1:24" ht="15.6" x14ac:dyDescent="0.3">
      <c r="A263" s="3" t="s">
        <v>654</v>
      </c>
      <c r="B263" s="1" t="s">
        <v>84</v>
      </c>
      <c r="C263" s="4">
        <v>41871</v>
      </c>
      <c r="D263" s="2">
        <v>7</v>
      </c>
      <c r="E263" s="1">
        <v>907</v>
      </c>
      <c r="F263" s="1" t="s">
        <v>532</v>
      </c>
      <c r="G263" s="1">
        <v>18</v>
      </c>
      <c r="H263" s="1">
        <v>43</v>
      </c>
      <c r="I263" s="1">
        <v>180</v>
      </c>
      <c r="J263" s="1">
        <v>52</v>
      </c>
      <c r="K263" s="1">
        <v>1.0649999999999999</v>
      </c>
      <c r="L263" s="1">
        <v>0.56699999999999995</v>
      </c>
      <c r="M263" s="1">
        <f t="shared" si="6"/>
        <v>0.498</v>
      </c>
      <c r="N263" s="1">
        <v>0.122</v>
      </c>
      <c r="O263" s="1"/>
      <c r="P263" s="1"/>
      <c r="Q263" s="1">
        <v>4.3999999999999997E-2</v>
      </c>
      <c r="R263" s="1">
        <v>4.3999999999999997E-2</v>
      </c>
      <c r="S263" s="7"/>
      <c r="T263" s="7" t="s">
        <v>735</v>
      </c>
      <c r="U263" s="7">
        <v>1.9049</v>
      </c>
      <c r="V263" s="7" t="s">
        <v>734</v>
      </c>
      <c r="W263" s="1">
        <v>1.6190439163450661</v>
      </c>
      <c r="X263" s="1"/>
    </row>
    <row r="264" spans="1:24" ht="15.6" x14ac:dyDescent="0.3">
      <c r="A264" s="3" t="s">
        <v>655</v>
      </c>
      <c r="B264" s="1" t="s">
        <v>84</v>
      </c>
      <c r="C264" s="4">
        <v>41871</v>
      </c>
      <c r="D264" s="2">
        <v>7</v>
      </c>
      <c r="E264" s="1">
        <v>907</v>
      </c>
      <c r="F264" s="1" t="s">
        <v>34</v>
      </c>
      <c r="G264" s="1">
        <v>15</v>
      </c>
      <c r="H264" s="1"/>
      <c r="I264" s="1">
        <v>153</v>
      </c>
      <c r="J264" s="1">
        <v>53</v>
      </c>
      <c r="K264" s="1">
        <v>0.40600000000000003</v>
      </c>
      <c r="L264" s="1">
        <v>0.34300000000000003</v>
      </c>
      <c r="M264" s="1">
        <f t="shared" si="6"/>
        <v>6.3E-2</v>
      </c>
      <c r="N264" s="1">
        <v>0.48299999999999998</v>
      </c>
      <c r="O264" s="1">
        <v>7.2999999999999995E-2</v>
      </c>
      <c r="P264" s="1"/>
      <c r="Q264" s="1">
        <v>6.3E-2</v>
      </c>
      <c r="R264" s="1">
        <v>6.3E-2</v>
      </c>
      <c r="S264" s="7"/>
      <c r="T264" s="7"/>
      <c r="U264" s="7"/>
      <c r="V264" s="7"/>
      <c r="W264" s="7"/>
      <c r="X264" s="1"/>
    </row>
    <row r="265" spans="1:24" ht="15.6" x14ac:dyDescent="0.3">
      <c r="A265" s="3" t="s">
        <v>656</v>
      </c>
      <c r="B265" s="1" t="s">
        <v>84</v>
      </c>
      <c r="C265" s="4">
        <v>41871</v>
      </c>
      <c r="D265" s="2">
        <v>7</v>
      </c>
      <c r="E265" s="1">
        <v>909</v>
      </c>
      <c r="F265" s="1" t="s">
        <v>34</v>
      </c>
      <c r="G265" s="1">
        <v>15</v>
      </c>
      <c r="H265" s="1"/>
      <c r="I265" s="1">
        <v>151</v>
      </c>
      <c r="J265" s="1">
        <v>44</v>
      </c>
      <c r="K265" s="1">
        <v>0.48299999999999998</v>
      </c>
      <c r="L265" s="1">
        <v>0.29599999999999999</v>
      </c>
      <c r="M265" s="1">
        <f t="shared" si="6"/>
        <v>0.187</v>
      </c>
      <c r="N265" s="1">
        <v>0.52700000000000002</v>
      </c>
      <c r="O265" s="1">
        <v>4.2000000000000003E-2</v>
      </c>
      <c r="P265" s="1"/>
      <c r="Q265" s="1">
        <v>6.2E-2</v>
      </c>
      <c r="R265" s="1">
        <v>6.2E-2</v>
      </c>
      <c r="S265" s="7"/>
      <c r="T265" s="7"/>
      <c r="U265" s="7"/>
      <c r="V265" s="7"/>
      <c r="W265" s="7"/>
      <c r="X265" s="1"/>
    </row>
    <row r="266" spans="1:24" ht="15.6" x14ac:dyDescent="0.3">
      <c r="A266" s="3" t="s">
        <v>657</v>
      </c>
      <c r="B266" s="1" t="s">
        <v>84</v>
      </c>
      <c r="C266" s="4">
        <v>41871</v>
      </c>
      <c r="D266" s="2">
        <v>7</v>
      </c>
      <c r="E266" s="1">
        <v>909</v>
      </c>
      <c r="F266" s="1" t="s">
        <v>532</v>
      </c>
      <c r="G266" s="1">
        <v>28</v>
      </c>
      <c r="H266" s="1">
        <v>44</v>
      </c>
      <c r="I266" s="1">
        <v>270</v>
      </c>
      <c r="J266" s="1">
        <v>190</v>
      </c>
      <c r="K266" s="1">
        <v>5.6040000000000001</v>
      </c>
      <c r="L266" s="1">
        <v>2.8610000000000002</v>
      </c>
      <c r="M266" s="1">
        <f t="shared" si="6"/>
        <v>2.7429999999999999</v>
      </c>
      <c r="N266" s="1">
        <v>2.4359999999999999</v>
      </c>
      <c r="O266" s="1"/>
      <c r="P266" s="1"/>
      <c r="Q266" s="1">
        <v>8.5999999999999993E-2</v>
      </c>
      <c r="R266" s="1">
        <v>8.5999999999999993E-2</v>
      </c>
      <c r="S266" s="7"/>
      <c r="T266" s="7" t="s">
        <v>733</v>
      </c>
      <c r="U266" s="7">
        <v>1.1992</v>
      </c>
      <c r="V266" s="7" t="s">
        <v>736</v>
      </c>
      <c r="W266" s="1">
        <v>1.9914048822626811</v>
      </c>
      <c r="X266" s="1"/>
    </row>
    <row r="267" spans="1:24" ht="15.6" x14ac:dyDescent="0.3">
      <c r="A267" s="3" t="s">
        <v>658</v>
      </c>
      <c r="B267" s="1" t="s">
        <v>84</v>
      </c>
      <c r="C267" s="4">
        <v>41871</v>
      </c>
      <c r="D267" s="2">
        <v>7</v>
      </c>
      <c r="E267" s="1">
        <v>918</v>
      </c>
      <c r="F267" s="1" t="s">
        <v>272</v>
      </c>
      <c r="G267" s="1">
        <v>21</v>
      </c>
      <c r="H267" s="1"/>
      <c r="I267" s="1">
        <v>202</v>
      </c>
      <c r="J267" s="1">
        <v>48</v>
      </c>
      <c r="K267" s="1">
        <v>0.71499999999999997</v>
      </c>
      <c r="L267" s="1">
        <v>0.47199999999999998</v>
      </c>
      <c r="M267" s="1">
        <f t="shared" si="6"/>
        <v>0.24299999999999999</v>
      </c>
      <c r="N267" s="1">
        <v>0.39400000000000002</v>
      </c>
      <c r="O267" s="1">
        <v>0.14799999999999999</v>
      </c>
      <c r="P267" s="1"/>
      <c r="Q267" s="1">
        <v>3.3000000000000002E-2</v>
      </c>
      <c r="R267" s="1">
        <v>3.3000000000000002E-2</v>
      </c>
      <c r="S267" s="7"/>
      <c r="T267" s="7"/>
      <c r="U267" s="7"/>
      <c r="V267" s="7"/>
      <c r="W267" s="7"/>
      <c r="X267" s="1"/>
    </row>
    <row r="268" spans="1:24" ht="15.6" x14ac:dyDescent="0.3">
      <c r="A268" s="3" t="s">
        <v>659</v>
      </c>
      <c r="B268" s="1" t="s">
        <v>74</v>
      </c>
      <c r="C268" s="4">
        <v>41871</v>
      </c>
      <c r="D268" s="2">
        <v>7</v>
      </c>
      <c r="E268" s="1">
        <v>920</v>
      </c>
      <c r="F268" s="1" t="s">
        <v>34</v>
      </c>
      <c r="G268" s="1">
        <v>16</v>
      </c>
      <c r="H268" s="1"/>
      <c r="I268" s="1">
        <v>157</v>
      </c>
      <c r="J268" s="1">
        <v>53</v>
      </c>
      <c r="K268" s="1">
        <v>0.307</v>
      </c>
      <c r="L268" s="1">
        <v>0.307</v>
      </c>
      <c r="M268" s="1">
        <f t="shared" si="6"/>
        <v>0</v>
      </c>
      <c r="N268" s="1">
        <v>0.35899999999999999</v>
      </c>
      <c r="O268" s="1">
        <v>0.17399999999999999</v>
      </c>
      <c r="P268" s="1" t="s">
        <v>24</v>
      </c>
      <c r="Q268" s="1">
        <v>6.4000000000000001E-2</v>
      </c>
      <c r="R268" s="1">
        <v>6.4000000000000001E-2</v>
      </c>
      <c r="S268" s="7"/>
      <c r="T268" s="7"/>
      <c r="U268" s="7"/>
      <c r="V268" s="7"/>
      <c r="W268" s="7"/>
      <c r="X268" s="1"/>
    </row>
    <row r="269" spans="1:24" ht="15.6" x14ac:dyDescent="0.3">
      <c r="A269" s="3" t="s">
        <v>660</v>
      </c>
      <c r="B269" s="1" t="s">
        <v>74</v>
      </c>
      <c r="C269" s="4">
        <v>41871</v>
      </c>
      <c r="D269" s="2">
        <v>7</v>
      </c>
      <c r="E269" s="1">
        <v>935</v>
      </c>
      <c r="F269" s="1" t="s">
        <v>34</v>
      </c>
      <c r="G269" s="1">
        <v>15.5</v>
      </c>
      <c r="H269" s="1"/>
      <c r="I269" s="1">
        <v>153</v>
      </c>
      <c r="J269" s="1">
        <v>48</v>
      </c>
      <c r="K269" s="1">
        <v>0.41499999999999998</v>
      </c>
      <c r="L269" s="1">
        <v>0.41499999999999998</v>
      </c>
      <c r="M269" s="1">
        <f t="shared" si="6"/>
        <v>0</v>
      </c>
      <c r="N269" s="1">
        <v>0.40300000000000002</v>
      </c>
      <c r="O269" s="1"/>
      <c r="P269" s="1"/>
      <c r="Q269" s="1">
        <v>6.5000000000000002E-2</v>
      </c>
      <c r="R269" s="1">
        <v>6.5000000000000002E-2</v>
      </c>
      <c r="S269" s="7"/>
      <c r="T269" s="7"/>
      <c r="U269" s="7"/>
      <c r="V269" s="7"/>
      <c r="W269" s="7"/>
      <c r="X269" s="1"/>
    </row>
    <row r="270" spans="1:24" ht="15.6" x14ac:dyDescent="0.3">
      <c r="A270" s="3" t="s">
        <v>31</v>
      </c>
      <c r="B270" s="1" t="s">
        <v>74</v>
      </c>
      <c r="C270" s="4">
        <v>41871</v>
      </c>
      <c r="D270" s="2">
        <v>7</v>
      </c>
      <c r="E270" s="1">
        <v>935</v>
      </c>
      <c r="F270" s="1" t="s">
        <v>34</v>
      </c>
      <c r="G270" s="1">
        <v>16</v>
      </c>
      <c r="H270" s="1"/>
      <c r="I270" s="1"/>
      <c r="J270" s="1"/>
      <c r="K270" s="1"/>
      <c r="L270" s="1"/>
      <c r="M270" s="1">
        <f t="shared" si="6"/>
        <v>0</v>
      </c>
      <c r="N270" s="1"/>
      <c r="O270" s="1"/>
      <c r="P270" s="1"/>
      <c r="Q270" s="1"/>
      <c r="R270" s="1"/>
      <c r="S270" s="7"/>
      <c r="T270" s="7"/>
      <c r="U270" s="7"/>
      <c r="V270" s="7"/>
      <c r="W270" s="7"/>
      <c r="X270" s="1"/>
    </row>
    <row r="271" spans="1:24" ht="15.6" x14ac:dyDescent="0.3">
      <c r="A271" s="3" t="s">
        <v>661</v>
      </c>
      <c r="B271" s="1" t="s">
        <v>74</v>
      </c>
      <c r="C271" s="4">
        <v>41871</v>
      </c>
      <c r="D271" s="2">
        <v>7</v>
      </c>
      <c r="E271" s="1">
        <v>938</v>
      </c>
      <c r="F271" s="1" t="s">
        <v>37</v>
      </c>
      <c r="G271" s="1">
        <v>19</v>
      </c>
      <c r="H271" s="1"/>
      <c r="I271" s="1">
        <v>186</v>
      </c>
      <c r="J271" s="1">
        <v>88</v>
      </c>
      <c r="K271" s="1">
        <v>0.74099999999999999</v>
      </c>
      <c r="L271" s="1">
        <v>0.29199999999999998</v>
      </c>
      <c r="M271" s="1">
        <f t="shared" si="6"/>
        <v>0.44900000000000001</v>
      </c>
      <c r="N271" s="1"/>
      <c r="O271" s="1"/>
      <c r="P271" s="1"/>
      <c r="Q271" s="1">
        <v>3.0000000000000001E-3</v>
      </c>
      <c r="R271" s="1">
        <v>4.0000000000000001E-3</v>
      </c>
      <c r="S271" s="7"/>
      <c r="T271" s="7"/>
      <c r="U271" s="7"/>
      <c r="V271" s="7"/>
      <c r="W271" s="7"/>
      <c r="X271" s="1"/>
    </row>
    <row r="272" spans="1:24" ht="15.6" x14ac:dyDescent="0.3">
      <c r="A272" s="3" t="s">
        <v>31</v>
      </c>
      <c r="B272" s="1" t="s">
        <v>74</v>
      </c>
      <c r="C272" s="4">
        <v>41871</v>
      </c>
      <c r="D272" s="2">
        <v>7</v>
      </c>
      <c r="E272" s="1">
        <v>944</v>
      </c>
      <c r="F272" s="1" t="s">
        <v>31</v>
      </c>
      <c r="G272" s="1"/>
      <c r="H272" s="1"/>
      <c r="I272" s="1"/>
      <c r="J272" s="1"/>
      <c r="K272" s="1"/>
      <c r="L272" s="1"/>
      <c r="M272" s="1">
        <f t="shared" si="6"/>
        <v>0</v>
      </c>
      <c r="N272" s="1"/>
      <c r="O272" s="1"/>
      <c r="P272" s="1"/>
      <c r="Q272" s="1"/>
      <c r="R272" s="1"/>
      <c r="S272" s="7"/>
      <c r="T272" s="7"/>
      <c r="U272" s="7"/>
      <c r="V272" s="7"/>
      <c r="W272" s="7"/>
      <c r="X272" s="1"/>
    </row>
    <row r="273" spans="1:24" ht="15.6" x14ac:dyDescent="0.3">
      <c r="A273" s="3" t="s">
        <v>662</v>
      </c>
      <c r="B273" s="1" t="s">
        <v>69</v>
      </c>
      <c r="C273" s="4">
        <v>41871</v>
      </c>
      <c r="D273" s="2">
        <v>7</v>
      </c>
      <c r="E273" s="1">
        <v>946</v>
      </c>
      <c r="F273" s="1" t="s">
        <v>532</v>
      </c>
      <c r="G273" s="1">
        <v>24</v>
      </c>
      <c r="H273" s="1">
        <v>45</v>
      </c>
      <c r="I273" s="1">
        <v>245</v>
      </c>
      <c r="J273" s="1">
        <v>138</v>
      </c>
      <c r="K273" s="1">
        <v>4.2610000000000001</v>
      </c>
      <c r="L273" s="1">
        <v>2.109</v>
      </c>
      <c r="M273" s="1">
        <f t="shared" si="6"/>
        <v>2.1520000000000001</v>
      </c>
      <c r="N273" s="1">
        <v>1.484</v>
      </c>
      <c r="O273" s="1"/>
      <c r="P273" s="1"/>
      <c r="Q273" s="1">
        <v>8.2000000000000003E-2</v>
      </c>
      <c r="R273" s="1">
        <v>8.4000000000000005E-2</v>
      </c>
      <c r="S273" s="7">
        <v>19.517150000000001</v>
      </c>
      <c r="T273" s="7" t="s">
        <v>735</v>
      </c>
      <c r="U273" s="7">
        <v>1.3064</v>
      </c>
      <c r="V273" s="7" t="s">
        <v>734</v>
      </c>
      <c r="W273" s="1">
        <v>2.4986693377928333</v>
      </c>
      <c r="X273" s="1"/>
    </row>
    <row r="274" spans="1:24" ht="15.6" x14ac:dyDescent="0.3">
      <c r="A274" s="3" t="s">
        <v>663</v>
      </c>
      <c r="B274" s="1" t="s">
        <v>69</v>
      </c>
      <c r="C274" s="4">
        <v>41871</v>
      </c>
      <c r="D274" s="2">
        <v>7</v>
      </c>
      <c r="E274" s="1">
        <v>946</v>
      </c>
      <c r="F274" s="1" t="s">
        <v>532</v>
      </c>
      <c r="G274" s="1">
        <v>29</v>
      </c>
      <c r="H274" s="1">
        <v>46</v>
      </c>
      <c r="I274" s="1">
        <v>280</v>
      </c>
      <c r="J274" s="1">
        <v>248</v>
      </c>
      <c r="K274" s="1">
        <v>9.1769999999999996</v>
      </c>
      <c r="L274" s="1">
        <v>2.984</v>
      </c>
      <c r="M274" s="1">
        <f t="shared" si="6"/>
        <v>6.1929999999999996</v>
      </c>
      <c r="N274" s="1">
        <v>6.47</v>
      </c>
      <c r="O274" s="1"/>
      <c r="P274" s="1"/>
      <c r="Q274" s="1">
        <v>9.1999999999999998E-2</v>
      </c>
      <c r="R274" s="1">
        <v>8.6999999999999994E-2</v>
      </c>
      <c r="S274" s="7">
        <v>19.039300000000001</v>
      </c>
      <c r="T274" s="7" t="s">
        <v>735</v>
      </c>
      <c r="U274" s="7">
        <v>1.3513999999999999</v>
      </c>
      <c r="V274" s="7" t="s">
        <v>734</v>
      </c>
      <c r="W274" s="1">
        <v>2.3446293835489107</v>
      </c>
      <c r="X274" s="1"/>
    </row>
    <row r="275" spans="1:24" ht="15.6" x14ac:dyDescent="0.3">
      <c r="A275" s="3" t="s">
        <v>664</v>
      </c>
      <c r="B275" s="1" t="s">
        <v>69</v>
      </c>
      <c r="C275" s="4">
        <v>41871</v>
      </c>
      <c r="D275" s="2">
        <v>7</v>
      </c>
      <c r="E275" s="1">
        <v>953</v>
      </c>
      <c r="F275" s="1" t="s">
        <v>532</v>
      </c>
      <c r="G275" s="1">
        <v>23</v>
      </c>
      <c r="H275" s="1">
        <v>47</v>
      </c>
      <c r="I275" s="1">
        <v>235</v>
      </c>
      <c r="J275" s="1">
        <v>117</v>
      </c>
      <c r="K275" s="1">
        <v>2.5099999999999998</v>
      </c>
      <c r="L275" s="1">
        <v>1.4319999999999999</v>
      </c>
      <c r="M275" s="1">
        <f t="shared" si="6"/>
        <v>1.0779999999999998</v>
      </c>
      <c r="N275" s="1">
        <v>0.44400000000000001</v>
      </c>
      <c r="O275" s="1"/>
      <c r="P275" s="1"/>
      <c r="Q275" s="1">
        <v>6.8000000000000005E-2</v>
      </c>
      <c r="R275" s="1">
        <v>6.8000000000000005E-2</v>
      </c>
      <c r="S275" s="7">
        <v>18.53295</v>
      </c>
      <c r="T275" s="7" t="s">
        <v>735</v>
      </c>
      <c r="U275" s="7">
        <v>1.3734999999999999</v>
      </c>
      <c r="V275" s="7" t="s">
        <v>734</v>
      </c>
      <c r="W275" s="1">
        <v>2.2162304334130747</v>
      </c>
      <c r="X275" s="1"/>
    </row>
    <row r="276" spans="1:24" ht="15.6" x14ac:dyDescent="0.3">
      <c r="A276" s="3" t="s">
        <v>665</v>
      </c>
      <c r="B276" s="1" t="s">
        <v>69</v>
      </c>
      <c r="C276" s="4">
        <v>41871</v>
      </c>
      <c r="D276" s="2">
        <v>7</v>
      </c>
      <c r="E276" s="1">
        <v>953</v>
      </c>
      <c r="F276" s="1" t="s">
        <v>532</v>
      </c>
      <c r="G276" s="1">
        <v>26</v>
      </c>
      <c r="H276" s="1">
        <v>48</v>
      </c>
      <c r="I276" s="1">
        <v>227</v>
      </c>
      <c r="J276" s="1">
        <v>112</v>
      </c>
      <c r="K276" s="1">
        <v>2.1760000000000002</v>
      </c>
      <c r="L276" s="1">
        <v>1.7849999999999999</v>
      </c>
      <c r="M276" s="1">
        <f t="shared" si="6"/>
        <v>0.39100000000000024</v>
      </c>
      <c r="N276" s="1">
        <v>0.78800000000000003</v>
      </c>
      <c r="O276" s="1">
        <v>8.5999999999999993E-2</v>
      </c>
      <c r="P276" s="1"/>
      <c r="Q276" s="1">
        <v>6.5000000000000002E-2</v>
      </c>
      <c r="R276" s="1">
        <v>6.5000000000000002E-2</v>
      </c>
      <c r="S276" s="7">
        <v>18.782150000000001</v>
      </c>
      <c r="T276" s="7" t="s">
        <v>735</v>
      </c>
      <c r="U276" s="7">
        <v>1.3458000000000001</v>
      </c>
      <c r="V276" s="7" t="s">
        <v>734</v>
      </c>
      <c r="W276" s="1">
        <v>2.2416586198229194</v>
      </c>
      <c r="X276" s="1"/>
    </row>
    <row r="277" spans="1:24" ht="15.6" x14ac:dyDescent="0.3">
      <c r="A277" s="3" t="s">
        <v>666</v>
      </c>
      <c r="B277" s="1" t="s">
        <v>69</v>
      </c>
      <c r="C277" s="4">
        <v>41871</v>
      </c>
      <c r="D277" s="2">
        <v>7</v>
      </c>
      <c r="E277" s="1">
        <v>955</v>
      </c>
      <c r="F277" s="1" t="s">
        <v>532</v>
      </c>
      <c r="G277" s="1">
        <v>25</v>
      </c>
      <c r="H277" s="1">
        <v>49</v>
      </c>
      <c r="I277" s="1">
        <v>255</v>
      </c>
      <c r="J277" s="1">
        <v>159</v>
      </c>
      <c r="K277" s="1">
        <v>4.0529999999999999</v>
      </c>
      <c r="L277" s="1">
        <v>1.7989999999999999</v>
      </c>
      <c r="M277" s="1">
        <f t="shared" si="6"/>
        <v>2.254</v>
      </c>
      <c r="N277" s="1">
        <v>1.6579999999999999</v>
      </c>
      <c r="O277" s="1">
        <v>0.19700000000000001</v>
      </c>
      <c r="P277" s="1" t="s">
        <v>24</v>
      </c>
      <c r="Q277" s="1">
        <v>8.8999999999999996E-2</v>
      </c>
      <c r="R277" s="1">
        <v>8.8999999999999996E-2</v>
      </c>
      <c r="S277" s="7">
        <v>19.406849999999999</v>
      </c>
      <c r="T277" s="7" t="s">
        <v>735</v>
      </c>
      <c r="U277" s="7">
        <v>1.2148000000000001</v>
      </c>
      <c r="V277" s="7" t="s">
        <v>855</v>
      </c>
      <c r="W277" s="1">
        <v>2.4639711307244512</v>
      </c>
      <c r="X277" s="1"/>
    </row>
    <row r="278" spans="1:24" ht="15.6" x14ac:dyDescent="0.3">
      <c r="A278" s="3" t="s">
        <v>667</v>
      </c>
      <c r="B278" s="1" t="s">
        <v>69</v>
      </c>
      <c r="C278" s="4">
        <v>41871</v>
      </c>
      <c r="D278" s="2">
        <v>7</v>
      </c>
      <c r="E278" s="1">
        <v>956</v>
      </c>
      <c r="F278" s="1" t="s">
        <v>532</v>
      </c>
      <c r="G278" s="1">
        <v>25</v>
      </c>
      <c r="H278" s="1">
        <v>50</v>
      </c>
      <c r="I278" s="1">
        <v>250</v>
      </c>
      <c r="J278" s="1">
        <v>133</v>
      </c>
      <c r="K278" s="1">
        <v>3.641</v>
      </c>
      <c r="L278" s="1">
        <v>1.486</v>
      </c>
      <c r="M278" s="1">
        <f t="shared" si="6"/>
        <v>2.1550000000000002</v>
      </c>
      <c r="N278" s="1">
        <v>0.20599999999999999</v>
      </c>
      <c r="O278" s="1">
        <v>0.7</v>
      </c>
      <c r="P278" s="1" t="s">
        <v>24</v>
      </c>
      <c r="Q278" s="1">
        <v>8.2000000000000003E-2</v>
      </c>
      <c r="R278" s="1">
        <v>8.3000000000000004E-2</v>
      </c>
      <c r="S278" s="7">
        <v>17.948049999999999</v>
      </c>
      <c r="T278" s="7" t="s">
        <v>735</v>
      </c>
      <c r="U278" s="7">
        <v>1.262</v>
      </c>
      <c r="V278" s="7" t="s">
        <v>855</v>
      </c>
      <c r="W278" s="1">
        <v>2.1315254965742527</v>
      </c>
      <c r="X278" s="1"/>
    </row>
    <row r="279" spans="1:24" ht="15.6" x14ac:dyDescent="0.3">
      <c r="A279" s="3" t="s">
        <v>668</v>
      </c>
      <c r="B279" s="1" t="s">
        <v>69</v>
      </c>
      <c r="C279" s="4">
        <v>41871</v>
      </c>
      <c r="D279" s="2">
        <v>7</v>
      </c>
      <c r="E279" s="1">
        <v>1004</v>
      </c>
      <c r="F279" s="1" t="s">
        <v>532</v>
      </c>
      <c r="G279" s="1">
        <v>39</v>
      </c>
      <c r="H279" s="1">
        <v>51</v>
      </c>
      <c r="I279" s="1">
        <v>372</v>
      </c>
      <c r="J279" s="1">
        <v>559</v>
      </c>
      <c r="K279" s="1">
        <v>17.797999999999998</v>
      </c>
      <c r="L279" s="1">
        <v>8.6519999999999992</v>
      </c>
      <c r="M279" s="1">
        <f t="shared" si="6"/>
        <v>9.145999999999999</v>
      </c>
      <c r="N279" s="1">
        <v>8.6539999999999999</v>
      </c>
      <c r="O279" s="1">
        <v>1.2949999999999999</v>
      </c>
      <c r="P279" s="1" t="s">
        <v>24</v>
      </c>
      <c r="Q279" s="1">
        <v>0.18</v>
      </c>
      <c r="R279" s="1">
        <v>0.18099999999999999</v>
      </c>
      <c r="S279" s="7">
        <v>19.672750000000001</v>
      </c>
      <c r="T279" s="7" t="s">
        <v>733</v>
      </c>
      <c r="U279" s="7">
        <v>1.2710999999999999</v>
      </c>
      <c r="V279" s="7" t="s">
        <v>855</v>
      </c>
      <c r="W279" s="1">
        <v>2.2319026100824759</v>
      </c>
      <c r="X279" s="1"/>
    </row>
    <row r="280" spans="1:24" ht="15.6" x14ac:dyDescent="0.3">
      <c r="A280" s="3" t="s">
        <v>31</v>
      </c>
      <c r="B280" s="1" t="s">
        <v>61</v>
      </c>
      <c r="C280" s="4">
        <v>41871</v>
      </c>
      <c r="D280" s="2">
        <v>7</v>
      </c>
      <c r="E280" s="1">
        <v>1008</v>
      </c>
      <c r="F280" s="1" t="s">
        <v>23</v>
      </c>
      <c r="G280" s="1">
        <v>25</v>
      </c>
      <c r="H280" s="1"/>
      <c r="I280" s="1"/>
      <c r="J280" s="1"/>
      <c r="K280" s="1"/>
      <c r="L280" s="1"/>
      <c r="M280" s="1">
        <f t="shared" si="6"/>
        <v>0</v>
      </c>
      <c r="N280" s="1"/>
      <c r="O280" s="1"/>
      <c r="P280" s="1"/>
      <c r="Q280" s="1"/>
      <c r="R280" s="1"/>
      <c r="S280" s="7"/>
      <c r="T280" s="7"/>
      <c r="U280" s="7"/>
      <c r="V280" s="7"/>
      <c r="W280" s="7"/>
      <c r="X280" s="1"/>
    </row>
    <row r="281" spans="1:24" ht="15.6" x14ac:dyDescent="0.3">
      <c r="A281" s="3" t="s">
        <v>669</v>
      </c>
      <c r="B281" s="1" t="s">
        <v>61</v>
      </c>
      <c r="C281" s="4">
        <v>41871</v>
      </c>
      <c r="D281" s="2">
        <v>7</v>
      </c>
      <c r="E281" s="1">
        <v>1011</v>
      </c>
      <c r="F281" s="1" t="s">
        <v>532</v>
      </c>
      <c r="G281" s="1">
        <v>23</v>
      </c>
      <c r="H281" s="1">
        <v>52</v>
      </c>
      <c r="I281" s="1">
        <v>230</v>
      </c>
      <c r="J281" s="1">
        <v>106</v>
      </c>
      <c r="K281" s="1">
        <v>2.4950000000000001</v>
      </c>
      <c r="L281" s="1">
        <v>1.167</v>
      </c>
      <c r="M281" s="1">
        <f t="shared" si="6"/>
        <v>1.3280000000000001</v>
      </c>
      <c r="N281" s="1">
        <v>0.46400000000000002</v>
      </c>
      <c r="O281" s="1">
        <v>0.11700000000000001</v>
      </c>
      <c r="P281" s="1" t="s">
        <v>24</v>
      </c>
      <c r="Q281" s="1">
        <v>7.5999999999999998E-2</v>
      </c>
      <c r="R281" s="1">
        <v>7.3999999999999996E-2</v>
      </c>
      <c r="S281" s="7">
        <v>19.301850000000002</v>
      </c>
      <c r="T281" s="7" t="s">
        <v>733</v>
      </c>
      <c r="U281" s="7">
        <v>1.855</v>
      </c>
      <c r="V281" s="7" t="s">
        <v>734</v>
      </c>
      <c r="W281" s="1">
        <v>1.9146230367563446</v>
      </c>
      <c r="X281" s="1"/>
    </row>
    <row r="282" spans="1:24" ht="15.6" x14ac:dyDescent="0.3">
      <c r="A282" s="3" t="s">
        <v>670</v>
      </c>
      <c r="B282" s="1" t="s">
        <v>61</v>
      </c>
      <c r="C282" s="4">
        <v>41871</v>
      </c>
      <c r="D282" s="2">
        <v>7</v>
      </c>
      <c r="E282" s="1">
        <v>1014</v>
      </c>
      <c r="F282" s="1" t="s">
        <v>532</v>
      </c>
      <c r="G282" s="1">
        <v>51</v>
      </c>
      <c r="H282" s="1">
        <v>53</v>
      </c>
      <c r="I282" s="1">
        <v>227</v>
      </c>
      <c r="J282" s="1">
        <v>110</v>
      </c>
      <c r="K282" s="1">
        <v>2.9390000000000001</v>
      </c>
      <c r="L282" s="1">
        <v>1.508</v>
      </c>
      <c r="M282" s="1">
        <f t="shared" si="6"/>
        <v>1.431</v>
      </c>
      <c r="N282" s="1">
        <v>0.46700000000000003</v>
      </c>
      <c r="O282" s="1">
        <v>0.105</v>
      </c>
      <c r="P282" s="1" t="s">
        <v>24</v>
      </c>
      <c r="Q282" s="1">
        <v>7.1999999999999995E-2</v>
      </c>
      <c r="R282" s="1">
        <v>7.2999999999999995E-2</v>
      </c>
      <c r="S282" s="7">
        <v>19.461950000000002</v>
      </c>
      <c r="T282" s="7" t="s">
        <v>735</v>
      </c>
      <c r="U282" s="7">
        <v>1.3923000000000001</v>
      </c>
      <c r="V282" s="7" t="s">
        <v>734</v>
      </c>
      <c r="W282" s="1">
        <v>2.1823842969065574</v>
      </c>
      <c r="X282" s="1"/>
    </row>
    <row r="283" spans="1:24" ht="15.6" x14ac:dyDescent="0.3">
      <c r="A283" s="3"/>
      <c r="B283" s="1" t="s">
        <v>61</v>
      </c>
      <c r="C283" s="4">
        <v>41871</v>
      </c>
      <c r="D283" s="2">
        <v>7</v>
      </c>
      <c r="E283" s="1">
        <v>1020</v>
      </c>
      <c r="F283" s="1" t="s">
        <v>23</v>
      </c>
      <c r="G283" s="1">
        <v>24</v>
      </c>
      <c r="H283" s="1"/>
      <c r="I283" s="1"/>
      <c r="J283" s="1"/>
      <c r="K283" s="1"/>
      <c r="L283" s="1"/>
      <c r="M283" s="1">
        <f t="shared" si="6"/>
        <v>0</v>
      </c>
      <c r="N283" s="1"/>
      <c r="O283" s="1"/>
      <c r="P283" s="1"/>
      <c r="Q283" s="1"/>
      <c r="R283" s="1"/>
      <c r="S283" s="7"/>
      <c r="T283" s="7"/>
      <c r="U283" s="7"/>
      <c r="V283" s="7"/>
      <c r="W283" s="7"/>
      <c r="X283" s="1"/>
    </row>
    <row r="284" spans="1:24" ht="15.6" x14ac:dyDescent="0.3">
      <c r="A284" s="3"/>
      <c r="B284" s="1" t="s">
        <v>61</v>
      </c>
      <c r="C284" s="4">
        <v>41871</v>
      </c>
      <c r="D284" s="2">
        <v>7</v>
      </c>
      <c r="E284" s="1">
        <v>1021</v>
      </c>
      <c r="F284" s="1" t="s">
        <v>23</v>
      </c>
      <c r="G284" s="1">
        <v>27</v>
      </c>
      <c r="H284" s="1"/>
      <c r="I284" s="1"/>
      <c r="J284" s="1"/>
      <c r="K284" s="1"/>
      <c r="L284" s="1"/>
      <c r="M284" s="1">
        <f t="shared" si="6"/>
        <v>0</v>
      </c>
      <c r="N284" s="1"/>
      <c r="O284" s="1"/>
      <c r="P284" s="1"/>
      <c r="Q284" s="1"/>
      <c r="R284" s="1"/>
      <c r="S284" s="7"/>
      <c r="T284" s="7"/>
      <c r="U284" s="7"/>
      <c r="V284" s="7"/>
      <c r="W284" s="7"/>
      <c r="X284" s="1"/>
    </row>
    <row r="285" spans="1:24" ht="15.6" x14ac:dyDescent="0.3">
      <c r="A285" s="3"/>
      <c r="B285" s="1" t="s">
        <v>61</v>
      </c>
      <c r="C285" s="4">
        <v>41871</v>
      </c>
      <c r="D285" s="2">
        <v>7</v>
      </c>
      <c r="E285" s="1">
        <v>1023</v>
      </c>
      <c r="F285" s="1" t="s">
        <v>23</v>
      </c>
      <c r="G285" s="1">
        <v>26</v>
      </c>
      <c r="H285" s="1"/>
      <c r="I285" s="1"/>
      <c r="J285" s="1"/>
      <c r="K285" s="1"/>
      <c r="L285" s="1"/>
      <c r="M285" s="1">
        <f t="shared" si="6"/>
        <v>0</v>
      </c>
      <c r="N285" s="1"/>
      <c r="O285" s="1"/>
      <c r="P285" s="1"/>
      <c r="Q285" s="1"/>
      <c r="R285" s="1"/>
      <c r="S285" s="7"/>
      <c r="T285" s="7"/>
      <c r="U285" s="7"/>
      <c r="V285" s="7"/>
      <c r="W285" s="7"/>
      <c r="X285" s="1"/>
    </row>
    <row r="286" spans="1:24" ht="15.6" x14ac:dyDescent="0.3">
      <c r="A286" s="3"/>
      <c r="B286" s="1" t="s">
        <v>61</v>
      </c>
      <c r="C286" s="4">
        <v>41871</v>
      </c>
      <c r="D286" s="2">
        <v>7</v>
      </c>
      <c r="E286" s="1">
        <v>1025</v>
      </c>
      <c r="F286" s="1" t="s">
        <v>23</v>
      </c>
      <c r="G286" s="1">
        <v>24</v>
      </c>
      <c r="H286" s="1"/>
      <c r="I286" s="1"/>
      <c r="J286" s="1"/>
      <c r="K286" s="1"/>
      <c r="L286" s="1"/>
      <c r="M286" s="1">
        <f t="shared" si="6"/>
        <v>0</v>
      </c>
      <c r="N286" s="1"/>
      <c r="O286" s="1"/>
      <c r="P286" s="1"/>
      <c r="Q286" s="1"/>
      <c r="R286" s="1"/>
      <c r="S286" s="7"/>
      <c r="T286" s="7"/>
      <c r="U286" s="7"/>
      <c r="V286" s="7"/>
      <c r="W286" s="7"/>
      <c r="X286" s="1"/>
    </row>
    <row r="287" spans="1:24" ht="15.6" x14ac:dyDescent="0.3">
      <c r="A287" s="3" t="s">
        <v>31</v>
      </c>
      <c r="B287" s="1" t="s">
        <v>50</v>
      </c>
      <c r="C287" s="4">
        <v>41871</v>
      </c>
      <c r="D287" s="2">
        <v>7</v>
      </c>
      <c r="E287" s="1">
        <v>1033</v>
      </c>
      <c r="F287" s="1" t="s">
        <v>31</v>
      </c>
      <c r="G287" s="1"/>
      <c r="H287" s="1"/>
      <c r="I287" s="1"/>
      <c r="J287" s="1"/>
      <c r="K287" s="1"/>
      <c r="L287" s="1"/>
      <c r="M287" s="1">
        <f t="shared" si="6"/>
        <v>0</v>
      </c>
      <c r="N287" s="1"/>
      <c r="O287" s="1"/>
      <c r="P287" s="1"/>
      <c r="Q287" s="1"/>
      <c r="R287" s="1"/>
      <c r="S287" s="7"/>
      <c r="T287" s="7"/>
      <c r="U287" s="7"/>
      <c r="V287" s="7"/>
      <c r="W287" s="7"/>
      <c r="X287" s="1"/>
    </row>
    <row r="288" spans="1:24" ht="15.6" x14ac:dyDescent="0.3">
      <c r="A288" s="3" t="s">
        <v>31</v>
      </c>
      <c r="B288" s="1" t="s">
        <v>50</v>
      </c>
      <c r="C288" s="4">
        <v>41871</v>
      </c>
      <c r="D288" s="2">
        <v>7</v>
      </c>
      <c r="E288" s="1">
        <v>1049</v>
      </c>
      <c r="F288" s="1" t="s">
        <v>23</v>
      </c>
      <c r="G288" s="1">
        <v>34.5</v>
      </c>
      <c r="H288" s="1"/>
      <c r="I288" s="1"/>
      <c r="J288" s="1"/>
      <c r="K288" s="1"/>
      <c r="L288" s="1"/>
      <c r="M288" s="1">
        <f t="shared" si="6"/>
        <v>0</v>
      </c>
      <c r="N288" s="1"/>
      <c r="O288" s="1"/>
      <c r="P288" s="1"/>
      <c r="Q288" s="1"/>
      <c r="R288" s="1"/>
      <c r="S288" s="7"/>
      <c r="T288" s="7"/>
      <c r="U288" s="7"/>
      <c r="V288" s="7"/>
      <c r="W288" s="7"/>
      <c r="X288" s="1"/>
    </row>
    <row r="289" spans="1:24" ht="15.6" x14ac:dyDescent="0.3">
      <c r="A289" s="3" t="s">
        <v>31</v>
      </c>
      <c r="B289" s="1" t="s">
        <v>50</v>
      </c>
      <c r="C289" s="4">
        <v>41871</v>
      </c>
      <c r="D289" s="2">
        <v>7</v>
      </c>
      <c r="E289" s="1">
        <v>1052</v>
      </c>
      <c r="F289" s="1" t="s">
        <v>23</v>
      </c>
      <c r="G289" s="1">
        <v>24.5</v>
      </c>
      <c r="H289" s="1"/>
      <c r="I289" s="1"/>
      <c r="J289" s="1"/>
      <c r="K289" s="1"/>
      <c r="L289" s="1"/>
      <c r="M289" s="1">
        <f t="shared" si="6"/>
        <v>0</v>
      </c>
      <c r="N289" s="1"/>
      <c r="O289" s="1"/>
      <c r="P289" s="1"/>
      <c r="Q289" s="1"/>
      <c r="R289" s="1"/>
      <c r="S289" s="7"/>
      <c r="T289" s="7"/>
      <c r="U289" s="7"/>
      <c r="V289" s="7"/>
      <c r="W289" s="7"/>
      <c r="X289" s="1"/>
    </row>
    <row r="290" spans="1:24" ht="15.6" x14ac:dyDescent="0.3">
      <c r="A290" s="3" t="s">
        <v>31</v>
      </c>
      <c r="B290" s="1" t="s">
        <v>39</v>
      </c>
      <c r="C290" s="4">
        <v>41871</v>
      </c>
      <c r="D290" s="2">
        <v>7</v>
      </c>
      <c r="E290" s="1">
        <v>1058</v>
      </c>
      <c r="F290" s="1" t="s">
        <v>31</v>
      </c>
      <c r="G290" s="1"/>
      <c r="H290" s="1"/>
      <c r="I290" s="1"/>
      <c r="J290" s="1"/>
      <c r="K290" s="1"/>
      <c r="L290" s="1"/>
      <c r="M290" s="1">
        <f t="shared" si="6"/>
        <v>0</v>
      </c>
      <c r="N290" s="1"/>
      <c r="O290" s="1"/>
      <c r="P290" s="1"/>
      <c r="Q290" s="1"/>
      <c r="R290" s="1"/>
      <c r="S290" s="7"/>
      <c r="T290" s="7"/>
      <c r="U290" s="7"/>
      <c r="V290" s="7"/>
      <c r="W290" s="7"/>
      <c r="X290" s="1"/>
    </row>
    <row r="291" spans="1:24" ht="15.6" x14ac:dyDescent="0.3">
      <c r="A291" s="3" t="s">
        <v>671</v>
      </c>
      <c r="B291" s="1" t="s">
        <v>39</v>
      </c>
      <c r="C291" s="4">
        <v>41871</v>
      </c>
      <c r="D291" s="2">
        <v>7</v>
      </c>
      <c r="E291" s="1">
        <v>1109</v>
      </c>
      <c r="F291" s="1" t="s">
        <v>532</v>
      </c>
      <c r="G291" s="1">
        <v>26</v>
      </c>
      <c r="H291" s="1">
        <v>54</v>
      </c>
      <c r="I291" s="1">
        <v>247</v>
      </c>
      <c r="J291" s="1">
        <v>136</v>
      </c>
      <c r="K291" s="1">
        <v>2.7229999999999999</v>
      </c>
      <c r="L291" s="1">
        <v>1.4910000000000001</v>
      </c>
      <c r="M291" s="1">
        <f t="shared" si="6"/>
        <v>1.2319999999999998</v>
      </c>
      <c r="N291" s="1">
        <v>0.88400000000000001</v>
      </c>
      <c r="O291" s="1">
        <v>9.0999999999999998E-2</v>
      </c>
      <c r="P291" s="1" t="s">
        <v>24</v>
      </c>
      <c r="Q291" s="1">
        <v>7.0000000000000007E-2</v>
      </c>
      <c r="R291" s="1">
        <v>7.1999999999999995E-2</v>
      </c>
      <c r="S291" s="7">
        <v>19.14</v>
      </c>
      <c r="T291" s="7" t="s">
        <v>733</v>
      </c>
      <c r="U291" s="7">
        <v>1.7102999999999999</v>
      </c>
      <c r="V291" s="7" t="s">
        <v>734</v>
      </c>
      <c r="W291" s="1">
        <v>2.0142879554791051</v>
      </c>
      <c r="X291" s="1"/>
    </row>
    <row r="292" spans="1:24" ht="15.6" x14ac:dyDescent="0.3">
      <c r="A292" s="3" t="s">
        <v>672</v>
      </c>
      <c r="B292" s="1" t="s">
        <v>39</v>
      </c>
      <c r="C292" s="4">
        <v>41871</v>
      </c>
      <c r="D292" s="2">
        <v>7</v>
      </c>
      <c r="E292" s="1">
        <v>1112</v>
      </c>
      <c r="F292" s="1" t="s">
        <v>532</v>
      </c>
      <c r="G292" s="1">
        <v>25</v>
      </c>
      <c r="H292" s="1">
        <v>55</v>
      </c>
      <c r="I292" s="1">
        <v>245</v>
      </c>
      <c r="J292" s="1">
        <v>132</v>
      </c>
      <c r="K292" s="1">
        <v>3.198</v>
      </c>
      <c r="L292" s="1">
        <v>1.841</v>
      </c>
      <c r="M292" s="1">
        <f t="shared" si="6"/>
        <v>1.357</v>
      </c>
      <c r="N292" s="1">
        <v>0.53900000000000003</v>
      </c>
      <c r="O292" s="1">
        <v>0.127</v>
      </c>
      <c r="P292" s="1" t="s">
        <v>58</v>
      </c>
      <c r="Q292" s="1">
        <v>7.2999999999999995E-2</v>
      </c>
      <c r="R292" s="1">
        <v>7.2999999999999995E-2</v>
      </c>
      <c r="S292" s="7">
        <v>17.998200000000001</v>
      </c>
      <c r="T292" s="7" t="s">
        <v>735</v>
      </c>
      <c r="U292" s="7">
        <v>2.8479999999999999</v>
      </c>
      <c r="V292" s="7" t="s">
        <v>734</v>
      </c>
      <c r="W292" s="1">
        <v>1.8750459925797249</v>
      </c>
      <c r="X292" s="1"/>
    </row>
    <row r="293" spans="1:24" ht="15.6" x14ac:dyDescent="0.3">
      <c r="A293" s="3" t="s">
        <v>673</v>
      </c>
      <c r="B293" s="1" t="s">
        <v>39</v>
      </c>
      <c r="C293" s="4">
        <v>41871</v>
      </c>
      <c r="D293" s="2">
        <v>7</v>
      </c>
      <c r="E293" s="1">
        <v>1112</v>
      </c>
      <c r="F293" s="1" t="s">
        <v>532</v>
      </c>
      <c r="G293" s="1">
        <v>25</v>
      </c>
      <c r="H293" s="1">
        <v>56</v>
      </c>
      <c r="I293" s="1">
        <v>246</v>
      </c>
      <c r="J293" s="1">
        <v>150</v>
      </c>
      <c r="K293" s="1">
        <v>2.4319999999999999</v>
      </c>
      <c r="L293" s="1">
        <v>1.4259999999999999</v>
      </c>
      <c r="M293" s="1">
        <f t="shared" si="6"/>
        <v>1.006</v>
      </c>
      <c r="N293" s="1">
        <v>1.5469999999999999</v>
      </c>
      <c r="O293" s="1"/>
      <c r="P293" s="1"/>
      <c r="Q293" s="1"/>
      <c r="R293" s="1"/>
      <c r="S293" s="7">
        <v>18.426749999999998</v>
      </c>
      <c r="T293" s="7"/>
      <c r="U293" s="7">
        <v>1.3973</v>
      </c>
      <c r="V293" s="7" t="s">
        <v>734</v>
      </c>
      <c r="W293" s="27" t="s">
        <v>544</v>
      </c>
      <c r="X293" s="1" t="s">
        <v>674</v>
      </c>
    </row>
    <row r="294" spans="1:24" ht="15.6" x14ac:dyDescent="0.3">
      <c r="A294" s="3" t="s">
        <v>675</v>
      </c>
      <c r="B294" s="1" t="s">
        <v>39</v>
      </c>
      <c r="C294" s="4">
        <v>41871</v>
      </c>
      <c r="D294" s="2">
        <v>7</v>
      </c>
      <c r="E294" s="1">
        <v>1112</v>
      </c>
      <c r="F294" s="1" t="s">
        <v>532</v>
      </c>
      <c r="G294" s="1">
        <v>22</v>
      </c>
      <c r="H294" s="1">
        <v>57</v>
      </c>
      <c r="I294" s="1">
        <v>220</v>
      </c>
      <c r="J294" s="1">
        <v>94</v>
      </c>
      <c r="K294" s="1">
        <v>1.887</v>
      </c>
      <c r="L294" s="1">
        <v>1.1850000000000001</v>
      </c>
      <c r="M294" s="1">
        <f t="shared" si="6"/>
        <v>0.70199999999999996</v>
      </c>
      <c r="N294" s="1">
        <v>0.628</v>
      </c>
      <c r="O294" s="1"/>
      <c r="P294" s="1"/>
      <c r="Q294" s="1">
        <v>5.8000000000000003E-2</v>
      </c>
      <c r="R294" s="1">
        <v>5.8999999999999997E-2</v>
      </c>
      <c r="S294" s="7">
        <v>19.181999999999999</v>
      </c>
      <c r="T294" s="7" t="s">
        <v>735</v>
      </c>
      <c r="U294" s="7">
        <v>1.3189</v>
      </c>
      <c r="V294" s="7" t="s">
        <v>734</v>
      </c>
      <c r="W294" s="1">
        <v>1.804060671576563</v>
      </c>
      <c r="X294" s="1"/>
    </row>
    <row r="295" spans="1:24" ht="15.6" x14ac:dyDescent="0.3">
      <c r="A295" s="3"/>
      <c r="B295" s="1" t="s">
        <v>39</v>
      </c>
      <c r="C295" s="4">
        <v>41871</v>
      </c>
      <c r="D295" s="2">
        <v>7</v>
      </c>
      <c r="E295" s="1">
        <v>1115</v>
      </c>
      <c r="F295" s="1" t="s">
        <v>34</v>
      </c>
      <c r="G295" s="1">
        <v>16</v>
      </c>
      <c r="H295" s="1"/>
      <c r="I295" s="1"/>
      <c r="J295" s="1"/>
      <c r="K295" s="1"/>
      <c r="L295" s="1"/>
      <c r="M295" s="1">
        <f t="shared" si="6"/>
        <v>0</v>
      </c>
      <c r="N295" s="1"/>
      <c r="O295" s="1"/>
      <c r="P295" s="1"/>
      <c r="Q295" s="1"/>
      <c r="R295" s="1"/>
      <c r="S295" s="7"/>
      <c r="T295" s="7"/>
      <c r="U295" s="7"/>
      <c r="V295" s="7"/>
      <c r="W295" s="7"/>
      <c r="X295" s="1"/>
    </row>
    <row r="296" spans="1:24" ht="15.6" x14ac:dyDescent="0.3">
      <c r="A296" s="3"/>
      <c r="B296" s="1" t="s">
        <v>39</v>
      </c>
      <c r="C296" s="4">
        <v>41871</v>
      </c>
      <c r="D296" s="2">
        <v>7</v>
      </c>
      <c r="E296" s="1">
        <v>1116</v>
      </c>
      <c r="F296" s="1" t="s">
        <v>23</v>
      </c>
      <c r="G296" s="1">
        <v>23</v>
      </c>
      <c r="H296" s="1"/>
      <c r="I296" s="1"/>
      <c r="J296" s="1"/>
      <c r="K296" s="1"/>
      <c r="L296" s="1"/>
      <c r="M296" s="1">
        <f t="shared" si="6"/>
        <v>0</v>
      </c>
      <c r="N296" s="1"/>
      <c r="O296" s="1"/>
      <c r="P296" s="1"/>
      <c r="Q296" s="1"/>
      <c r="R296" s="1"/>
      <c r="S296" s="7"/>
      <c r="T296" s="7"/>
      <c r="U296" s="7"/>
      <c r="V296" s="7"/>
      <c r="W296" s="7"/>
      <c r="X296" s="1"/>
    </row>
    <row r="297" spans="1:24" ht="15.6" x14ac:dyDescent="0.3">
      <c r="A297" s="3"/>
      <c r="B297" s="1" t="s">
        <v>22</v>
      </c>
      <c r="C297" s="4">
        <v>41871</v>
      </c>
      <c r="D297" s="2">
        <v>7</v>
      </c>
      <c r="E297" s="1">
        <v>1126</v>
      </c>
      <c r="F297" s="1" t="s">
        <v>23</v>
      </c>
      <c r="G297" s="1">
        <v>23</v>
      </c>
      <c r="H297" s="1"/>
      <c r="I297" s="1"/>
      <c r="J297" s="1"/>
      <c r="K297" s="1"/>
      <c r="L297" s="1"/>
      <c r="M297" s="1">
        <f t="shared" si="6"/>
        <v>0</v>
      </c>
      <c r="N297" s="1"/>
      <c r="O297" s="1"/>
      <c r="P297" s="1"/>
      <c r="Q297" s="1"/>
      <c r="R297" s="1"/>
      <c r="S297" s="7"/>
      <c r="T297" s="7"/>
      <c r="U297" s="7"/>
      <c r="V297" s="7"/>
      <c r="W297" s="7"/>
      <c r="X297" s="1"/>
    </row>
    <row r="298" spans="1:24" ht="15.6" x14ac:dyDescent="0.3">
      <c r="A298" s="3"/>
      <c r="B298" s="1" t="s">
        <v>22</v>
      </c>
      <c r="C298" s="4">
        <v>41871</v>
      </c>
      <c r="D298" s="2">
        <v>7</v>
      </c>
      <c r="E298" s="1">
        <v>1129</v>
      </c>
      <c r="F298" s="1" t="s">
        <v>23</v>
      </c>
      <c r="G298" s="1">
        <v>27</v>
      </c>
      <c r="H298" s="1"/>
      <c r="I298" s="1"/>
      <c r="J298" s="1"/>
      <c r="K298" s="1"/>
      <c r="L298" s="1"/>
      <c r="M298" s="1">
        <f t="shared" si="6"/>
        <v>0</v>
      </c>
      <c r="N298" s="1"/>
      <c r="O298" s="1"/>
      <c r="P298" s="1"/>
      <c r="Q298" s="1"/>
      <c r="R298" s="1"/>
      <c r="S298" s="7"/>
      <c r="T298" s="7"/>
      <c r="U298" s="7"/>
      <c r="V298" s="7"/>
      <c r="W298" s="7"/>
      <c r="X298" s="1"/>
    </row>
    <row r="299" spans="1:24" ht="15.6" x14ac:dyDescent="0.3">
      <c r="A299" s="3"/>
      <c r="B299" s="1" t="s">
        <v>22</v>
      </c>
      <c r="C299" s="4">
        <v>41871</v>
      </c>
      <c r="D299" s="2">
        <v>7</v>
      </c>
      <c r="E299" s="1">
        <v>1132</v>
      </c>
      <c r="F299" s="1" t="s">
        <v>23</v>
      </c>
      <c r="G299" s="1">
        <v>28.5</v>
      </c>
      <c r="H299" s="1"/>
      <c r="I299" s="1"/>
      <c r="J299" s="1"/>
      <c r="K299" s="1"/>
      <c r="L299" s="1"/>
      <c r="M299" s="1">
        <f t="shared" si="6"/>
        <v>0</v>
      </c>
      <c r="N299" s="1"/>
      <c r="O299" s="1"/>
      <c r="P299" s="1"/>
      <c r="Q299" s="1"/>
      <c r="R299" s="1"/>
      <c r="S299" s="7"/>
      <c r="T299" s="7"/>
      <c r="U299" s="7"/>
      <c r="V299" s="7"/>
      <c r="W299" s="7"/>
      <c r="X299" s="1"/>
    </row>
    <row r="300" spans="1:24" ht="15.6" x14ac:dyDescent="0.3">
      <c r="A300" s="3"/>
      <c r="B300" s="1" t="s">
        <v>22</v>
      </c>
      <c r="C300" s="4">
        <v>41871</v>
      </c>
      <c r="D300" s="2">
        <v>7</v>
      </c>
      <c r="E300" s="1">
        <v>1134</v>
      </c>
      <c r="F300" s="1" t="s">
        <v>23</v>
      </c>
      <c r="G300" s="1">
        <v>23</v>
      </c>
      <c r="H300" s="1"/>
      <c r="I300" s="1"/>
      <c r="J300" s="1"/>
      <c r="K300" s="1"/>
      <c r="L300" s="1"/>
      <c r="M300" s="1">
        <f t="shared" si="6"/>
        <v>0</v>
      </c>
      <c r="N300" s="1"/>
      <c r="O300" s="1"/>
      <c r="P300" s="1"/>
      <c r="Q300" s="1"/>
      <c r="R300" s="1"/>
      <c r="S300" s="7"/>
      <c r="T300" s="7"/>
      <c r="U300" s="7"/>
      <c r="V300" s="7"/>
      <c r="W300" s="7"/>
      <c r="X300" s="1"/>
    </row>
    <row r="301" spans="1:24" ht="15.6" x14ac:dyDescent="0.3">
      <c r="A301" s="3"/>
      <c r="B301" s="1" t="s">
        <v>22</v>
      </c>
      <c r="C301" s="4">
        <v>41871</v>
      </c>
      <c r="D301" s="2">
        <v>7</v>
      </c>
      <c r="E301" s="1">
        <v>1139</v>
      </c>
      <c r="F301" s="1" t="s">
        <v>23</v>
      </c>
      <c r="G301" s="1">
        <v>24.5</v>
      </c>
      <c r="H301" s="1"/>
      <c r="I301" s="1"/>
      <c r="J301" s="1"/>
      <c r="K301" s="1"/>
      <c r="L301" s="1"/>
      <c r="M301" s="1">
        <f t="shared" si="6"/>
        <v>0</v>
      </c>
      <c r="N301" s="1"/>
      <c r="O301" s="1"/>
      <c r="P301" s="1"/>
      <c r="Q301" s="1"/>
      <c r="R301" s="1"/>
      <c r="S301" s="7"/>
      <c r="T301" s="7"/>
      <c r="U301" s="7"/>
      <c r="V301" s="7"/>
      <c r="W301" s="7"/>
      <c r="X301" s="1"/>
    </row>
    <row r="302" spans="1:24" ht="15.6" x14ac:dyDescent="0.3">
      <c r="A302" s="3"/>
      <c r="B302" s="1" t="s">
        <v>22</v>
      </c>
      <c r="C302" s="4">
        <v>41871</v>
      </c>
      <c r="D302" s="2">
        <v>7</v>
      </c>
      <c r="E302" s="1">
        <v>1139</v>
      </c>
      <c r="F302" s="1" t="s">
        <v>23</v>
      </c>
      <c r="G302" s="1">
        <v>24.5</v>
      </c>
      <c r="H302" s="1"/>
      <c r="I302" s="1"/>
      <c r="J302" s="1"/>
      <c r="K302" s="1"/>
      <c r="L302" s="1"/>
      <c r="M302" s="1">
        <f t="shared" si="6"/>
        <v>0</v>
      </c>
      <c r="N302" s="1"/>
      <c r="O302" s="1"/>
      <c r="P302" s="1"/>
      <c r="Q302" s="1"/>
      <c r="R302" s="1"/>
      <c r="S302" s="7"/>
      <c r="T302" s="7"/>
      <c r="U302" s="7"/>
      <c r="V302" s="7"/>
      <c r="W302" s="7"/>
      <c r="X302" s="1"/>
    </row>
    <row r="303" spans="1:24" ht="15.6" x14ac:dyDescent="0.3">
      <c r="A303" s="3"/>
      <c r="B303" s="1" t="s">
        <v>138</v>
      </c>
      <c r="C303" s="4">
        <v>41871</v>
      </c>
      <c r="D303" s="2">
        <v>7</v>
      </c>
      <c r="E303" s="1">
        <v>1206</v>
      </c>
      <c r="F303" s="1" t="s">
        <v>31</v>
      </c>
      <c r="G303" s="1"/>
      <c r="H303" s="1"/>
      <c r="I303" s="1"/>
      <c r="J303" s="1"/>
      <c r="K303" s="1"/>
      <c r="L303" s="1"/>
      <c r="M303" s="1">
        <f t="shared" si="6"/>
        <v>0</v>
      </c>
      <c r="N303" s="1"/>
      <c r="O303" s="1"/>
      <c r="P303" s="1"/>
      <c r="Q303" s="1"/>
      <c r="R303" s="1"/>
      <c r="S303" s="7"/>
      <c r="T303" s="7"/>
      <c r="U303" s="7"/>
      <c r="V303" s="7"/>
      <c r="W303" s="7"/>
      <c r="X303" s="1"/>
    </row>
    <row r="304" spans="1:24" ht="15.6" x14ac:dyDescent="0.3">
      <c r="A304" s="3"/>
      <c r="B304" s="1" t="s">
        <v>138</v>
      </c>
      <c r="C304" s="4">
        <v>41871</v>
      </c>
      <c r="D304" s="2">
        <v>7</v>
      </c>
      <c r="E304" s="1">
        <v>1213</v>
      </c>
      <c r="F304" s="1" t="s">
        <v>23</v>
      </c>
      <c r="G304" s="1">
        <v>27.5</v>
      </c>
      <c r="H304" s="1"/>
      <c r="I304" s="1"/>
      <c r="J304" s="1"/>
      <c r="K304" s="1"/>
      <c r="L304" s="1"/>
      <c r="M304" s="1">
        <f t="shared" si="6"/>
        <v>0</v>
      </c>
      <c r="N304" s="1"/>
      <c r="O304" s="1"/>
      <c r="P304" s="1"/>
      <c r="Q304" s="1"/>
      <c r="R304" s="1"/>
      <c r="S304" s="7"/>
      <c r="T304" s="7"/>
      <c r="U304" s="7"/>
      <c r="V304" s="7"/>
      <c r="W304" s="7"/>
      <c r="X304" s="1"/>
    </row>
    <row r="305" spans="1:24" ht="15.6" x14ac:dyDescent="0.3">
      <c r="A305" s="3"/>
      <c r="B305" s="1" t="s">
        <v>138</v>
      </c>
      <c r="C305" s="4">
        <v>41871</v>
      </c>
      <c r="D305" s="2">
        <v>7</v>
      </c>
      <c r="E305" s="1">
        <v>1213</v>
      </c>
      <c r="F305" s="1" t="s">
        <v>23</v>
      </c>
      <c r="G305" s="1">
        <v>24</v>
      </c>
      <c r="H305" s="1"/>
      <c r="I305" s="1"/>
      <c r="J305" s="1"/>
      <c r="K305" s="1"/>
      <c r="L305" s="1"/>
      <c r="M305" s="1">
        <f t="shared" si="6"/>
        <v>0</v>
      </c>
      <c r="N305" s="1"/>
      <c r="O305" s="1"/>
      <c r="P305" s="1"/>
      <c r="Q305" s="1"/>
      <c r="R305" s="1"/>
      <c r="S305" s="7"/>
      <c r="T305" s="7"/>
      <c r="U305" s="7"/>
      <c r="V305" s="7"/>
      <c r="W305" s="7"/>
      <c r="X305" s="1"/>
    </row>
    <row r="306" spans="1:24" ht="15.6" x14ac:dyDescent="0.3">
      <c r="A306" s="3"/>
      <c r="B306" s="1" t="s">
        <v>138</v>
      </c>
      <c r="C306" s="4">
        <v>41871</v>
      </c>
      <c r="D306" s="2">
        <v>7</v>
      </c>
      <c r="E306" s="1">
        <v>1214</v>
      </c>
      <c r="F306" s="1" t="s">
        <v>23</v>
      </c>
      <c r="G306" s="1">
        <v>26</v>
      </c>
      <c r="H306" s="1"/>
      <c r="I306" s="1"/>
      <c r="J306" s="1"/>
      <c r="K306" s="1"/>
      <c r="L306" s="1"/>
      <c r="M306" s="1">
        <f t="shared" si="6"/>
        <v>0</v>
      </c>
      <c r="N306" s="1"/>
      <c r="O306" s="1"/>
      <c r="P306" s="1"/>
      <c r="Q306" s="1"/>
      <c r="R306" s="1"/>
      <c r="S306" s="7"/>
      <c r="T306" s="7"/>
      <c r="U306" s="7"/>
      <c r="V306" s="7"/>
      <c r="W306" s="7"/>
      <c r="X306" s="1"/>
    </row>
    <row r="307" spans="1:24" ht="15.6" x14ac:dyDescent="0.3">
      <c r="A307" s="3"/>
      <c r="B307" s="1" t="s">
        <v>138</v>
      </c>
      <c r="C307" s="4">
        <v>41871</v>
      </c>
      <c r="D307" s="2">
        <v>7</v>
      </c>
      <c r="E307" s="1">
        <v>1214</v>
      </c>
      <c r="F307" s="1" t="s">
        <v>23</v>
      </c>
      <c r="G307" s="1">
        <v>25.5</v>
      </c>
      <c r="H307" s="1"/>
      <c r="I307" s="1"/>
      <c r="J307" s="1"/>
      <c r="K307" s="1"/>
      <c r="L307" s="1"/>
      <c r="M307" s="1">
        <f t="shared" si="6"/>
        <v>0</v>
      </c>
      <c r="N307" s="1"/>
      <c r="O307" s="1"/>
      <c r="P307" s="1"/>
      <c r="Q307" s="1"/>
      <c r="R307" s="1"/>
      <c r="S307" s="7"/>
      <c r="T307" s="7"/>
      <c r="U307" s="7"/>
      <c r="V307" s="7"/>
      <c r="W307" s="7"/>
      <c r="X307" s="1"/>
    </row>
    <row r="308" spans="1:24" ht="15.6" x14ac:dyDescent="0.3">
      <c r="A308" s="3" t="s">
        <v>31</v>
      </c>
      <c r="B308" s="1" t="s">
        <v>140</v>
      </c>
      <c r="C308" s="4">
        <v>41871</v>
      </c>
      <c r="D308" s="2">
        <v>7</v>
      </c>
      <c r="E308" s="1">
        <v>1230</v>
      </c>
      <c r="F308" s="1" t="s">
        <v>31</v>
      </c>
      <c r="G308" s="1"/>
      <c r="H308" s="1"/>
      <c r="I308" s="1"/>
      <c r="J308" s="1"/>
      <c r="K308" s="1"/>
      <c r="L308" s="1"/>
      <c r="M308" s="1">
        <f t="shared" si="6"/>
        <v>0</v>
      </c>
      <c r="N308" s="1"/>
      <c r="O308" s="1"/>
      <c r="P308" s="1"/>
      <c r="Q308" s="1"/>
      <c r="R308" s="1"/>
      <c r="S308" s="7"/>
      <c r="T308" s="7"/>
      <c r="U308" s="7"/>
      <c r="V308" s="7"/>
      <c r="W308" s="7"/>
      <c r="X308" s="1"/>
    </row>
    <row r="309" spans="1:24" ht="15.6" x14ac:dyDescent="0.3">
      <c r="A309" s="3" t="s">
        <v>31</v>
      </c>
      <c r="B309" s="1" t="s">
        <v>147</v>
      </c>
      <c r="C309" s="4">
        <v>41871</v>
      </c>
      <c r="D309" s="2">
        <v>7</v>
      </c>
      <c r="E309" s="1">
        <v>1251</v>
      </c>
      <c r="F309" s="1" t="s">
        <v>31</v>
      </c>
      <c r="G309" s="1"/>
      <c r="H309" s="1"/>
      <c r="I309" s="1"/>
      <c r="J309" s="1"/>
      <c r="K309" s="1"/>
      <c r="L309" s="1"/>
      <c r="M309" s="1">
        <f t="shared" si="6"/>
        <v>0</v>
      </c>
      <c r="N309" s="1"/>
      <c r="O309" s="1"/>
      <c r="P309" s="1"/>
      <c r="Q309" s="1"/>
      <c r="R309" s="1"/>
      <c r="S309" s="7"/>
      <c r="T309" s="7"/>
      <c r="U309" s="7"/>
      <c r="V309" s="7"/>
      <c r="W309" s="7"/>
      <c r="X309" s="1"/>
    </row>
    <row r="310" spans="1:24" ht="15.6" x14ac:dyDescent="0.3">
      <c r="A310" s="3" t="s">
        <v>676</v>
      </c>
      <c r="B310" s="1" t="s">
        <v>147</v>
      </c>
      <c r="C310" s="4">
        <v>41871</v>
      </c>
      <c r="D310" s="2">
        <v>7</v>
      </c>
      <c r="E310" s="1">
        <v>1301</v>
      </c>
      <c r="F310" s="1" t="s">
        <v>532</v>
      </c>
      <c r="G310" s="1"/>
      <c r="H310" s="1">
        <v>58</v>
      </c>
      <c r="I310" s="1">
        <v>300</v>
      </c>
      <c r="J310" s="1">
        <v>335</v>
      </c>
      <c r="K310" s="1">
        <v>14.207000000000001</v>
      </c>
      <c r="L310" s="1">
        <v>4.9690000000000003</v>
      </c>
      <c r="M310" s="1">
        <f t="shared" si="6"/>
        <v>9.2379999999999995</v>
      </c>
      <c r="N310" s="1">
        <v>7.6779999999999999</v>
      </c>
      <c r="O310" s="1"/>
      <c r="P310" s="1"/>
      <c r="Q310" s="1">
        <v>0.109</v>
      </c>
      <c r="R310" s="1">
        <v>0.108</v>
      </c>
      <c r="S310" s="7">
        <v>20.3386</v>
      </c>
      <c r="T310" s="7" t="s">
        <v>733</v>
      </c>
      <c r="U310" s="7" t="s">
        <v>739</v>
      </c>
      <c r="V310" s="7"/>
      <c r="W310" s="27" t="s">
        <v>853</v>
      </c>
      <c r="X310" s="1" t="s">
        <v>677</v>
      </c>
    </row>
    <row r="311" spans="1:24" ht="15.6" x14ac:dyDescent="0.3">
      <c r="A311" s="3" t="s">
        <v>31</v>
      </c>
      <c r="B311" s="1" t="s">
        <v>144</v>
      </c>
      <c r="C311" s="4">
        <v>41871</v>
      </c>
      <c r="D311" s="2">
        <v>7</v>
      </c>
      <c r="E311" s="1">
        <v>1313</v>
      </c>
      <c r="F311" s="1" t="s">
        <v>31</v>
      </c>
      <c r="G311" s="1"/>
      <c r="H311" s="1"/>
      <c r="I311" s="1"/>
      <c r="J311" s="1"/>
      <c r="K311" s="1"/>
      <c r="L311" s="1"/>
      <c r="M311" s="1">
        <f t="shared" si="6"/>
        <v>0</v>
      </c>
      <c r="N311" s="1"/>
      <c r="O311" s="1"/>
      <c r="P311" s="1"/>
      <c r="Q311" s="1"/>
      <c r="R311" s="1"/>
      <c r="S311" s="7"/>
      <c r="T311" s="7"/>
      <c r="U311" s="7"/>
      <c r="V311" s="7"/>
      <c r="W311" s="7"/>
      <c r="X311" s="1"/>
    </row>
    <row r="312" spans="1:24" ht="15.6" x14ac:dyDescent="0.3">
      <c r="A312" s="3" t="s">
        <v>31</v>
      </c>
      <c r="B312" s="1" t="s">
        <v>132</v>
      </c>
      <c r="C312" s="4">
        <v>41871</v>
      </c>
      <c r="D312" s="2">
        <v>7</v>
      </c>
      <c r="E312" s="1">
        <v>1340</v>
      </c>
      <c r="F312" s="1" t="s">
        <v>31</v>
      </c>
      <c r="G312" s="1"/>
      <c r="H312" s="1"/>
      <c r="I312" s="1"/>
      <c r="J312" s="1"/>
      <c r="K312" s="1"/>
      <c r="L312" s="1"/>
      <c r="M312" s="1">
        <f t="shared" si="6"/>
        <v>0</v>
      </c>
      <c r="N312" s="1"/>
      <c r="O312" s="1"/>
      <c r="P312" s="1"/>
      <c r="Q312" s="1"/>
      <c r="R312" s="1"/>
      <c r="S312" s="7"/>
      <c r="T312" s="7"/>
      <c r="U312" s="7"/>
      <c r="V312" s="7"/>
      <c r="W312" s="7"/>
      <c r="X312" s="1"/>
    </row>
    <row r="313" spans="1:24" ht="15.6" x14ac:dyDescent="0.3">
      <c r="A313" s="3" t="s">
        <v>31</v>
      </c>
      <c r="B313" s="1" t="s">
        <v>135</v>
      </c>
      <c r="C313" s="4">
        <v>41871</v>
      </c>
      <c r="D313" s="2">
        <v>7</v>
      </c>
      <c r="E313" s="1">
        <v>1402</v>
      </c>
      <c r="F313" s="1" t="s">
        <v>31</v>
      </c>
      <c r="G313" s="1"/>
      <c r="H313" s="1"/>
      <c r="I313" s="1"/>
      <c r="J313" s="1"/>
      <c r="K313" s="1"/>
      <c r="L313" s="1"/>
      <c r="M313" s="1">
        <f t="shared" si="6"/>
        <v>0</v>
      </c>
      <c r="N313" s="1"/>
      <c r="O313" s="1"/>
      <c r="P313" s="1"/>
      <c r="Q313" s="1"/>
      <c r="R313" s="1"/>
      <c r="S313" s="7"/>
      <c r="T313" s="7"/>
      <c r="U313" s="7"/>
      <c r="V313" s="7"/>
      <c r="W313" s="7"/>
      <c r="X313" s="1"/>
    </row>
    <row r="314" spans="1:24" ht="15.6" x14ac:dyDescent="0.3">
      <c r="A314" s="3" t="s">
        <v>678</v>
      </c>
      <c r="B314" s="1" t="s">
        <v>233</v>
      </c>
      <c r="C314" s="4">
        <v>41907</v>
      </c>
      <c r="D314" s="2">
        <v>8</v>
      </c>
      <c r="E314" s="1">
        <v>620</v>
      </c>
      <c r="F314" s="1" t="s">
        <v>679</v>
      </c>
      <c r="G314" s="1">
        <v>21.5</v>
      </c>
      <c r="H314" s="1"/>
      <c r="I314" s="1">
        <v>208</v>
      </c>
      <c r="J314" s="1">
        <v>59</v>
      </c>
      <c r="K314" s="1">
        <v>1.9990000000000001</v>
      </c>
      <c r="L314" s="1">
        <v>0.70399999999999996</v>
      </c>
      <c r="M314" s="1">
        <f t="shared" si="6"/>
        <v>1.2950000000000002</v>
      </c>
      <c r="N314" s="1">
        <v>0.47499999999999998</v>
      </c>
      <c r="O314" s="1"/>
      <c r="P314" s="1"/>
      <c r="Q314" s="1">
        <v>4.4999999999999998E-2</v>
      </c>
      <c r="R314" s="1">
        <v>4.7E-2</v>
      </c>
      <c r="S314" s="7"/>
      <c r="T314" s="7"/>
      <c r="U314" s="7"/>
      <c r="V314" s="7"/>
      <c r="W314" s="7"/>
      <c r="X314" s="1"/>
    </row>
    <row r="315" spans="1:24" ht="15.6" x14ac:dyDescent="0.3">
      <c r="A315" s="3" t="s">
        <v>680</v>
      </c>
      <c r="B315" s="1" t="s">
        <v>126</v>
      </c>
      <c r="C315" s="4">
        <v>41907</v>
      </c>
      <c r="D315" s="2">
        <v>8</v>
      </c>
      <c r="E315" s="1">
        <v>645</v>
      </c>
      <c r="F315" s="1" t="s">
        <v>37</v>
      </c>
      <c r="G315" s="1">
        <v>16.5</v>
      </c>
      <c r="H315" s="1"/>
      <c r="I315" s="1">
        <v>160</v>
      </c>
      <c r="J315" s="1">
        <v>58</v>
      </c>
      <c r="K315" s="1">
        <v>0.98099999999999998</v>
      </c>
      <c r="L315" s="1">
        <v>0.21199999999999999</v>
      </c>
      <c r="M315" s="1">
        <f t="shared" si="6"/>
        <v>0.76900000000000002</v>
      </c>
      <c r="N315" s="1"/>
      <c r="O315" s="1">
        <v>0.61899999999999999</v>
      </c>
      <c r="P315" s="1" t="s">
        <v>24</v>
      </c>
      <c r="Q315" s="1" t="s">
        <v>31</v>
      </c>
      <c r="R315" s="1">
        <v>4.0000000000000001E-3</v>
      </c>
      <c r="S315" s="7"/>
      <c r="T315" s="7"/>
      <c r="U315" s="7"/>
      <c r="V315" s="7"/>
      <c r="W315" s="7"/>
      <c r="X315" s="1" t="s">
        <v>681</v>
      </c>
    </row>
    <row r="316" spans="1:24" ht="15.6" x14ac:dyDescent="0.3">
      <c r="A316" s="3" t="s">
        <v>682</v>
      </c>
      <c r="B316" s="1" t="s">
        <v>126</v>
      </c>
      <c r="C316" s="4">
        <v>41907</v>
      </c>
      <c r="D316" s="2">
        <v>8</v>
      </c>
      <c r="E316" s="1">
        <v>703</v>
      </c>
      <c r="F316" s="1" t="s">
        <v>37</v>
      </c>
      <c r="G316" s="1">
        <v>15</v>
      </c>
      <c r="H316" s="1"/>
      <c r="I316" s="1">
        <v>144</v>
      </c>
      <c r="J316" s="1">
        <v>41</v>
      </c>
      <c r="K316" s="1"/>
      <c r="L316" s="1"/>
      <c r="M316" s="1">
        <f t="shared" si="6"/>
        <v>0</v>
      </c>
      <c r="N316" s="1"/>
      <c r="O316" s="1"/>
      <c r="P316" s="1"/>
      <c r="Q316" s="1">
        <v>3.0000000000000001E-3</v>
      </c>
      <c r="R316" s="1">
        <v>3.0000000000000001E-3</v>
      </c>
      <c r="S316" s="7"/>
      <c r="T316" s="7"/>
      <c r="U316" s="7"/>
      <c r="V316" s="7"/>
      <c r="W316" s="7"/>
      <c r="X316" s="1" t="s">
        <v>109</v>
      </c>
    </row>
    <row r="317" spans="1:24" ht="15.6" x14ac:dyDescent="0.3">
      <c r="A317" s="3" t="s">
        <v>683</v>
      </c>
      <c r="B317" s="1" t="s">
        <v>126</v>
      </c>
      <c r="C317" s="4">
        <v>41907</v>
      </c>
      <c r="D317" s="2">
        <v>8</v>
      </c>
      <c r="E317" s="1">
        <v>704</v>
      </c>
      <c r="F317" s="1" t="s">
        <v>532</v>
      </c>
      <c r="G317" s="1">
        <v>20</v>
      </c>
      <c r="H317" s="1">
        <v>59</v>
      </c>
      <c r="I317" s="1">
        <v>200</v>
      </c>
      <c r="J317" s="1">
        <v>65</v>
      </c>
      <c r="K317" s="1">
        <v>2.5249999999999999</v>
      </c>
      <c r="L317" s="1">
        <v>0.97199999999999998</v>
      </c>
      <c r="M317" s="1">
        <f t="shared" si="6"/>
        <v>1.5529999999999999</v>
      </c>
      <c r="N317" s="1">
        <v>0.39600000000000002</v>
      </c>
      <c r="O317" s="1"/>
      <c r="P317" s="1"/>
      <c r="Q317" s="1">
        <v>5.8999999999999997E-2</v>
      </c>
      <c r="R317" s="1">
        <v>0.06</v>
      </c>
      <c r="S317" s="7">
        <v>18.984950000000001</v>
      </c>
      <c r="T317" s="7" t="s">
        <v>735</v>
      </c>
      <c r="U317" s="7">
        <v>1.2271000000000001</v>
      </c>
      <c r="V317" s="7" t="s">
        <v>855</v>
      </c>
      <c r="W317" s="1">
        <v>2.0594531608445954</v>
      </c>
      <c r="X317" s="1"/>
    </row>
    <row r="318" spans="1:24" x14ac:dyDescent="0.3">
      <c r="A318" s="1"/>
      <c r="B318" s="1" t="s">
        <v>122</v>
      </c>
      <c r="C318" s="4">
        <v>41907</v>
      </c>
      <c r="D318" s="2">
        <v>8</v>
      </c>
      <c r="E318" s="1">
        <v>707</v>
      </c>
      <c r="F318" s="1" t="s">
        <v>31</v>
      </c>
      <c r="G318" s="1" t="s">
        <v>31</v>
      </c>
      <c r="H318" s="1"/>
      <c r="I318" s="1"/>
      <c r="J318" s="1"/>
      <c r="K318" s="1"/>
      <c r="L318" s="1"/>
      <c r="M318" s="1">
        <f t="shared" si="6"/>
        <v>0</v>
      </c>
      <c r="N318" s="1"/>
      <c r="O318" s="1"/>
      <c r="P318" s="1"/>
      <c r="Q318" s="1"/>
      <c r="R318" s="1"/>
      <c r="S318" s="7"/>
      <c r="T318" s="7"/>
      <c r="U318" s="7"/>
      <c r="V318" s="7"/>
      <c r="X318" s="1"/>
    </row>
    <row r="319" spans="1:24" ht="15.6" x14ac:dyDescent="0.3">
      <c r="A319" s="3" t="s">
        <v>684</v>
      </c>
      <c r="B319" s="1" t="s">
        <v>122</v>
      </c>
      <c r="C319" s="4">
        <v>41907</v>
      </c>
      <c r="D319" s="2">
        <v>8</v>
      </c>
      <c r="E319" s="1">
        <v>717</v>
      </c>
      <c r="F319" s="1" t="s">
        <v>532</v>
      </c>
      <c r="G319" s="1">
        <v>24.5</v>
      </c>
      <c r="H319" s="1">
        <v>60</v>
      </c>
      <c r="I319" s="1">
        <v>242</v>
      </c>
      <c r="J319" s="1">
        <v>122</v>
      </c>
      <c r="K319" s="1">
        <v>3.3940000000000001</v>
      </c>
      <c r="L319" s="1">
        <v>1.321</v>
      </c>
      <c r="M319" s="1">
        <f t="shared" si="6"/>
        <v>2.0730000000000004</v>
      </c>
      <c r="N319" s="1">
        <v>0.82199999999999995</v>
      </c>
      <c r="O319" s="1"/>
      <c r="P319" s="1"/>
      <c r="Q319" s="1">
        <v>7.9000000000000001E-2</v>
      </c>
      <c r="R319" s="1">
        <v>7.9000000000000001E-2</v>
      </c>
      <c r="S319" s="7">
        <v>19.304600000000001</v>
      </c>
      <c r="T319" s="7" t="s">
        <v>735</v>
      </c>
      <c r="U319" s="7">
        <v>1.2536</v>
      </c>
      <c r="V319" s="7" t="s">
        <v>855</v>
      </c>
      <c r="W319" s="1">
        <v>2.324098380323909</v>
      </c>
      <c r="X319" s="1"/>
    </row>
    <row r="320" spans="1:24" ht="15.6" x14ac:dyDescent="0.3">
      <c r="A320" s="3" t="s">
        <v>685</v>
      </c>
      <c r="B320" s="1" t="s">
        <v>122</v>
      </c>
      <c r="C320" s="4">
        <v>41907</v>
      </c>
      <c r="D320" s="2">
        <v>8</v>
      </c>
      <c r="E320" s="1">
        <v>719</v>
      </c>
      <c r="F320" s="1" t="s">
        <v>532</v>
      </c>
      <c r="G320" s="1">
        <v>29</v>
      </c>
      <c r="H320" s="1">
        <v>61</v>
      </c>
      <c r="I320" s="1">
        <v>280</v>
      </c>
      <c r="J320" s="1">
        <v>200</v>
      </c>
      <c r="K320" s="1">
        <v>7.6440000000000001</v>
      </c>
      <c r="L320" s="1">
        <v>4.0359999999999996</v>
      </c>
      <c r="M320" s="1">
        <f t="shared" si="6"/>
        <v>3.6080000000000005</v>
      </c>
      <c r="N320" s="1">
        <v>2.5960000000000001</v>
      </c>
      <c r="O320" s="1"/>
      <c r="P320" s="1"/>
      <c r="Q320" s="1">
        <v>0.10299999999999999</v>
      </c>
      <c r="R320" s="1">
        <v>0.106</v>
      </c>
      <c r="S320" s="7">
        <v>18.76275</v>
      </c>
      <c r="T320" s="7" t="s">
        <v>733</v>
      </c>
      <c r="U320" s="7">
        <v>1.3116000000000001</v>
      </c>
      <c r="V320" s="7" t="s">
        <v>734</v>
      </c>
      <c r="W320" s="1">
        <v>3.1101777642384389</v>
      </c>
      <c r="X320" s="1"/>
    </row>
    <row r="321" spans="1:24" ht="15.6" x14ac:dyDescent="0.3">
      <c r="A321" s="3" t="s">
        <v>686</v>
      </c>
      <c r="B321" s="1" t="s">
        <v>117</v>
      </c>
      <c r="C321" s="4">
        <v>41907</v>
      </c>
      <c r="D321" s="2">
        <v>8</v>
      </c>
      <c r="E321" s="1">
        <v>729</v>
      </c>
      <c r="F321" s="1" t="s">
        <v>532</v>
      </c>
      <c r="G321" s="1">
        <v>22.5</v>
      </c>
      <c r="H321" s="1">
        <v>62</v>
      </c>
      <c r="I321" s="1">
        <v>223</v>
      </c>
      <c r="J321" s="1">
        <v>100</v>
      </c>
      <c r="K321" s="1">
        <v>3.3380000000000001</v>
      </c>
      <c r="L321" s="1">
        <v>1.43</v>
      </c>
      <c r="M321" s="1">
        <f t="shared" si="6"/>
        <v>1.9080000000000001</v>
      </c>
      <c r="N321" s="1">
        <v>0.41099999999999998</v>
      </c>
      <c r="O321" s="1"/>
      <c r="P321" s="1"/>
      <c r="Q321" s="1">
        <v>7.1999999999999995E-2</v>
      </c>
      <c r="R321" s="1">
        <v>6.6000000000000003E-2</v>
      </c>
      <c r="S321" s="7">
        <v>18.84545</v>
      </c>
      <c r="T321" s="7" t="s">
        <v>735</v>
      </c>
      <c r="U321" s="7">
        <v>1.2064999999999999</v>
      </c>
      <c r="V321" s="7" t="s">
        <v>855</v>
      </c>
      <c r="W321" s="1">
        <v>2.3092640189013132</v>
      </c>
      <c r="X321" s="1"/>
    </row>
    <row r="322" spans="1:24" ht="15.6" x14ac:dyDescent="0.3">
      <c r="A322" s="3" t="s">
        <v>687</v>
      </c>
      <c r="B322" s="1" t="s">
        <v>117</v>
      </c>
      <c r="C322" s="4">
        <v>41907</v>
      </c>
      <c r="D322" s="2">
        <v>8</v>
      </c>
      <c r="E322" s="1">
        <v>746</v>
      </c>
      <c r="F322" s="1" t="s">
        <v>532</v>
      </c>
      <c r="G322" s="1">
        <v>26.5</v>
      </c>
      <c r="H322" s="1">
        <v>63</v>
      </c>
      <c r="I322" s="1">
        <v>258</v>
      </c>
      <c r="J322" s="1">
        <v>174</v>
      </c>
      <c r="K322" s="1">
        <v>7.3559999999999999</v>
      </c>
      <c r="L322" s="1">
        <v>2.6230000000000002</v>
      </c>
      <c r="M322" s="1">
        <f t="shared" si="6"/>
        <v>4.7329999999999997</v>
      </c>
      <c r="N322" s="1">
        <v>1.754</v>
      </c>
      <c r="O322" s="1"/>
      <c r="P322" s="1"/>
      <c r="Q322" s="1">
        <v>8.8999999999999996E-2</v>
      </c>
      <c r="R322" s="1">
        <v>8.5999999999999993E-2</v>
      </c>
      <c r="S322" s="7">
        <v>18.688800000000001</v>
      </c>
      <c r="T322" s="7" t="s">
        <v>733</v>
      </c>
      <c r="U322" s="7">
        <v>1.3512999999999999</v>
      </c>
      <c r="V322" s="7" t="s">
        <v>734</v>
      </c>
      <c r="W322" s="1">
        <v>2.1294978942887273</v>
      </c>
      <c r="X322" s="1"/>
    </row>
    <row r="323" spans="1:24" ht="15.6" x14ac:dyDescent="0.3">
      <c r="A323" s="3" t="s">
        <v>688</v>
      </c>
      <c r="B323" s="1" t="s">
        <v>117</v>
      </c>
      <c r="C323" s="4">
        <v>41907</v>
      </c>
      <c r="D323" s="2">
        <v>8</v>
      </c>
      <c r="E323" s="1">
        <v>749</v>
      </c>
      <c r="F323" s="1" t="s">
        <v>23</v>
      </c>
      <c r="G323" s="1">
        <v>25</v>
      </c>
      <c r="H323" s="1"/>
      <c r="I323" s="1">
        <v>238</v>
      </c>
      <c r="J323" s="1">
        <v>126</v>
      </c>
      <c r="K323" s="1">
        <v>1.631</v>
      </c>
      <c r="L323" s="1">
        <v>0.92300000000000004</v>
      </c>
      <c r="M323" s="1">
        <f t="shared" si="6"/>
        <v>0.70799999999999996</v>
      </c>
      <c r="N323" s="1">
        <v>0.66600000000000004</v>
      </c>
      <c r="O323" s="1"/>
      <c r="P323" s="1"/>
      <c r="Q323" s="1">
        <v>5.8999999999999997E-2</v>
      </c>
      <c r="R323" s="1">
        <v>5.7000000000000002E-2</v>
      </c>
      <c r="S323" s="7"/>
      <c r="T323" s="7"/>
      <c r="U323" s="7"/>
      <c r="V323" s="7"/>
      <c r="W323" s="7"/>
      <c r="X323" s="1"/>
    </row>
    <row r="324" spans="1:24" x14ac:dyDescent="0.3">
      <c r="A324" s="1"/>
      <c r="B324" s="1" t="s">
        <v>112</v>
      </c>
      <c r="C324" s="4">
        <v>41907</v>
      </c>
      <c r="D324" s="2">
        <v>8</v>
      </c>
      <c r="E324" s="1">
        <v>756</v>
      </c>
      <c r="F324" s="1" t="s">
        <v>31</v>
      </c>
      <c r="G324" s="1" t="s">
        <v>31</v>
      </c>
      <c r="H324" s="1"/>
      <c r="I324" s="1"/>
      <c r="J324" s="1"/>
      <c r="K324" s="1"/>
      <c r="L324" s="1"/>
      <c r="M324" s="1">
        <f t="shared" ref="M324:M387" si="7">SUM(K324-L324)</f>
        <v>0</v>
      </c>
      <c r="N324" s="1"/>
      <c r="O324" s="1"/>
      <c r="P324" s="1"/>
      <c r="Q324" s="1"/>
      <c r="R324" s="1"/>
      <c r="S324" s="7"/>
      <c r="T324" s="7"/>
      <c r="U324" s="7"/>
      <c r="V324" s="7"/>
      <c r="W324" s="7"/>
      <c r="X324" s="1"/>
    </row>
    <row r="325" spans="1:24" ht="15.6" x14ac:dyDescent="0.3">
      <c r="A325" s="3" t="s">
        <v>689</v>
      </c>
      <c r="B325" s="1" t="s">
        <v>112</v>
      </c>
      <c r="C325" s="4">
        <v>41907</v>
      </c>
      <c r="D325" s="2">
        <v>8</v>
      </c>
      <c r="E325" s="1">
        <v>800</v>
      </c>
      <c r="F325" s="1" t="s">
        <v>532</v>
      </c>
      <c r="G325" s="1">
        <v>26</v>
      </c>
      <c r="H325" s="1">
        <v>64</v>
      </c>
      <c r="I325" s="1">
        <v>273</v>
      </c>
      <c r="J325" s="1">
        <v>185</v>
      </c>
      <c r="K325" s="1">
        <v>7.6859999999999999</v>
      </c>
      <c r="L325" s="1">
        <v>3.1190000000000002</v>
      </c>
      <c r="M325" s="1">
        <f t="shared" si="7"/>
        <v>4.5670000000000002</v>
      </c>
      <c r="N325" s="1"/>
      <c r="O325" s="1"/>
      <c r="P325" s="1"/>
      <c r="Q325" s="1">
        <v>0.107</v>
      </c>
      <c r="R325" s="1">
        <v>0.108</v>
      </c>
      <c r="S325" s="7">
        <v>18.075299999999999</v>
      </c>
      <c r="T325" s="7" t="s">
        <v>733</v>
      </c>
      <c r="U325" s="7">
        <v>1.0972999999999999</v>
      </c>
      <c r="V325" s="7" t="s">
        <v>736</v>
      </c>
      <c r="W325" s="1">
        <v>1.9350528045514139</v>
      </c>
      <c r="X325" s="1"/>
    </row>
    <row r="326" spans="1:24" ht="15.6" x14ac:dyDescent="0.3">
      <c r="A326" s="3" t="s">
        <v>690</v>
      </c>
      <c r="B326" s="1" t="s">
        <v>112</v>
      </c>
      <c r="C326" s="4">
        <v>41907</v>
      </c>
      <c r="D326" s="2">
        <v>8</v>
      </c>
      <c r="E326" s="1">
        <v>809</v>
      </c>
      <c r="F326" s="1" t="s">
        <v>535</v>
      </c>
      <c r="G326" s="1">
        <v>18.5</v>
      </c>
      <c r="H326" s="1"/>
      <c r="I326" s="1">
        <v>195</v>
      </c>
      <c r="J326" s="1">
        <v>64</v>
      </c>
      <c r="K326" s="1">
        <v>1.6459999999999999</v>
      </c>
      <c r="L326" s="1">
        <v>1.284</v>
      </c>
      <c r="M326" s="1">
        <f t="shared" si="7"/>
        <v>0.36199999999999988</v>
      </c>
      <c r="N326" s="1">
        <v>0.84599999999999997</v>
      </c>
      <c r="O326" s="1">
        <v>0.316</v>
      </c>
      <c r="P326" s="1" t="s">
        <v>24</v>
      </c>
      <c r="Q326" s="1">
        <v>2.1000000000000001E-2</v>
      </c>
      <c r="R326" s="1">
        <v>2.1000000000000001E-2</v>
      </c>
      <c r="S326" s="7"/>
      <c r="T326" s="7"/>
      <c r="U326" s="7"/>
      <c r="V326" s="7"/>
      <c r="W326" s="7"/>
      <c r="X326" s="1"/>
    </row>
    <row r="327" spans="1:24" ht="15.6" x14ac:dyDescent="0.3">
      <c r="A327" s="3" t="s">
        <v>691</v>
      </c>
      <c r="B327" s="1" t="s">
        <v>112</v>
      </c>
      <c r="C327" s="4">
        <v>41907</v>
      </c>
      <c r="D327" s="2">
        <v>8</v>
      </c>
      <c r="E327" s="1">
        <v>816</v>
      </c>
      <c r="F327" s="1" t="s">
        <v>23</v>
      </c>
      <c r="G327" s="1">
        <v>22.5</v>
      </c>
      <c r="H327" s="1"/>
      <c r="I327" s="1">
        <v>230</v>
      </c>
      <c r="J327" s="1">
        <v>108</v>
      </c>
      <c r="K327" s="1">
        <v>1.462</v>
      </c>
      <c r="L327" s="1">
        <v>1.056</v>
      </c>
      <c r="M327" s="1">
        <f t="shared" si="7"/>
        <v>0.40599999999999992</v>
      </c>
      <c r="N327" s="1">
        <v>1.3440000000000001</v>
      </c>
      <c r="O327" s="1"/>
      <c r="P327" s="1"/>
      <c r="Q327" s="1">
        <v>6.0999999999999999E-2</v>
      </c>
      <c r="R327" s="1">
        <v>6.0999999999999999E-2</v>
      </c>
      <c r="S327" s="7"/>
      <c r="T327" s="7"/>
      <c r="U327" s="7"/>
      <c r="V327" s="7"/>
      <c r="W327" s="7"/>
      <c r="X327" s="1"/>
    </row>
    <row r="328" spans="1:24" ht="15.6" x14ac:dyDescent="0.3">
      <c r="A328" s="3" t="s">
        <v>692</v>
      </c>
      <c r="B328" s="1" t="s">
        <v>112</v>
      </c>
      <c r="C328" s="4">
        <v>41907</v>
      </c>
      <c r="D328" s="2">
        <v>8</v>
      </c>
      <c r="E328" s="1">
        <v>816</v>
      </c>
      <c r="F328" s="1" t="s">
        <v>532</v>
      </c>
      <c r="G328" s="1">
        <v>44.5</v>
      </c>
      <c r="H328" s="1">
        <v>65</v>
      </c>
      <c r="I328" s="1">
        <v>435</v>
      </c>
      <c r="J328" s="1">
        <v>798</v>
      </c>
      <c r="K328" s="1">
        <v>21.988</v>
      </c>
      <c r="L328" s="1">
        <v>12.837</v>
      </c>
      <c r="M328" s="1">
        <f t="shared" si="7"/>
        <v>9.1509999999999998</v>
      </c>
      <c r="N328" s="1">
        <v>10.301</v>
      </c>
      <c r="O328" s="1">
        <v>7.3479999999999999</v>
      </c>
      <c r="P328" s="1" t="s">
        <v>58</v>
      </c>
      <c r="Q328" s="1">
        <v>0.25</v>
      </c>
      <c r="R328" s="1">
        <v>0.252</v>
      </c>
      <c r="S328" s="7">
        <v>19.019749999999998</v>
      </c>
      <c r="T328" s="7" t="s">
        <v>733</v>
      </c>
      <c r="U328" s="7">
        <v>1.1178999999999999</v>
      </c>
      <c r="V328" s="7" t="s">
        <v>736</v>
      </c>
      <c r="W328" s="1">
        <v>2.3670885217833701</v>
      </c>
      <c r="X328" s="1"/>
    </row>
    <row r="329" spans="1:24" ht="15.6" x14ac:dyDescent="0.3">
      <c r="A329" s="3" t="s">
        <v>693</v>
      </c>
      <c r="B329" s="1" t="s">
        <v>103</v>
      </c>
      <c r="C329" s="4">
        <v>41907</v>
      </c>
      <c r="D329" s="2">
        <v>8</v>
      </c>
      <c r="E329" s="1">
        <v>827</v>
      </c>
      <c r="F329" s="1" t="s">
        <v>23</v>
      </c>
      <c r="G329" s="1">
        <v>24</v>
      </c>
      <c r="H329" s="1"/>
      <c r="I329" s="1">
        <v>251</v>
      </c>
      <c r="J329" s="1">
        <v>145</v>
      </c>
      <c r="K329" s="1">
        <v>3.9769999999999999</v>
      </c>
      <c r="L329" s="1">
        <v>1.2709999999999999</v>
      </c>
      <c r="M329" s="1">
        <f t="shared" si="7"/>
        <v>2.706</v>
      </c>
      <c r="N329" s="1">
        <v>3.7930000000000001</v>
      </c>
      <c r="O329" s="1">
        <v>8.4000000000000005E-2</v>
      </c>
      <c r="P329" s="1"/>
      <c r="Q329" s="1">
        <v>6.7000000000000004E-2</v>
      </c>
      <c r="R329" s="1">
        <v>6.8000000000000005E-2</v>
      </c>
      <c r="S329" s="7"/>
      <c r="T329" s="7"/>
      <c r="U329" s="7"/>
      <c r="V329" s="7"/>
      <c r="W329" s="7"/>
      <c r="X329" s="1"/>
    </row>
    <row r="330" spans="1:24" ht="15.6" x14ac:dyDescent="0.3">
      <c r="A330" s="3" t="s">
        <v>694</v>
      </c>
      <c r="B330" s="1" t="s">
        <v>103</v>
      </c>
      <c r="C330" s="4">
        <v>41907</v>
      </c>
      <c r="D330" s="2">
        <v>8</v>
      </c>
      <c r="E330" s="1">
        <v>827</v>
      </c>
      <c r="F330" s="1" t="s">
        <v>23</v>
      </c>
      <c r="G330" s="1">
        <v>20</v>
      </c>
      <c r="H330" s="1"/>
      <c r="I330" s="1">
        <v>206</v>
      </c>
      <c r="J330" s="1">
        <v>77</v>
      </c>
      <c r="K330" s="1">
        <v>2.698</v>
      </c>
      <c r="L330" s="1">
        <v>0.755</v>
      </c>
      <c r="M330" s="1">
        <f t="shared" si="7"/>
        <v>1.9430000000000001</v>
      </c>
      <c r="N330" s="1">
        <v>1.24</v>
      </c>
      <c r="O330" s="1"/>
      <c r="P330" s="1"/>
      <c r="Q330" s="1">
        <v>5.5E-2</v>
      </c>
      <c r="R330" s="1">
        <v>5.5E-2</v>
      </c>
      <c r="S330" s="7"/>
      <c r="T330" s="7"/>
      <c r="U330" s="7"/>
      <c r="V330" s="7"/>
      <c r="W330" s="7"/>
      <c r="X330" s="1"/>
    </row>
    <row r="331" spans="1:24" ht="15.6" x14ac:dyDescent="0.3">
      <c r="A331" s="3" t="s">
        <v>31</v>
      </c>
      <c r="B331" s="1" t="s">
        <v>103</v>
      </c>
      <c r="C331" s="4">
        <v>41907</v>
      </c>
      <c r="D331" s="2">
        <v>8</v>
      </c>
      <c r="E331" s="1">
        <v>830</v>
      </c>
      <c r="F331" s="1" t="s">
        <v>23</v>
      </c>
      <c r="G331" s="1">
        <v>24.5</v>
      </c>
      <c r="H331" s="1"/>
      <c r="I331" s="1"/>
      <c r="J331" s="1"/>
      <c r="K331" s="1"/>
      <c r="L331" s="1"/>
      <c r="M331" s="1">
        <f t="shared" si="7"/>
        <v>0</v>
      </c>
      <c r="N331" s="1"/>
      <c r="O331" s="1"/>
      <c r="P331" s="1"/>
      <c r="Q331" s="1"/>
      <c r="R331" s="1"/>
      <c r="S331" s="7"/>
      <c r="T331" s="7"/>
      <c r="U331" s="7"/>
      <c r="V331" s="7"/>
      <c r="W331" s="7"/>
      <c r="X331" s="1"/>
    </row>
    <row r="332" spans="1:24" ht="15.6" x14ac:dyDescent="0.3">
      <c r="A332" s="3" t="s">
        <v>695</v>
      </c>
      <c r="B332" s="1" t="s">
        <v>103</v>
      </c>
      <c r="C332" s="4">
        <v>41907</v>
      </c>
      <c r="D332" s="2">
        <v>8</v>
      </c>
      <c r="E332" s="1">
        <v>836</v>
      </c>
      <c r="F332" s="1" t="s">
        <v>152</v>
      </c>
      <c r="G332" s="1">
        <v>29</v>
      </c>
      <c r="H332" s="1"/>
      <c r="I332" s="1">
        <v>292</v>
      </c>
      <c r="J332" s="1">
        <v>173</v>
      </c>
      <c r="K332" s="1">
        <v>1.6870000000000001</v>
      </c>
      <c r="L332" s="1">
        <v>0.98</v>
      </c>
      <c r="M332" s="1">
        <f t="shared" si="7"/>
        <v>0.70700000000000007</v>
      </c>
      <c r="N332" s="1">
        <v>2.0459999999999998</v>
      </c>
      <c r="O332" s="1"/>
      <c r="P332" s="1"/>
      <c r="Q332" s="1">
        <v>1E-3</v>
      </c>
      <c r="R332" s="1">
        <v>1E-3</v>
      </c>
      <c r="S332" s="7"/>
      <c r="T332" s="7"/>
      <c r="U332" s="7"/>
      <c r="V332" s="7"/>
      <c r="W332" s="7"/>
      <c r="X332" s="1"/>
    </row>
    <row r="333" spans="1:24" ht="15.6" x14ac:dyDescent="0.3">
      <c r="A333" s="3" t="s">
        <v>696</v>
      </c>
      <c r="B333" s="1" t="s">
        <v>103</v>
      </c>
      <c r="C333" s="4">
        <v>41907</v>
      </c>
      <c r="D333" s="2">
        <v>8</v>
      </c>
      <c r="E333" s="1">
        <v>842</v>
      </c>
      <c r="F333" s="1" t="s">
        <v>23</v>
      </c>
      <c r="G333" s="1">
        <v>23</v>
      </c>
      <c r="H333" s="1"/>
      <c r="I333" s="1">
        <v>233</v>
      </c>
      <c r="J333" s="1">
        <v>107</v>
      </c>
      <c r="K333" s="1">
        <v>3.8</v>
      </c>
      <c r="L333" s="1">
        <v>1.117</v>
      </c>
      <c r="M333" s="1">
        <f t="shared" si="7"/>
        <v>2.6829999999999998</v>
      </c>
      <c r="N333" s="1">
        <v>2.5609999999999999</v>
      </c>
      <c r="O333" s="1"/>
      <c r="P333" s="1"/>
      <c r="Q333" s="1">
        <v>5.8999999999999997E-2</v>
      </c>
      <c r="R333" s="1">
        <v>5.8000000000000003E-2</v>
      </c>
      <c r="S333" s="7"/>
      <c r="T333" s="7"/>
      <c r="U333" s="7"/>
      <c r="V333" s="7"/>
      <c r="W333" s="7"/>
      <c r="X333" s="1"/>
    </row>
    <row r="334" spans="1:24" ht="15.6" x14ac:dyDescent="0.3">
      <c r="A334" s="3" t="s">
        <v>697</v>
      </c>
      <c r="B334" s="1" t="s">
        <v>103</v>
      </c>
      <c r="C334" s="4">
        <v>41907</v>
      </c>
      <c r="D334" s="2">
        <v>8</v>
      </c>
      <c r="E334" s="1">
        <v>842</v>
      </c>
      <c r="F334" s="1" t="s">
        <v>23</v>
      </c>
      <c r="G334" s="1">
        <v>28</v>
      </c>
      <c r="H334" s="1"/>
      <c r="I334" s="1"/>
      <c r="J334" s="1"/>
      <c r="K334" s="1"/>
      <c r="L334" s="1"/>
      <c r="M334" s="1">
        <f t="shared" si="7"/>
        <v>0</v>
      </c>
      <c r="N334" s="1"/>
      <c r="O334" s="1"/>
      <c r="P334" s="1"/>
      <c r="Q334" s="1"/>
      <c r="R334" s="1"/>
      <c r="S334" s="7"/>
      <c r="T334" s="7"/>
      <c r="U334" s="7"/>
      <c r="V334" s="7"/>
      <c r="W334" s="7"/>
      <c r="X334" s="1"/>
    </row>
    <row r="335" spans="1:24" ht="15.6" x14ac:dyDescent="0.3">
      <c r="A335" s="3" t="s">
        <v>698</v>
      </c>
      <c r="B335" s="1" t="s">
        <v>103</v>
      </c>
      <c r="C335" s="4">
        <v>41907</v>
      </c>
      <c r="D335" s="2">
        <v>8</v>
      </c>
      <c r="E335" s="1">
        <v>845</v>
      </c>
      <c r="F335" s="1" t="s">
        <v>532</v>
      </c>
      <c r="G335" s="1">
        <v>35</v>
      </c>
      <c r="H335" s="1">
        <v>66</v>
      </c>
      <c r="I335" s="1">
        <v>333</v>
      </c>
      <c r="J335" s="1">
        <v>365</v>
      </c>
      <c r="K335" s="1">
        <v>9.3130000000000006</v>
      </c>
      <c r="L335" s="1">
        <v>5.609</v>
      </c>
      <c r="M335" s="1">
        <f t="shared" si="7"/>
        <v>3.7040000000000006</v>
      </c>
      <c r="N335" s="1">
        <v>5.7329999999999997</v>
      </c>
      <c r="O335" s="1"/>
      <c r="P335" s="1"/>
      <c r="Q335" s="1">
        <v>0.115</v>
      </c>
      <c r="R335" s="1">
        <v>0.115</v>
      </c>
      <c r="S335" s="7">
        <v>20.213850000000001</v>
      </c>
      <c r="T335" s="7" t="s">
        <v>733</v>
      </c>
      <c r="U335" s="7">
        <v>1.8863000000000001</v>
      </c>
      <c r="V335" s="7" t="s">
        <v>734</v>
      </c>
      <c r="W335" s="1">
        <v>1.9150906848407234</v>
      </c>
      <c r="X335" s="1"/>
    </row>
    <row r="336" spans="1:24" ht="15.6" x14ac:dyDescent="0.3">
      <c r="A336" s="3" t="s">
        <v>699</v>
      </c>
      <c r="B336" s="1" t="s">
        <v>103</v>
      </c>
      <c r="C336" s="4">
        <v>41907</v>
      </c>
      <c r="D336" s="2">
        <v>8</v>
      </c>
      <c r="E336" s="1">
        <v>845</v>
      </c>
      <c r="F336" s="1" t="s">
        <v>532</v>
      </c>
      <c r="G336" s="1">
        <v>36</v>
      </c>
      <c r="H336" s="1">
        <v>67</v>
      </c>
      <c r="I336" s="1">
        <v>345</v>
      </c>
      <c r="J336" s="1">
        <v>404</v>
      </c>
      <c r="K336" s="1">
        <v>1.111</v>
      </c>
      <c r="L336" s="1">
        <v>7.0439999999999996</v>
      </c>
      <c r="M336" s="1">
        <f t="shared" si="7"/>
        <v>-5.9329999999999998</v>
      </c>
      <c r="N336" s="1">
        <v>5.516</v>
      </c>
      <c r="O336" s="1">
        <v>0.38700000000000001</v>
      </c>
      <c r="P336" s="1" t="s">
        <v>24</v>
      </c>
      <c r="Q336" s="1">
        <v>0.14799999999999999</v>
      </c>
      <c r="R336" s="1">
        <v>0.151</v>
      </c>
      <c r="S336" s="7">
        <v>19.706499999999998</v>
      </c>
      <c r="T336" s="7" t="s">
        <v>733</v>
      </c>
      <c r="U336" s="7">
        <v>1.9113</v>
      </c>
      <c r="V336" s="7" t="s">
        <v>734</v>
      </c>
      <c r="W336" s="1">
        <v>2.7654513436116908</v>
      </c>
      <c r="X336" s="1"/>
    </row>
    <row r="337" spans="1:24" ht="15.6" x14ac:dyDescent="0.3">
      <c r="A337" s="3" t="s">
        <v>31</v>
      </c>
      <c r="B337" s="1" t="s">
        <v>103</v>
      </c>
      <c r="C337" s="4">
        <v>41907</v>
      </c>
      <c r="D337" s="2">
        <v>8</v>
      </c>
      <c r="E337" s="1">
        <v>847</v>
      </c>
      <c r="F337" s="1" t="s">
        <v>23</v>
      </c>
      <c r="G337" s="1">
        <v>17</v>
      </c>
      <c r="H337" s="1"/>
      <c r="I337" s="1"/>
      <c r="J337" s="1"/>
      <c r="K337" s="1"/>
      <c r="L337" s="1"/>
      <c r="M337" s="1">
        <f t="shared" si="7"/>
        <v>0</v>
      </c>
      <c r="N337" s="1"/>
      <c r="O337" s="1"/>
      <c r="P337" s="1"/>
      <c r="Q337" s="1"/>
      <c r="R337" s="1"/>
      <c r="S337" s="7"/>
      <c r="T337" s="7"/>
      <c r="U337" s="7"/>
      <c r="V337" s="7"/>
      <c r="W337" s="7"/>
      <c r="X337" s="1"/>
    </row>
    <row r="338" spans="1:24" ht="15.6" x14ac:dyDescent="0.3">
      <c r="A338" s="3" t="s">
        <v>31</v>
      </c>
      <c r="B338" s="1" t="s">
        <v>89</v>
      </c>
      <c r="C338" s="4">
        <v>41907</v>
      </c>
      <c r="D338" s="2">
        <v>8</v>
      </c>
      <c r="E338" s="1">
        <v>858</v>
      </c>
      <c r="F338" s="1" t="s">
        <v>31</v>
      </c>
      <c r="G338" s="1" t="s">
        <v>31</v>
      </c>
      <c r="H338" s="1"/>
      <c r="I338" s="1"/>
      <c r="J338" s="1"/>
      <c r="K338" s="1"/>
      <c r="L338" s="1"/>
      <c r="M338" s="1">
        <f t="shared" si="7"/>
        <v>0</v>
      </c>
      <c r="N338" s="1"/>
      <c r="O338" s="1"/>
      <c r="P338" s="1"/>
      <c r="Q338" s="1"/>
      <c r="R338" s="1"/>
      <c r="S338" s="7"/>
      <c r="T338" s="7"/>
      <c r="U338" s="7"/>
      <c r="V338" s="7"/>
      <c r="W338" s="7"/>
      <c r="X338" s="1"/>
    </row>
    <row r="339" spans="1:24" ht="15.6" x14ac:dyDescent="0.3">
      <c r="A339" s="3" t="s">
        <v>700</v>
      </c>
      <c r="B339" s="1" t="s">
        <v>89</v>
      </c>
      <c r="C339" s="4">
        <v>41907</v>
      </c>
      <c r="D339" s="2">
        <v>8</v>
      </c>
      <c r="E339" s="1">
        <v>904</v>
      </c>
      <c r="F339" s="1" t="s">
        <v>535</v>
      </c>
      <c r="G339" s="1">
        <v>28</v>
      </c>
      <c r="H339" s="1"/>
      <c r="I339" s="1">
        <v>285</v>
      </c>
      <c r="J339" s="1">
        <v>299</v>
      </c>
      <c r="K339" s="1">
        <v>26.664000000000001</v>
      </c>
      <c r="L339" s="1">
        <v>8.6769999999999996</v>
      </c>
      <c r="M339" s="1">
        <f t="shared" si="7"/>
        <v>17.987000000000002</v>
      </c>
      <c r="N339" s="1">
        <v>9.6630000000000003</v>
      </c>
      <c r="O339" s="1">
        <v>5.3630000000000004</v>
      </c>
      <c r="P339" s="1" t="s">
        <v>24</v>
      </c>
      <c r="Q339" s="1">
        <v>6.6000000000000003E-2</v>
      </c>
      <c r="R339" s="1">
        <v>6.3E-2</v>
      </c>
      <c r="S339" s="7"/>
      <c r="T339" s="7"/>
      <c r="U339" s="7"/>
      <c r="V339" s="7"/>
      <c r="W339" s="7"/>
      <c r="X339" s="1"/>
    </row>
    <row r="340" spans="1:24" ht="15.6" x14ac:dyDescent="0.3">
      <c r="A340" s="3" t="s">
        <v>701</v>
      </c>
      <c r="B340" s="1" t="s">
        <v>89</v>
      </c>
      <c r="C340" s="4">
        <v>41907</v>
      </c>
      <c r="D340" s="2">
        <v>8</v>
      </c>
      <c r="E340" s="1">
        <v>904</v>
      </c>
      <c r="F340" s="1" t="s">
        <v>535</v>
      </c>
      <c r="G340" s="1">
        <v>32</v>
      </c>
      <c r="H340" s="1"/>
      <c r="I340" s="1">
        <v>310</v>
      </c>
      <c r="J340" s="1">
        <v>407</v>
      </c>
      <c r="K340" s="1">
        <v>38.380000000000003</v>
      </c>
      <c r="L340" s="1">
        <v>11.992000000000001</v>
      </c>
      <c r="M340" s="1">
        <f t="shared" si="7"/>
        <v>26.388000000000002</v>
      </c>
      <c r="N340" s="1">
        <v>12.861000000000001</v>
      </c>
      <c r="O340" s="1">
        <v>5.0449999999999999</v>
      </c>
      <c r="P340" s="1" t="s">
        <v>24</v>
      </c>
      <c r="Q340" s="1">
        <v>6.2E-2</v>
      </c>
      <c r="R340" s="1">
        <v>6.4000000000000001E-2</v>
      </c>
      <c r="S340" s="7"/>
      <c r="T340" s="7"/>
      <c r="U340" s="7"/>
      <c r="V340" s="7"/>
      <c r="W340" s="7"/>
      <c r="X340" s="1"/>
    </row>
    <row r="341" spans="1:24" ht="15.6" x14ac:dyDescent="0.3">
      <c r="A341" s="3" t="s">
        <v>702</v>
      </c>
      <c r="B341" s="1" t="s">
        <v>89</v>
      </c>
      <c r="C341" s="4">
        <v>41907</v>
      </c>
      <c r="D341" s="2">
        <v>8</v>
      </c>
      <c r="E341" s="1">
        <v>912</v>
      </c>
      <c r="F341" s="1" t="s">
        <v>532</v>
      </c>
      <c r="G341" s="1">
        <v>39</v>
      </c>
      <c r="H341" s="1">
        <v>68</v>
      </c>
      <c r="I341" s="1">
        <v>386</v>
      </c>
      <c r="J341" s="1">
        <v>547</v>
      </c>
      <c r="K341" s="1">
        <v>15.721</v>
      </c>
      <c r="L341" s="1">
        <v>8.1370000000000005</v>
      </c>
      <c r="M341" s="1">
        <f t="shared" si="7"/>
        <v>7.5839999999999996</v>
      </c>
      <c r="N341" s="1">
        <v>5.2190000000000003</v>
      </c>
      <c r="O341" s="1">
        <v>2.3319999999999999</v>
      </c>
      <c r="P341" s="1"/>
      <c r="Q341" s="1">
        <v>0.20399999999999999</v>
      </c>
      <c r="R341" s="1">
        <v>0.21099999999999999</v>
      </c>
      <c r="S341" s="7">
        <v>19.551100000000002</v>
      </c>
      <c r="T341" s="7" t="s">
        <v>735</v>
      </c>
      <c r="U341" s="7">
        <v>2.923</v>
      </c>
      <c r="V341" s="7" t="s">
        <v>734</v>
      </c>
      <c r="W341" s="1">
        <v>1.9936839149990735</v>
      </c>
      <c r="X341" s="1"/>
    </row>
    <row r="342" spans="1:24" ht="15.6" x14ac:dyDescent="0.3">
      <c r="A342" s="3" t="s">
        <v>703</v>
      </c>
      <c r="B342" s="1" t="s">
        <v>89</v>
      </c>
      <c r="C342" s="4">
        <v>41907</v>
      </c>
      <c r="D342" s="2">
        <v>8</v>
      </c>
      <c r="E342" s="1">
        <v>918</v>
      </c>
      <c r="F342" s="1" t="s">
        <v>532</v>
      </c>
      <c r="G342" s="1">
        <v>54</v>
      </c>
      <c r="H342" s="1">
        <v>69</v>
      </c>
      <c r="I342" s="1">
        <v>524</v>
      </c>
      <c r="J342" s="1">
        <v>1700</v>
      </c>
      <c r="K342" s="1">
        <v>108.68</v>
      </c>
      <c r="L342" s="1">
        <v>32.590000000000003</v>
      </c>
      <c r="M342" s="1">
        <f t="shared" si="7"/>
        <v>76.09</v>
      </c>
      <c r="N342" s="1">
        <v>34.68</v>
      </c>
      <c r="O342" s="1"/>
      <c r="P342" s="1"/>
      <c r="Q342" s="1">
        <v>0.27900000000000003</v>
      </c>
      <c r="R342" s="1">
        <v>0.28100000000000003</v>
      </c>
      <c r="S342" s="7">
        <v>19.984100000000002</v>
      </c>
      <c r="T342" s="7" t="s">
        <v>733</v>
      </c>
      <c r="U342" s="7">
        <v>1.323</v>
      </c>
      <c r="V342" s="7" t="s">
        <v>734</v>
      </c>
      <c r="W342" s="1">
        <v>2.3717172359991778</v>
      </c>
      <c r="X342" s="1"/>
    </row>
    <row r="343" spans="1:24" ht="15.6" x14ac:dyDescent="0.3">
      <c r="A343" s="3" t="s">
        <v>31</v>
      </c>
      <c r="B343" s="1" t="s">
        <v>84</v>
      </c>
      <c r="C343" s="4">
        <v>41907</v>
      </c>
      <c r="D343" s="2">
        <v>8</v>
      </c>
      <c r="E343" s="1">
        <v>920</v>
      </c>
      <c r="F343" s="1" t="s">
        <v>23</v>
      </c>
      <c r="G343" s="1">
        <v>24.5</v>
      </c>
      <c r="H343" s="1"/>
      <c r="I343" s="1"/>
      <c r="J343" s="1"/>
      <c r="K343" s="1"/>
      <c r="L343" s="1"/>
      <c r="M343" s="1">
        <f t="shared" si="7"/>
        <v>0</v>
      </c>
      <c r="N343" s="1"/>
      <c r="O343" s="1"/>
      <c r="P343" s="1"/>
      <c r="Q343" s="1"/>
      <c r="R343" s="1"/>
      <c r="S343" s="7"/>
      <c r="T343" s="7"/>
      <c r="U343" s="7"/>
      <c r="V343" s="7"/>
      <c r="W343" s="7"/>
      <c r="X343" s="1"/>
    </row>
    <row r="344" spans="1:24" ht="15.6" x14ac:dyDescent="0.3">
      <c r="A344" s="3" t="s">
        <v>704</v>
      </c>
      <c r="B344" s="1" t="s">
        <v>84</v>
      </c>
      <c r="C344" s="4">
        <v>41907</v>
      </c>
      <c r="D344" s="2">
        <v>8</v>
      </c>
      <c r="E344" s="1">
        <v>934</v>
      </c>
      <c r="F344" s="1" t="s">
        <v>152</v>
      </c>
      <c r="G344" s="1">
        <v>34.5</v>
      </c>
      <c r="H344" s="1"/>
      <c r="I344" s="1">
        <v>351</v>
      </c>
      <c r="J344" s="1">
        <v>347</v>
      </c>
      <c r="K344" s="1">
        <v>4.2460000000000004</v>
      </c>
      <c r="L344" s="1">
        <v>2.0680000000000001</v>
      </c>
      <c r="M344" s="1">
        <f t="shared" si="7"/>
        <v>2.1780000000000004</v>
      </c>
      <c r="N344" s="1">
        <v>4.718</v>
      </c>
      <c r="O344" s="1">
        <v>2.4700000000000002</v>
      </c>
      <c r="P344" s="1" t="s">
        <v>24</v>
      </c>
      <c r="Q344" s="1">
        <v>3.0000000000000001E-3</v>
      </c>
      <c r="R344" s="1">
        <v>3.0000000000000001E-3</v>
      </c>
      <c r="S344" s="7"/>
      <c r="T344" s="7"/>
      <c r="U344" s="7"/>
      <c r="V344" s="7"/>
      <c r="W344" s="7"/>
      <c r="X344" s="1"/>
    </row>
    <row r="345" spans="1:24" ht="15.6" x14ac:dyDescent="0.3">
      <c r="A345" s="3" t="s">
        <v>31</v>
      </c>
      <c r="B345" s="1" t="s">
        <v>74</v>
      </c>
      <c r="C345" s="4">
        <v>41907</v>
      </c>
      <c r="D345" s="2">
        <v>8</v>
      </c>
      <c r="E345" s="1">
        <v>943</v>
      </c>
      <c r="F345" s="1" t="s">
        <v>31</v>
      </c>
      <c r="G345" s="1" t="s">
        <v>31</v>
      </c>
      <c r="H345" s="1"/>
      <c r="I345" s="1"/>
      <c r="J345" s="1"/>
      <c r="K345" s="1"/>
      <c r="L345" s="1"/>
      <c r="M345" s="1">
        <f t="shared" si="7"/>
        <v>0</v>
      </c>
      <c r="N345" s="1"/>
      <c r="O345" s="1"/>
      <c r="P345" s="1"/>
      <c r="Q345" s="1"/>
      <c r="R345" s="1"/>
      <c r="S345" s="7"/>
      <c r="T345" s="7"/>
      <c r="U345" s="7"/>
      <c r="V345" s="7"/>
      <c r="W345" s="7"/>
      <c r="X345" s="1"/>
    </row>
    <row r="346" spans="1:24" ht="15.6" x14ac:dyDescent="0.3">
      <c r="A346" s="3" t="s">
        <v>705</v>
      </c>
      <c r="B346" s="1" t="s">
        <v>74</v>
      </c>
      <c r="C346" s="4">
        <v>41907</v>
      </c>
      <c r="D346" s="2">
        <v>8</v>
      </c>
      <c r="E346" s="1">
        <v>948</v>
      </c>
      <c r="F346" s="1" t="s">
        <v>37</v>
      </c>
      <c r="G346" s="1">
        <v>18</v>
      </c>
      <c r="H346" s="1"/>
      <c r="I346" s="1">
        <v>170</v>
      </c>
      <c r="J346" s="1">
        <v>73</v>
      </c>
      <c r="K346" s="1">
        <v>0.59399999999999997</v>
      </c>
      <c r="L346" s="1">
        <v>0.59399999999999997</v>
      </c>
      <c r="M346" s="1">
        <f t="shared" si="7"/>
        <v>0</v>
      </c>
      <c r="N346" s="1">
        <v>0.21299999999999999</v>
      </c>
      <c r="O346" s="1">
        <v>7.2999999999999995E-2</v>
      </c>
      <c r="P346" s="1"/>
      <c r="Q346" s="1">
        <v>3.0000000000000001E-3</v>
      </c>
      <c r="R346" s="1">
        <v>2E-3</v>
      </c>
      <c r="S346" s="7"/>
      <c r="T346" s="7"/>
      <c r="U346" s="7"/>
      <c r="V346" s="7"/>
      <c r="W346" s="7"/>
      <c r="X346" s="1"/>
    </row>
    <row r="347" spans="1:24" ht="15.6" x14ac:dyDescent="0.3">
      <c r="A347" s="3" t="s">
        <v>706</v>
      </c>
      <c r="B347" s="1" t="s">
        <v>74</v>
      </c>
      <c r="C347" s="4">
        <v>41907</v>
      </c>
      <c r="D347" s="2">
        <v>8</v>
      </c>
      <c r="E347" s="1">
        <v>954</v>
      </c>
      <c r="F347" s="1" t="s">
        <v>37</v>
      </c>
      <c r="G347" s="1">
        <v>19</v>
      </c>
      <c r="H347" s="1"/>
      <c r="I347" s="1">
        <v>211</v>
      </c>
      <c r="J347" s="1">
        <v>149</v>
      </c>
      <c r="K347" s="1">
        <v>2.411</v>
      </c>
      <c r="L347" s="1">
        <v>0.75900000000000001</v>
      </c>
      <c r="M347" s="1">
        <f t="shared" si="7"/>
        <v>1.6520000000000001</v>
      </c>
      <c r="N347" s="1">
        <v>2.3820000000000001</v>
      </c>
      <c r="O347" s="1"/>
      <c r="P347" s="1"/>
      <c r="Q347" s="1">
        <v>4.0000000000000001E-3</v>
      </c>
      <c r="R347" s="1"/>
      <c r="S347" s="7"/>
      <c r="T347" s="7"/>
      <c r="U347" s="7"/>
      <c r="V347" s="7"/>
      <c r="W347" s="7"/>
      <c r="X347" s="1" t="s">
        <v>707</v>
      </c>
    </row>
    <row r="348" spans="1:24" ht="15.6" x14ac:dyDescent="0.3">
      <c r="A348" s="3" t="s">
        <v>708</v>
      </c>
      <c r="B348" s="1" t="s">
        <v>74</v>
      </c>
      <c r="C348" s="4">
        <v>41907</v>
      </c>
      <c r="D348" s="2">
        <v>8</v>
      </c>
      <c r="E348" s="1">
        <v>954</v>
      </c>
      <c r="F348" s="1" t="s">
        <v>34</v>
      </c>
      <c r="G348" s="1">
        <v>13</v>
      </c>
      <c r="H348" s="1"/>
      <c r="I348" s="1">
        <v>142</v>
      </c>
      <c r="J348" s="1">
        <v>47</v>
      </c>
      <c r="K348" s="1">
        <v>0.20899999999999999</v>
      </c>
      <c r="L348" s="1">
        <v>0.20899999999999999</v>
      </c>
      <c r="M348" s="1">
        <f t="shared" si="7"/>
        <v>0</v>
      </c>
      <c r="N348" s="1">
        <v>0.879</v>
      </c>
      <c r="O348" s="1">
        <v>0.124</v>
      </c>
      <c r="P348" s="1" t="s">
        <v>24</v>
      </c>
      <c r="Q348" s="1">
        <v>5.7000000000000002E-2</v>
      </c>
      <c r="R348" s="1">
        <v>5.5E-2</v>
      </c>
      <c r="S348" s="7"/>
      <c r="T348" s="7"/>
      <c r="U348" s="7"/>
      <c r="V348" s="7"/>
      <c r="W348" s="7"/>
      <c r="X348" s="1"/>
    </row>
    <row r="349" spans="1:24" ht="15.6" x14ac:dyDescent="0.3">
      <c r="A349" s="3" t="s">
        <v>709</v>
      </c>
      <c r="B349" s="1" t="s">
        <v>69</v>
      </c>
      <c r="C349" s="4">
        <v>41907</v>
      </c>
      <c r="D349" s="2">
        <v>8</v>
      </c>
      <c r="E349" s="1">
        <v>1005</v>
      </c>
      <c r="F349" s="1" t="s">
        <v>532</v>
      </c>
      <c r="G349" s="1">
        <v>20</v>
      </c>
      <c r="H349" s="1">
        <v>70</v>
      </c>
      <c r="I349" s="1">
        <v>205</v>
      </c>
      <c r="J349" s="1">
        <v>67</v>
      </c>
      <c r="K349" s="1">
        <v>1.8839999999999999</v>
      </c>
      <c r="L349" s="1">
        <v>1.002</v>
      </c>
      <c r="M349" s="1">
        <f t="shared" si="7"/>
        <v>0.8819999999999999</v>
      </c>
      <c r="N349" s="1"/>
      <c r="O349" s="1"/>
      <c r="P349" s="1"/>
      <c r="Q349" s="1">
        <v>6.0999999999999999E-2</v>
      </c>
      <c r="R349" s="1">
        <v>0.06</v>
      </c>
      <c r="S349" s="7">
        <v>18.660699999999999</v>
      </c>
      <c r="T349" s="7" t="s">
        <v>735</v>
      </c>
      <c r="U349" s="7">
        <v>1.6013999999999999</v>
      </c>
      <c r="V349" s="7" t="s">
        <v>734</v>
      </c>
      <c r="W349" s="1">
        <v>2.1158250445981306</v>
      </c>
      <c r="X349" s="1"/>
    </row>
    <row r="350" spans="1:24" ht="15.6" x14ac:dyDescent="0.3">
      <c r="A350" s="3" t="s">
        <v>31</v>
      </c>
      <c r="B350" s="1" t="s">
        <v>69</v>
      </c>
      <c r="C350" s="4">
        <v>41907</v>
      </c>
      <c r="D350" s="2">
        <v>8</v>
      </c>
      <c r="E350" s="1">
        <v>1006</v>
      </c>
      <c r="F350" s="1" t="s">
        <v>23</v>
      </c>
      <c r="G350" s="1">
        <v>22.5</v>
      </c>
      <c r="H350" s="1"/>
      <c r="I350" s="1"/>
      <c r="J350" s="1"/>
      <c r="K350" s="1"/>
      <c r="L350" s="1"/>
      <c r="M350" s="1">
        <f t="shared" si="7"/>
        <v>0</v>
      </c>
      <c r="N350" s="1"/>
      <c r="O350" s="1"/>
      <c r="P350" s="1"/>
      <c r="Q350" s="1"/>
      <c r="R350" s="1"/>
      <c r="S350" s="7"/>
      <c r="T350" s="7"/>
      <c r="U350" s="7"/>
      <c r="V350" s="7"/>
      <c r="W350" s="7"/>
      <c r="X350" s="1"/>
    </row>
    <row r="351" spans="1:24" ht="15.6" x14ac:dyDescent="0.3">
      <c r="A351" s="3" t="s">
        <v>710</v>
      </c>
      <c r="B351" s="1" t="s">
        <v>69</v>
      </c>
      <c r="C351" s="4">
        <v>41907</v>
      </c>
      <c r="D351" s="2">
        <v>8</v>
      </c>
      <c r="E351" s="1">
        <v>1007</v>
      </c>
      <c r="F351" s="1" t="s">
        <v>532</v>
      </c>
      <c r="G351" s="1">
        <v>24</v>
      </c>
      <c r="H351" s="1">
        <v>71</v>
      </c>
      <c r="I351" s="1">
        <v>240</v>
      </c>
      <c r="J351" s="1">
        <v>111</v>
      </c>
      <c r="K351" s="1">
        <v>3.028</v>
      </c>
      <c r="L351" s="1">
        <v>1.1990000000000001</v>
      </c>
      <c r="M351" s="1">
        <f t="shared" si="7"/>
        <v>1.829</v>
      </c>
      <c r="N351" s="1"/>
      <c r="O351" s="1"/>
      <c r="P351" s="1"/>
      <c r="Q351" s="1">
        <v>8.1000000000000003E-2</v>
      </c>
      <c r="R351" s="1">
        <v>8.2000000000000003E-2</v>
      </c>
      <c r="S351" s="7">
        <v>19.046199999999999</v>
      </c>
      <c r="T351" s="7" t="s">
        <v>735</v>
      </c>
      <c r="U351" s="7">
        <v>1.738</v>
      </c>
      <c r="V351" s="7" t="s">
        <v>734</v>
      </c>
      <c r="W351" s="1">
        <v>2.1847306723314417</v>
      </c>
      <c r="X351" s="1"/>
    </row>
    <row r="352" spans="1:24" ht="15.6" x14ac:dyDescent="0.3">
      <c r="A352" s="3" t="s">
        <v>711</v>
      </c>
      <c r="B352" s="1" t="s">
        <v>69</v>
      </c>
      <c r="C352" s="4">
        <v>41907</v>
      </c>
      <c r="D352" s="2">
        <v>8</v>
      </c>
      <c r="E352" s="1">
        <v>1009</v>
      </c>
      <c r="F352" s="1" t="s">
        <v>532</v>
      </c>
      <c r="G352" s="1">
        <v>20.5</v>
      </c>
      <c r="H352" s="1">
        <v>72</v>
      </c>
      <c r="I352" s="1">
        <v>216</v>
      </c>
      <c r="J352" s="1">
        <v>88</v>
      </c>
      <c r="K352" s="1">
        <v>2.2090000000000001</v>
      </c>
      <c r="L352" s="1">
        <v>1.0349999999999999</v>
      </c>
      <c r="M352" s="1">
        <f t="shared" si="7"/>
        <v>1.1740000000000002</v>
      </c>
      <c r="N352" s="1">
        <v>0.63</v>
      </c>
      <c r="O352" s="1"/>
      <c r="P352" s="1"/>
      <c r="Q352" s="1">
        <v>6.7000000000000004E-2</v>
      </c>
      <c r="R352" s="1">
        <v>6.6000000000000003E-2</v>
      </c>
      <c r="S352" s="7">
        <v>18.9193</v>
      </c>
      <c r="T352" s="7" t="s">
        <v>735</v>
      </c>
      <c r="U352" s="7">
        <v>1.3150999999999999</v>
      </c>
      <c r="V352" s="7" t="s">
        <v>734</v>
      </c>
      <c r="W352" s="1">
        <v>2.163710630900721</v>
      </c>
      <c r="X352" s="1"/>
    </row>
    <row r="353" spans="1:24" ht="15.6" x14ac:dyDescent="0.3">
      <c r="A353" s="3" t="s">
        <v>31</v>
      </c>
      <c r="B353" s="1" t="s">
        <v>69</v>
      </c>
      <c r="C353" s="4">
        <v>41907</v>
      </c>
      <c r="D353" s="2">
        <v>8</v>
      </c>
      <c r="E353" s="1">
        <v>1011</v>
      </c>
      <c r="F353" s="1" t="s">
        <v>23</v>
      </c>
      <c r="G353" s="1">
        <v>25.5</v>
      </c>
      <c r="H353" s="1"/>
      <c r="I353" s="1"/>
      <c r="J353" s="1"/>
      <c r="K353" s="1"/>
      <c r="L353" s="1"/>
      <c r="M353" s="1">
        <f t="shared" si="7"/>
        <v>0</v>
      </c>
      <c r="N353" s="1"/>
      <c r="O353" s="1"/>
      <c r="P353" s="1"/>
      <c r="Q353" s="1"/>
      <c r="R353" s="1"/>
      <c r="S353" s="7"/>
      <c r="T353" s="7"/>
      <c r="U353" s="7"/>
      <c r="V353" s="7"/>
      <c r="W353" s="7"/>
      <c r="X353" s="1"/>
    </row>
    <row r="354" spans="1:24" ht="15.6" x14ac:dyDescent="0.3">
      <c r="A354" s="3" t="s">
        <v>712</v>
      </c>
      <c r="B354" s="1" t="s">
        <v>69</v>
      </c>
      <c r="C354" s="4">
        <v>41907</v>
      </c>
      <c r="D354" s="2">
        <v>8</v>
      </c>
      <c r="E354" s="1">
        <v>1012</v>
      </c>
      <c r="F354" s="1" t="s">
        <v>532</v>
      </c>
      <c r="G354" s="1">
        <v>25.5</v>
      </c>
      <c r="H354" s="1">
        <v>73</v>
      </c>
      <c r="I354" s="1">
        <v>265</v>
      </c>
      <c r="J354" s="1">
        <v>129</v>
      </c>
      <c r="K354" s="1">
        <v>7.8310000000000004</v>
      </c>
      <c r="L354" s="1">
        <v>2.9079999999999999</v>
      </c>
      <c r="M354" s="1">
        <f t="shared" si="7"/>
        <v>4.923</v>
      </c>
      <c r="N354" s="1">
        <v>0.75600000000000001</v>
      </c>
      <c r="O354" s="1">
        <v>0.159</v>
      </c>
      <c r="P354" s="1" t="s">
        <v>24</v>
      </c>
      <c r="Q354" s="1">
        <v>0.111</v>
      </c>
      <c r="R354" s="1">
        <v>0.109</v>
      </c>
      <c r="S354" s="7">
        <v>18.84225</v>
      </c>
      <c r="T354" s="7" t="s">
        <v>740</v>
      </c>
      <c r="U354" s="7">
        <v>1.5190999999999999</v>
      </c>
      <c r="V354" s="7" t="s">
        <v>734</v>
      </c>
      <c r="W354" s="1">
        <v>2.3546392884864145</v>
      </c>
      <c r="X354" s="1"/>
    </row>
    <row r="355" spans="1:24" ht="15.6" x14ac:dyDescent="0.3">
      <c r="A355" s="3" t="s">
        <v>713</v>
      </c>
      <c r="B355" s="1" t="s">
        <v>69</v>
      </c>
      <c r="C355" s="4">
        <v>41907</v>
      </c>
      <c r="D355" s="2">
        <v>8</v>
      </c>
      <c r="E355" s="1">
        <v>1013</v>
      </c>
      <c r="F355" s="1" t="s">
        <v>532</v>
      </c>
      <c r="G355" s="1">
        <v>22</v>
      </c>
      <c r="H355" s="1">
        <v>74</v>
      </c>
      <c r="I355" s="1">
        <v>224</v>
      </c>
      <c r="J355" s="1">
        <v>100</v>
      </c>
      <c r="K355" s="1">
        <v>3.3130000000000002</v>
      </c>
      <c r="L355" s="1">
        <v>1.0900000000000001</v>
      </c>
      <c r="M355" s="1">
        <f t="shared" si="7"/>
        <v>2.2229999999999999</v>
      </c>
      <c r="N355" s="1">
        <v>0.29499999999999998</v>
      </c>
      <c r="O355" s="1"/>
      <c r="P355" s="1"/>
      <c r="Q355" s="1">
        <v>6.4000000000000001E-2</v>
      </c>
      <c r="R355" s="1">
        <v>6.5000000000000002E-2</v>
      </c>
      <c r="S355" s="7">
        <v>19.044350000000001</v>
      </c>
      <c r="T355" s="7" t="s">
        <v>735</v>
      </c>
      <c r="U355" s="7">
        <v>1.4366000000000001</v>
      </c>
      <c r="V355" s="7" t="s">
        <v>734</v>
      </c>
      <c r="W355" s="1">
        <v>2.035055305497488</v>
      </c>
      <c r="X355" s="1"/>
    </row>
    <row r="356" spans="1:24" ht="15.6" x14ac:dyDescent="0.3">
      <c r="A356" s="3" t="s">
        <v>714</v>
      </c>
      <c r="B356" s="1" t="s">
        <v>69</v>
      </c>
      <c r="C356" s="4">
        <v>41907</v>
      </c>
      <c r="D356" s="2">
        <v>8</v>
      </c>
      <c r="E356" s="1">
        <v>1013</v>
      </c>
      <c r="F356" s="1" t="s">
        <v>532</v>
      </c>
      <c r="G356" s="1">
        <v>22</v>
      </c>
      <c r="H356" s="1">
        <v>75</v>
      </c>
      <c r="I356" s="1">
        <v>199</v>
      </c>
      <c r="J356" s="1">
        <v>61</v>
      </c>
      <c r="K356" s="1">
        <v>1.3720000000000001</v>
      </c>
      <c r="L356" s="1">
        <v>0.67200000000000004</v>
      </c>
      <c r="M356" s="1">
        <f t="shared" si="7"/>
        <v>0.70000000000000007</v>
      </c>
      <c r="N356" s="1"/>
      <c r="O356" s="1"/>
      <c r="P356" s="1"/>
      <c r="Q356" s="1">
        <v>6.4000000000000001E-2</v>
      </c>
      <c r="R356" s="1">
        <v>6.5000000000000002E-2</v>
      </c>
      <c r="S356" s="7">
        <v>19.217700000000001</v>
      </c>
      <c r="T356" s="7" t="s">
        <v>735</v>
      </c>
      <c r="U356" s="7">
        <v>1.591</v>
      </c>
      <c r="V356" s="7" t="s">
        <v>734</v>
      </c>
      <c r="W356" s="1">
        <v>2.7786748844987854</v>
      </c>
      <c r="X356" s="1"/>
    </row>
    <row r="357" spans="1:24" ht="15.6" x14ac:dyDescent="0.3">
      <c r="A357" s="3" t="s">
        <v>715</v>
      </c>
      <c r="B357" s="1" t="s">
        <v>69</v>
      </c>
      <c r="C357" s="4">
        <v>41907</v>
      </c>
      <c r="D357" s="2">
        <v>8</v>
      </c>
      <c r="E357" s="1">
        <v>1019</v>
      </c>
      <c r="F357" s="1" t="s">
        <v>532</v>
      </c>
      <c r="G357" s="1">
        <v>24.5</v>
      </c>
      <c r="H357" s="1">
        <v>76</v>
      </c>
      <c r="I357" s="1">
        <v>253</v>
      </c>
      <c r="J357" s="1">
        <v>155</v>
      </c>
      <c r="K357" s="1">
        <v>4.1180000000000003</v>
      </c>
      <c r="L357" s="1">
        <v>2.339</v>
      </c>
      <c r="M357" s="1">
        <f t="shared" si="7"/>
        <v>1.7790000000000004</v>
      </c>
      <c r="N357" s="1">
        <v>1.819</v>
      </c>
      <c r="O357" s="1">
        <v>4.2000000000000003E-2</v>
      </c>
      <c r="P357" s="1"/>
      <c r="Q357" s="1">
        <v>8.3000000000000004E-2</v>
      </c>
      <c r="R357" s="1">
        <v>8.4000000000000005E-2</v>
      </c>
      <c r="S357" s="7">
        <v>18.960349999999998</v>
      </c>
      <c r="T357" s="7" t="s">
        <v>735</v>
      </c>
      <c r="U357" s="7">
        <v>1.3520000000000001</v>
      </c>
      <c r="V357" s="7" t="s">
        <v>734</v>
      </c>
      <c r="W357" s="1">
        <v>2.3166074474189791</v>
      </c>
      <c r="X357" s="1"/>
    </row>
    <row r="358" spans="1:24" ht="15.6" x14ac:dyDescent="0.3">
      <c r="A358" s="3" t="s">
        <v>716</v>
      </c>
      <c r="B358" s="1" t="s">
        <v>69</v>
      </c>
      <c r="C358" s="4">
        <v>41907</v>
      </c>
      <c r="D358" s="2">
        <v>8</v>
      </c>
      <c r="E358" s="1">
        <v>1019</v>
      </c>
      <c r="F358" s="1" t="s">
        <v>537</v>
      </c>
      <c r="G358" s="1">
        <v>30</v>
      </c>
      <c r="H358" s="1"/>
      <c r="I358" s="1">
        <v>290</v>
      </c>
      <c r="J358" s="1">
        <v>301</v>
      </c>
      <c r="K358" s="1">
        <v>14.983000000000001</v>
      </c>
      <c r="L358" s="1">
        <v>6.0739999999999998</v>
      </c>
      <c r="M358" s="1">
        <f t="shared" si="7"/>
        <v>8.9090000000000007</v>
      </c>
      <c r="N358" s="1">
        <v>12.375</v>
      </c>
      <c r="O358" s="1">
        <v>4.5519999999999996</v>
      </c>
      <c r="P358" s="1" t="s">
        <v>24</v>
      </c>
      <c r="Q358" s="1">
        <v>5.0999999999999997E-2</v>
      </c>
      <c r="R358" s="1">
        <v>5.0999999999999997E-2</v>
      </c>
      <c r="S358" s="7"/>
      <c r="T358" s="7"/>
      <c r="U358" s="7"/>
      <c r="V358" s="7"/>
      <c r="W358" s="7"/>
      <c r="X358" s="1"/>
    </row>
    <row r="359" spans="1:24" ht="15.6" x14ac:dyDescent="0.3">
      <c r="A359" s="3" t="s">
        <v>717</v>
      </c>
      <c r="B359" s="1" t="s">
        <v>69</v>
      </c>
      <c r="C359" s="4">
        <v>41907</v>
      </c>
      <c r="D359" s="2">
        <v>8</v>
      </c>
      <c r="E359" s="1">
        <v>1021</v>
      </c>
      <c r="F359" s="1" t="s">
        <v>37</v>
      </c>
      <c r="G359" s="1">
        <v>16.5</v>
      </c>
      <c r="H359" s="1"/>
      <c r="I359" s="1">
        <v>158</v>
      </c>
      <c r="J359" s="1">
        <v>52</v>
      </c>
      <c r="K359" s="1"/>
      <c r="L359" s="1"/>
      <c r="M359" s="1">
        <f t="shared" si="7"/>
        <v>0</v>
      </c>
      <c r="N359" s="1"/>
      <c r="O359" s="1"/>
      <c r="P359" s="1"/>
      <c r="Q359" s="1">
        <v>2E-3</v>
      </c>
      <c r="R359" s="1">
        <v>2E-3</v>
      </c>
      <c r="S359" s="7"/>
      <c r="T359" s="7"/>
      <c r="U359" s="7"/>
      <c r="V359" s="7"/>
      <c r="W359" s="7"/>
      <c r="X359" s="1" t="s">
        <v>109</v>
      </c>
    </row>
    <row r="360" spans="1:24" ht="15.6" x14ac:dyDescent="0.3">
      <c r="A360" s="3" t="s">
        <v>718</v>
      </c>
      <c r="B360" s="1" t="s">
        <v>69</v>
      </c>
      <c r="C360" s="4">
        <v>41907</v>
      </c>
      <c r="D360" s="2">
        <v>8</v>
      </c>
      <c r="E360" s="1">
        <v>1024</v>
      </c>
      <c r="F360" s="1" t="s">
        <v>537</v>
      </c>
      <c r="G360" s="1">
        <v>23</v>
      </c>
      <c r="H360" s="1"/>
      <c r="I360" s="1">
        <v>222</v>
      </c>
      <c r="J360" s="1">
        <v>108</v>
      </c>
      <c r="K360" s="1">
        <v>12.595000000000001</v>
      </c>
      <c r="L360" s="1">
        <v>2.1179999999999999</v>
      </c>
      <c r="M360" s="1">
        <f t="shared" si="7"/>
        <v>10.477</v>
      </c>
      <c r="N360" s="1">
        <v>1.2130000000000001</v>
      </c>
      <c r="O360" s="1">
        <v>0.45900000000000002</v>
      </c>
      <c r="P360" s="1" t="s">
        <v>24</v>
      </c>
      <c r="Q360" s="1"/>
      <c r="R360" s="1"/>
      <c r="S360" s="7"/>
      <c r="T360" s="7"/>
      <c r="U360" s="7"/>
      <c r="V360" s="7"/>
      <c r="W360" s="7"/>
      <c r="X360" s="1"/>
    </row>
    <row r="361" spans="1:24" ht="15.6" x14ac:dyDescent="0.3">
      <c r="A361" s="3" t="s">
        <v>719</v>
      </c>
      <c r="B361" s="1" t="s">
        <v>69</v>
      </c>
      <c r="C361" s="4">
        <v>41907</v>
      </c>
      <c r="D361" s="2">
        <v>8</v>
      </c>
      <c r="E361" s="1">
        <v>1025</v>
      </c>
      <c r="F361" s="1" t="s">
        <v>34</v>
      </c>
      <c r="G361" s="1">
        <v>14.5</v>
      </c>
      <c r="H361" s="1"/>
      <c r="I361" s="1">
        <v>148</v>
      </c>
      <c r="J361" s="1">
        <v>41</v>
      </c>
      <c r="K361" s="1">
        <v>0.17699999999999999</v>
      </c>
      <c r="L361" s="1">
        <v>0.17699999999999999</v>
      </c>
      <c r="M361" s="1">
        <f t="shared" si="7"/>
        <v>0</v>
      </c>
      <c r="N361" s="1"/>
      <c r="O361" s="1"/>
      <c r="P361" s="1"/>
      <c r="Q361" s="1">
        <v>5.8999999999999997E-2</v>
      </c>
      <c r="R361" s="1">
        <v>5.8000000000000003E-2</v>
      </c>
      <c r="S361" s="7"/>
      <c r="T361" s="7"/>
      <c r="U361" s="7"/>
      <c r="V361" s="7"/>
      <c r="W361" s="7"/>
      <c r="X361" s="1" t="s">
        <v>720</v>
      </c>
    </row>
    <row r="362" spans="1:24" ht="15.6" x14ac:dyDescent="0.3">
      <c r="A362" s="3"/>
      <c r="B362" s="1" t="s">
        <v>61</v>
      </c>
      <c r="C362" s="4">
        <v>41907</v>
      </c>
      <c r="D362" s="2">
        <v>8</v>
      </c>
      <c r="E362" s="1">
        <v>1029</v>
      </c>
      <c r="F362" s="1" t="s">
        <v>37</v>
      </c>
      <c r="G362" s="1">
        <v>33</v>
      </c>
      <c r="H362" s="1"/>
      <c r="I362" s="1"/>
      <c r="J362" s="1"/>
      <c r="K362" s="1"/>
      <c r="L362" s="1"/>
      <c r="M362" s="1">
        <f t="shared" si="7"/>
        <v>0</v>
      </c>
      <c r="N362" s="1"/>
      <c r="O362" s="1"/>
      <c r="P362" s="1"/>
      <c r="Q362" s="1"/>
      <c r="R362" s="1"/>
      <c r="S362" s="7"/>
      <c r="T362" s="7"/>
      <c r="U362" s="7"/>
      <c r="V362" s="7"/>
      <c r="W362" s="7"/>
      <c r="X362" s="1"/>
    </row>
    <row r="363" spans="1:24" ht="15.6" x14ac:dyDescent="0.3">
      <c r="A363" s="3"/>
      <c r="B363" s="1" t="s">
        <v>61</v>
      </c>
      <c r="C363" s="4">
        <v>41907</v>
      </c>
      <c r="D363" s="2">
        <v>8</v>
      </c>
      <c r="E363" s="1">
        <v>1030</v>
      </c>
      <c r="F363" s="1" t="s">
        <v>532</v>
      </c>
      <c r="G363" s="1">
        <v>46</v>
      </c>
      <c r="H363" s="1">
        <v>77</v>
      </c>
      <c r="I363" s="1"/>
      <c r="J363" s="1"/>
      <c r="K363" s="1"/>
      <c r="L363" s="1"/>
      <c r="M363" s="1">
        <f t="shared" si="7"/>
        <v>0</v>
      </c>
      <c r="N363" s="1"/>
      <c r="O363" s="1"/>
      <c r="P363" s="1"/>
      <c r="Q363" s="1"/>
      <c r="R363" s="1"/>
      <c r="S363" s="7"/>
      <c r="T363" s="7"/>
      <c r="U363" s="7"/>
      <c r="V363" s="7"/>
      <c r="W363" s="7"/>
      <c r="X363" s="1"/>
    </row>
    <row r="364" spans="1:24" ht="15.6" x14ac:dyDescent="0.3">
      <c r="A364" s="3"/>
      <c r="B364" s="1" t="s">
        <v>61</v>
      </c>
      <c r="C364" s="4">
        <v>41907</v>
      </c>
      <c r="D364" s="2">
        <v>8</v>
      </c>
      <c r="E364" s="1">
        <v>1032</v>
      </c>
      <c r="F364" s="1" t="s">
        <v>532</v>
      </c>
      <c r="G364" s="1">
        <v>30</v>
      </c>
      <c r="H364" s="1">
        <v>78</v>
      </c>
      <c r="I364" s="1"/>
      <c r="J364" s="1"/>
      <c r="K364" s="1"/>
      <c r="L364" s="1"/>
      <c r="M364" s="1">
        <f t="shared" si="7"/>
        <v>0</v>
      </c>
      <c r="N364" s="1"/>
      <c r="O364" s="1"/>
      <c r="P364" s="1"/>
      <c r="Q364" s="1"/>
      <c r="R364" s="1"/>
      <c r="S364" s="7"/>
      <c r="T364" s="7"/>
      <c r="U364" s="7"/>
      <c r="V364" s="7"/>
      <c r="W364" s="7"/>
      <c r="X364" s="1"/>
    </row>
    <row r="365" spans="1:24" ht="15.6" x14ac:dyDescent="0.3">
      <c r="A365" s="3"/>
      <c r="B365" s="1" t="s">
        <v>61</v>
      </c>
      <c r="C365" s="4">
        <v>41907</v>
      </c>
      <c r="D365" s="2">
        <v>8</v>
      </c>
      <c r="E365" s="1">
        <v>1033</v>
      </c>
      <c r="F365" s="1" t="s">
        <v>532</v>
      </c>
      <c r="G365" s="1">
        <v>42.5</v>
      </c>
      <c r="H365" s="1">
        <v>79</v>
      </c>
      <c r="I365" s="1"/>
      <c r="J365" s="1"/>
      <c r="K365" s="1"/>
      <c r="L365" s="1"/>
      <c r="M365" s="1">
        <f t="shared" si="7"/>
        <v>0</v>
      </c>
      <c r="N365" s="1"/>
      <c r="O365" s="1"/>
      <c r="P365" s="1"/>
      <c r="Q365" s="1"/>
      <c r="R365" s="1"/>
      <c r="S365" s="7"/>
      <c r="T365" s="7"/>
      <c r="U365" s="7"/>
      <c r="V365" s="7"/>
      <c r="W365" s="7"/>
      <c r="X365" s="1"/>
    </row>
    <row r="366" spans="1:24" ht="15.6" x14ac:dyDescent="0.3">
      <c r="A366" s="3"/>
      <c r="B366" s="1" t="s">
        <v>61</v>
      </c>
      <c r="C366" s="4">
        <v>41907</v>
      </c>
      <c r="D366" s="2">
        <v>8</v>
      </c>
      <c r="E366" s="1">
        <v>1034</v>
      </c>
      <c r="F366" s="1" t="s">
        <v>532</v>
      </c>
      <c r="G366" s="1">
        <v>33.5</v>
      </c>
      <c r="H366" s="1">
        <v>80</v>
      </c>
      <c r="I366" s="1"/>
      <c r="J366" s="1"/>
      <c r="K366" s="1"/>
      <c r="L366" s="1"/>
      <c r="M366" s="1">
        <f t="shared" si="7"/>
        <v>0</v>
      </c>
      <c r="N366" s="1"/>
      <c r="O366" s="1"/>
      <c r="P366" s="1"/>
      <c r="Q366" s="1"/>
      <c r="R366" s="1"/>
      <c r="S366" s="7"/>
      <c r="T366" s="7"/>
      <c r="U366" s="7"/>
      <c r="V366" s="7"/>
      <c r="W366" s="7"/>
      <c r="X366" s="1"/>
    </row>
    <row r="367" spans="1:24" ht="15.6" x14ac:dyDescent="0.3">
      <c r="A367" s="3"/>
      <c r="B367" s="1" t="s">
        <v>61</v>
      </c>
      <c r="C367" s="4">
        <v>41907</v>
      </c>
      <c r="D367" s="2">
        <v>8</v>
      </c>
      <c r="E367" s="1">
        <v>1035</v>
      </c>
      <c r="F367" s="1" t="s">
        <v>23</v>
      </c>
      <c r="G367" s="1">
        <v>24</v>
      </c>
      <c r="H367" s="1"/>
      <c r="I367" s="1"/>
      <c r="J367" s="1"/>
      <c r="K367" s="1"/>
      <c r="L367" s="1"/>
      <c r="M367" s="1">
        <f t="shared" si="7"/>
        <v>0</v>
      </c>
      <c r="N367" s="1"/>
      <c r="O367" s="1"/>
      <c r="P367" s="1"/>
      <c r="Q367" s="1"/>
      <c r="R367" s="1"/>
      <c r="S367" s="7"/>
      <c r="T367" s="7"/>
      <c r="U367" s="7"/>
      <c r="V367" s="7"/>
      <c r="W367" s="7"/>
      <c r="X367" s="1"/>
    </row>
    <row r="368" spans="1:24" ht="15.6" x14ac:dyDescent="0.3">
      <c r="A368" s="3"/>
      <c r="B368" s="1" t="s">
        <v>61</v>
      </c>
      <c r="C368" s="4">
        <v>41907</v>
      </c>
      <c r="D368" s="2">
        <v>8</v>
      </c>
      <c r="E368" s="1">
        <v>1035</v>
      </c>
      <c r="F368" s="1" t="s">
        <v>23</v>
      </c>
      <c r="G368" s="1">
        <v>25.5</v>
      </c>
      <c r="H368" s="1"/>
      <c r="I368" s="1"/>
      <c r="J368" s="1"/>
      <c r="K368" s="1"/>
      <c r="L368" s="1"/>
      <c r="M368" s="1">
        <f t="shared" si="7"/>
        <v>0</v>
      </c>
      <c r="N368" s="1"/>
      <c r="O368" s="1"/>
      <c r="P368" s="1"/>
      <c r="Q368" s="1"/>
      <c r="R368" s="1"/>
      <c r="S368" s="7"/>
      <c r="T368" s="7"/>
      <c r="U368" s="7"/>
      <c r="V368" s="7"/>
      <c r="W368" s="7"/>
      <c r="X368" s="1"/>
    </row>
    <row r="369" spans="1:24" ht="15.6" x14ac:dyDescent="0.3">
      <c r="A369" s="3"/>
      <c r="B369" s="1" t="s">
        <v>61</v>
      </c>
      <c r="C369" s="4">
        <v>41907</v>
      </c>
      <c r="D369" s="2">
        <v>8</v>
      </c>
      <c r="E369" s="1">
        <v>1035</v>
      </c>
      <c r="F369" s="1" t="s">
        <v>152</v>
      </c>
      <c r="G369" s="1">
        <v>37</v>
      </c>
      <c r="H369" s="1"/>
      <c r="I369" s="1"/>
      <c r="J369" s="1"/>
      <c r="K369" s="1"/>
      <c r="L369" s="1"/>
      <c r="M369" s="1">
        <f t="shared" si="7"/>
        <v>0</v>
      </c>
      <c r="N369" s="1"/>
      <c r="O369" s="1"/>
      <c r="P369" s="1"/>
      <c r="Q369" s="1"/>
      <c r="R369" s="1"/>
      <c r="S369" s="7"/>
      <c r="T369" s="7"/>
      <c r="U369" s="7"/>
      <c r="V369" s="7"/>
      <c r="W369" s="7"/>
      <c r="X369" s="1"/>
    </row>
    <row r="370" spans="1:24" ht="15.6" x14ac:dyDescent="0.3">
      <c r="A370" s="3"/>
      <c r="B370" s="1" t="s">
        <v>61</v>
      </c>
      <c r="C370" s="4">
        <v>41907</v>
      </c>
      <c r="D370" s="2">
        <v>8</v>
      </c>
      <c r="E370" s="1">
        <v>1036</v>
      </c>
      <c r="F370" s="1" t="s">
        <v>152</v>
      </c>
      <c r="G370" s="1">
        <v>29.5</v>
      </c>
      <c r="H370" s="1"/>
      <c r="I370" s="1"/>
      <c r="J370" s="1"/>
      <c r="K370" s="1"/>
      <c r="L370" s="1"/>
      <c r="M370" s="1">
        <f t="shared" si="7"/>
        <v>0</v>
      </c>
      <c r="N370" s="1"/>
      <c r="O370" s="1"/>
      <c r="P370" s="1"/>
      <c r="Q370" s="1"/>
      <c r="R370" s="1"/>
      <c r="S370" s="7"/>
      <c r="T370" s="7"/>
      <c r="U370" s="7"/>
      <c r="V370" s="7"/>
      <c r="W370" s="7"/>
      <c r="X370" s="1"/>
    </row>
    <row r="371" spans="1:24" ht="15.6" x14ac:dyDescent="0.3">
      <c r="A371" s="3"/>
      <c r="B371" s="1" t="s">
        <v>61</v>
      </c>
      <c r="C371" s="4">
        <v>41907</v>
      </c>
      <c r="D371" s="2">
        <v>8</v>
      </c>
      <c r="E371" s="1">
        <v>1037</v>
      </c>
      <c r="F371" s="1" t="s">
        <v>152</v>
      </c>
      <c r="G371" s="1">
        <v>33</v>
      </c>
      <c r="H371" s="1"/>
      <c r="I371" s="1"/>
      <c r="J371" s="1"/>
      <c r="K371" s="1"/>
      <c r="L371" s="1"/>
      <c r="M371" s="1">
        <f t="shared" si="7"/>
        <v>0</v>
      </c>
      <c r="N371" s="1"/>
      <c r="O371" s="1"/>
      <c r="P371" s="1"/>
      <c r="Q371" s="1"/>
      <c r="R371" s="1"/>
      <c r="S371" s="7"/>
      <c r="T371" s="7"/>
      <c r="U371" s="7"/>
      <c r="V371" s="7"/>
      <c r="W371" s="7"/>
      <c r="X371" s="1"/>
    </row>
    <row r="372" spans="1:24" ht="15.6" x14ac:dyDescent="0.3">
      <c r="A372" s="3"/>
      <c r="B372" s="1" t="s">
        <v>61</v>
      </c>
      <c r="C372" s="4">
        <v>41907</v>
      </c>
      <c r="D372" s="2">
        <v>8</v>
      </c>
      <c r="E372" s="1">
        <v>1038</v>
      </c>
      <c r="F372" s="1" t="s">
        <v>37</v>
      </c>
      <c r="G372" s="1">
        <v>21.5</v>
      </c>
      <c r="H372" s="1"/>
      <c r="I372" s="1"/>
      <c r="J372" s="1"/>
      <c r="K372" s="1"/>
      <c r="L372" s="1"/>
      <c r="M372" s="1">
        <f t="shared" si="7"/>
        <v>0</v>
      </c>
      <c r="N372" s="1"/>
      <c r="O372" s="1"/>
      <c r="P372" s="1"/>
      <c r="Q372" s="1"/>
      <c r="R372" s="1"/>
      <c r="S372" s="7"/>
      <c r="T372" s="7"/>
      <c r="U372" s="7"/>
      <c r="V372" s="7"/>
      <c r="W372" s="7"/>
      <c r="X372" s="1"/>
    </row>
    <row r="373" spans="1:24" ht="15.6" x14ac:dyDescent="0.3">
      <c r="A373" s="3" t="s">
        <v>721</v>
      </c>
      <c r="B373" s="1" t="s">
        <v>50</v>
      </c>
      <c r="C373" s="4">
        <v>41907</v>
      </c>
      <c r="D373" s="2">
        <v>8</v>
      </c>
      <c r="E373" s="1">
        <v>1055</v>
      </c>
      <c r="F373" s="1" t="s">
        <v>532</v>
      </c>
      <c r="G373" s="1">
        <v>27</v>
      </c>
      <c r="H373" s="1">
        <v>81</v>
      </c>
      <c r="I373" s="1">
        <v>257</v>
      </c>
      <c r="J373" s="1">
        <v>174</v>
      </c>
      <c r="K373" s="1">
        <v>8.6370000000000005</v>
      </c>
      <c r="L373" s="1">
        <v>2.504</v>
      </c>
      <c r="M373" s="1">
        <f t="shared" si="7"/>
        <v>6.1330000000000009</v>
      </c>
      <c r="N373" s="1">
        <v>0.63400000000000001</v>
      </c>
      <c r="O373" s="1">
        <v>0.249</v>
      </c>
      <c r="P373" s="1" t="s">
        <v>24</v>
      </c>
      <c r="Q373" s="1">
        <v>7.6999999999999999E-2</v>
      </c>
      <c r="R373" s="1">
        <v>7.6999999999999999E-2</v>
      </c>
      <c r="S373" s="7">
        <v>19.46885</v>
      </c>
      <c r="T373" s="7" t="s">
        <v>733</v>
      </c>
      <c r="U373" s="7">
        <v>1.6201000000000001</v>
      </c>
      <c r="V373" s="7" t="s">
        <v>734</v>
      </c>
      <c r="W373" s="1">
        <v>2.2411641053231097</v>
      </c>
      <c r="X373" s="1"/>
    </row>
    <row r="374" spans="1:24" ht="15.6" x14ac:dyDescent="0.3">
      <c r="A374" s="3" t="s">
        <v>722</v>
      </c>
      <c r="B374" s="1" t="s">
        <v>50</v>
      </c>
      <c r="C374" s="4">
        <v>41907</v>
      </c>
      <c r="D374" s="2">
        <v>8</v>
      </c>
      <c r="E374" s="1">
        <v>1058</v>
      </c>
      <c r="F374" s="1" t="s">
        <v>532</v>
      </c>
      <c r="G374" s="1">
        <v>31</v>
      </c>
      <c r="H374" s="1">
        <v>82</v>
      </c>
      <c r="I374" s="1">
        <v>310</v>
      </c>
      <c r="J374" s="1">
        <v>301</v>
      </c>
      <c r="K374" s="1">
        <v>5.8259999999999996</v>
      </c>
      <c r="L374" s="1">
        <v>3.7559999999999998</v>
      </c>
      <c r="M374" s="1">
        <f t="shared" si="7"/>
        <v>2.0699999999999998</v>
      </c>
      <c r="N374" s="1">
        <v>3.758</v>
      </c>
      <c r="O374" s="1"/>
      <c r="P374" s="1"/>
      <c r="Q374" s="1">
        <v>0.11899999999999999</v>
      </c>
      <c r="R374" s="1">
        <v>0.11899999999999999</v>
      </c>
      <c r="S374" s="7">
        <v>17.831900000000001</v>
      </c>
      <c r="T374" s="7" t="s">
        <v>733</v>
      </c>
      <c r="U374" s="7">
        <v>1.5985</v>
      </c>
      <c r="V374" s="7" t="s">
        <v>734</v>
      </c>
      <c r="W374" s="1">
        <v>2.1499506942151831</v>
      </c>
      <c r="X374" s="1"/>
    </row>
    <row r="375" spans="1:24" ht="15.6" x14ac:dyDescent="0.3">
      <c r="A375" s="3" t="s">
        <v>31</v>
      </c>
      <c r="B375" s="1" t="s">
        <v>50</v>
      </c>
      <c r="C375" s="4">
        <v>41907</v>
      </c>
      <c r="D375" s="2">
        <v>8</v>
      </c>
      <c r="E375" s="1">
        <v>1101</v>
      </c>
      <c r="F375" s="1" t="s">
        <v>37</v>
      </c>
      <c r="G375" s="1">
        <v>33</v>
      </c>
      <c r="H375" s="1"/>
      <c r="I375" s="1"/>
      <c r="J375" s="1"/>
      <c r="K375" s="1"/>
      <c r="L375" s="1"/>
      <c r="M375" s="1">
        <f t="shared" si="7"/>
        <v>0</v>
      </c>
      <c r="N375" s="1"/>
      <c r="O375" s="1"/>
      <c r="P375" s="1"/>
      <c r="Q375" s="1"/>
      <c r="R375" s="1"/>
      <c r="S375" s="7"/>
      <c r="T375" s="7"/>
      <c r="U375" s="7"/>
      <c r="V375" s="7"/>
      <c r="W375" s="7"/>
      <c r="X375" s="1"/>
    </row>
    <row r="376" spans="1:24" ht="15.6" x14ac:dyDescent="0.3">
      <c r="A376" s="3" t="s">
        <v>723</v>
      </c>
      <c r="B376" s="1" t="s">
        <v>50</v>
      </c>
      <c r="C376" s="4">
        <v>41907</v>
      </c>
      <c r="D376" s="2">
        <v>8</v>
      </c>
      <c r="E376" s="1">
        <v>1104</v>
      </c>
      <c r="F376" s="1" t="s">
        <v>532</v>
      </c>
      <c r="G376" s="1">
        <v>24</v>
      </c>
      <c r="H376" s="1">
        <v>83</v>
      </c>
      <c r="I376" s="1">
        <v>275</v>
      </c>
      <c r="J376" s="1">
        <v>205</v>
      </c>
      <c r="K376" s="1">
        <v>5.67</v>
      </c>
      <c r="L376" s="1">
        <v>2.6920000000000002</v>
      </c>
      <c r="M376" s="1">
        <f t="shared" si="7"/>
        <v>2.9779999999999998</v>
      </c>
      <c r="N376" s="1">
        <v>1.988</v>
      </c>
      <c r="O376" s="1"/>
      <c r="P376" s="1"/>
      <c r="Q376" s="1">
        <v>9.0999999999999998E-2</v>
      </c>
      <c r="R376" s="1">
        <v>9.0999999999999998E-2</v>
      </c>
      <c r="S376" s="7">
        <v>19.617049999999999</v>
      </c>
      <c r="T376" s="7" t="s">
        <v>735</v>
      </c>
      <c r="U376" s="7">
        <v>1.3576999999999999</v>
      </c>
      <c r="V376" s="7" t="s">
        <v>734</v>
      </c>
      <c r="W376" s="1">
        <v>1.8511846851522518</v>
      </c>
      <c r="X376" s="1"/>
    </row>
    <row r="377" spans="1:24" ht="15.6" x14ac:dyDescent="0.3">
      <c r="A377" s="3" t="s">
        <v>31</v>
      </c>
      <c r="B377" s="1" t="s">
        <v>39</v>
      </c>
      <c r="C377" s="4">
        <v>41907</v>
      </c>
      <c r="D377" s="2">
        <v>8</v>
      </c>
      <c r="E377" s="1">
        <v>1124</v>
      </c>
      <c r="F377" s="1" t="s">
        <v>31</v>
      </c>
      <c r="G377" s="1" t="s">
        <v>31</v>
      </c>
      <c r="H377" s="1"/>
      <c r="I377" s="1"/>
      <c r="J377" s="1"/>
      <c r="K377" s="1"/>
      <c r="L377" s="1"/>
      <c r="M377" s="1">
        <f t="shared" si="7"/>
        <v>0</v>
      </c>
      <c r="N377" s="1"/>
      <c r="O377" s="1"/>
      <c r="P377" s="1"/>
      <c r="Q377" s="1"/>
      <c r="R377" s="1"/>
      <c r="S377" s="7"/>
      <c r="T377" s="7"/>
      <c r="U377" s="7"/>
      <c r="V377" s="7"/>
      <c r="X377" s="1"/>
    </row>
    <row r="378" spans="1:24" ht="15.6" x14ac:dyDescent="0.3">
      <c r="A378" s="3" t="s">
        <v>724</v>
      </c>
      <c r="B378" s="1" t="s">
        <v>39</v>
      </c>
      <c r="C378" s="4">
        <v>41907</v>
      </c>
      <c r="D378" s="2">
        <v>8</v>
      </c>
      <c r="E378" s="1">
        <v>1133</v>
      </c>
      <c r="F378" s="1" t="s">
        <v>532</v>
      </c>
      <c r="G378" s="1">
        <v>24.5</v>
      </c>
      <c r="H378" s="1">
        <v>84</v>
      </c>
      <c r="I378" s="1">
        <v>252</v>
      </c>
      <c r="J378" s="1">
        <v>145</v>
      </c>
      <c r="K378" s="1">
        <v>4.069</v>
      </c>
      <c r="L378" s="1">
        <v>1.823</v>
      </c>
      <c r="M378" s="1">
        <f t="shared" si="7"/>
        <v>2.246</v>
      </c>
      <c r="N378" s="1">
        <v>0.89700000000000002</v>
      </c>
      <c r="O378" s="1"/>
      <c r="P378" s="1"/>
      <c r="Q378" s="1">
        <v>8.1000000000000003E-2</v>
      </c>
      <c r="R378" s="1">
        <v>8.1000000000000003E-2</v>
      </c>
      <c r="S378" s="7">
        <v>18.766200000000001</v>
      </c>
      <c r="T378" s="7" t="s">
        <v>735</v>
      </c>
      <c r="U378" s="7">
        <v>1.659</v>
      </c>
      <c r="V378" s="7" t="s">
        <v>734</v>
      </c>
      <c r="W378" s="1">
        <v>2.4835986467258295</v>
      </c>
      <c r="X378" s="1"/>
    </row>
    <row r="379" spans="1:24" ht="15.6" x14ac:dyDescent="0.3">
      <c r="A379" s="3" t="s">
        <v>725</v>
      </c>
      <c r="B379" s="1" t="s">
        <v>39</v>
      </c>
      <c r="C379" s="4">
        <v>41907</v>
      </c>
      <c r="D379" s="2">
        <v>8</v>
      </c>
      <c r="E379" s="1">
        <v>1139</v>
      </c>
      <c r="F379" s="1" t="s">
        <v>532</v>
      </c>
      <c r="G379" s="1">
        <v>22.5</v>
      </c>
      <c r="H379" s="1">
        <v>85</v>
      </c>
      <c r="I379" s="1">
        <v>238</v>
      </c>
      <c r="J379" s="1">
        <v>132</v>
      </c>
      <c r="K379" s="1">
        <v>3.7549999999999999</v>
      </c>
      <c r="L379" s="1">
        <v>1.58</v>
      </c>
      <c r="M379" s="1">
        <f t="shared" si="7"/>
        <v>2.1749999999999998</v>
      </c>
      <c r="N379" s="1"/>
      <c r="O379" s="1"/>
      <c r="P379" s="1"/>
      <c r="Q379" s="1">
        <v>7.8E-2</v>
      </c>
      <c r="R379" s="1">
        <v>7.8E-2</v>
      </c>
      <c r="S379" s="7">
        <v>19.24315</v>
      </c>
      <c r="T379" s="7" t="s">
        <v>733</v>
      </c>
      <c r="U379" s="7">
        <v>1.2983</v>
      </c>
      <c r="V379" s="7" t="s">
        <v>855</v>
      </c>
      <c r="W379" s="1">
        <v>2.1480605623645714</v>
      </c>
      <c r="X379" s="1"/>
    </row>
    <row r="380" spans="1:24" ht="15.6" x14ac:dyDescent="0.3">
      <c r="A380" s="3" t="s">
        <v>726</v>
      </c>
      <c r="B380" s="1" t="s">
        <v>39</v>
      </c>
      <c r="C380" s="4">
        <v>41907</v>
      </c>
      <c r="D380" s="2">
        <v>8</v>
      </c>
      <c r="E380" s="1">
        <v>1139</v>
      </c>
      <c r="F380" s="1" t="s">
        <v>532</v>
      </c>
      <c r="G380" s="1">
        <v>21.5</v>
      </c>
      <c r="H380" s="1">
        <v>86</v>
      </c>
      <c r="I380" s="1">
        <v>211</v>
      </c>
      <c r="J380" s="1">
        <v>82</v>
      </c>
      <c r="K380" s="1">
        <v>2.3319999999999999</v>
      </c>
      <c r="L380" s="1">
        <v>1.028</v>
      </c>
      <c r="M380" s="1">
        <f t="shared" si="7"/>
        <v>1.3039999999999998</v>
      </c>
      <c r="N380" s="1">
        <v>0.33700000000000002</v>
      </c>
      <c r="O380" s="1"/>
      <c r="P380" s="1"/>
      <c r="Q380" s="1">
        <v>5.8999999999999997E-2</v>
      </c>
      <c r="R380" s="1">
        <v>5.8000000000000003E-2</v>
      </c>
      <c r="S380" s="7">
        <v>19.70495</v>
      </c>
      <c r="T380" s="7" t="s">
        <v>735</v>
      </c>
      <c r="U380" s="7">
        <v>1.79</v>
      </c>
      <c r="V380" s="7" t="s">
        <v>734</v>
      </c>
      <c r="W380" s="1">
        <v>2.2501209060782674</v>
      </c>
      <c r="X380" s="1"/>
    </row>
    <row r="381" spans="1:24" ht="15.6" x14ac:dyDescent="0.3">
      <c r="A381" s="3" t="s">
        <v>727</v>
      </c>
      <c r="B381" s="1" t="s">
        <v>39</v>
      </c>
      <c r="C381" s="4">
        <v>41907</v>
      </c>
      <c r="D381" s="2">
        <v>8</v>
      </c>
      <c r="E381" s="1">
        <v>1143</v>
      </c>
      <c r="F381" s="1" t="s">
        <v>532</v>
      </c>
      <c r="G381" s="1">
        <v>22</v>
      </c>
      <c r="H381" s="1">
        <v>87</v>
      </c>
      <c r="I381" s="1">
        <v>220</v>
      </c>
      <c r="J381" s="1">
        <v>92</v>
      </c>
      <c r="K381" s="1">
        <v>2.0619999999999998</v>
      </c>
      <c r="L381" s="1">
        <v>1.056</v>
      </c>
      <c r="M381" s="1">
        <f t="shared" si="7"/>
        <v>1.0059999999999998</v>
      </c>
      <c r="N381" s="1">
        <v>0.42</v>
      </c>
      <c r="O381" s="1"/>
      <c r="P381" s="1"/>
      <c r="Q381" s="1">
        <v>6.6000000000000003E-2</v>
      </c>
      <c r="R381" s="1">
        <v>6.7000000000000004E-2</v>
      </c>
      <c r="S381" s="7">
        <v>18.223199999999999</v>
      </c>
      <c r="T381" s="7" t="s">
        <v>735</v>
      </c>
      <c r="U381" s="7">
        <v>1.2770999999999999</v>
      </c>
      <c r="V381" s="7" t="s">
        <v>855</v>
      </c>
      <c r="W381" s="1">
        <v>1.9024004050371575</v>
      </c>
      <c r="X381" s="1"/>
    </row>
    <row r="382" spans="1:24" ht="15.6" x14ac:dyDescent="0.3">
      <c r="A382" s="3" t="s">
        <v>728</v>
      </c>
      <c r="B382" s="1" t="s">
        <v>39</v>
      </c>
      <c r="C382" s="4">
        <v>41907</v>
      </c>
      <c r="D382" s="2">
        <v>8</v>
      </c>
      <c r="E382" s="1">
        <v>1143</v>
      </c>
      <c r="F382" s="1" t="s">
        <v>532</v>
      </c>
      <c r="G382" s="1">
        <v>25</v>
      </c>
      <c r="H382" s="1">
        <v>88</v>
      </c>
      <c r="I382" s="1">
        <v>280</v>
      </c>
      <c r="J382" s="1">
        <v>188</v>
      </c>
      <c r="K382" s="1">
        <v>3.35</v>
      </c>
      <c r="L382" s="1">
        <v>2.3180000000000001</v>
      </c>
      <c r="M382" s="1">
        <f t="shared" si="7"/>
        <v>1.032</v>
      </c>
      <c r="N382" s="1">
        <v>1.232</v>
      </c>
      <c r="O382" s="1">
        <v>0.155</v>
      </c>
      <c r="P382" s="1"/>
      <c r="Q382" s="1">
        <v>9.9000000000000005E-2</v>
      </c>
      <c r="R382" s="1">
        <v>0.10100000000000001</v>
      </c>
      <c r="S382" s="7">
        <v>19.317599999999999</v>
      </c>
      <c r="T382" s="7" t="s">
        <v>735</v>
      </c>
      <c r="U382" s="7">
        <v>1.3747</v>
      </c>
      <c r="V382" s="7" t="s">
        <v>734</v>
      </c>
      <c r="W382" s="1">
        <v>2.1790486491571861</v>
      </c>
      <c r="X382" s="1"/>
    </row>
    <row r="383" spans="1:24" ht="15.6" x14ac:dyDescent="0.3">
      <c r="A383" s="3" t="s">
        <v>729</v>
      </c>
      <c r="B383" s="1" t="s">
        <v>39</v>
      </c>
      <c r="C383" s="4">
        <v>41907</v>
      </c>
      <c r="D383" s="2">
        <v>8</v>
      </c>
      <c r="E383" s="1">
        <v>1143</v>
      </c>
      <c r="F383" s="1" t="s">
        <v>532</v>
      </c>
      <c r="G383" s="1">
        <v>48</v>
      </c>
      <c r="H383" s="1">
        <v>89</v>
      </c>
      <c r="I383" s="1">
        <v>451</v>
      </c>
      <c r="J383" s="1">
        <v>967</v>
      </c>
      <c r="K383" s="1">
        <v>17.733000000000001</v>
      </c>
      <c r="L383" s="1">
        <v>9.5359999999999996</v>
      </c>
      <c r="M383" s="1">
        <f t="shared" si="7"/>
        <v>8.197000000000001</v>
      </c>
      <c r="N383" s="1">
        <v>20.163</v>
      </c>
      <c r="O383" s="1">
        <v>8.9629999999999992</v>
      </c>
      <c r="P383" s="1" t="s">
        <v>24</v>
      </c>
      <c r="Q383" s="1">
        <v>0.23</v>
      </c>
      <c r="R383" s="1">
        <v>0.22900000000000001</v>
      </c>
      <c r="S383" s="7">
        <v>19.55555</v>
      </c>
      <c r="T383" s="7" t="s">
        <v>733</v>
      </c>
      <c r="U383" s="7">
        <v>1.2491000000000001</v>
      </c>
      <c r="V383" s="7" t="s">
        <v>855</v>
      </c>
      <c r="W383" s="1">
        <v>1.9500920962839421</v>
      </c>
      <c r="X383" s="1"/>
    </row>
    <row r="384" spans="1:24" ht="15.6" x14ac:dyDescent="0.3">
      <c r="A384" s="3" t="s">
        <v>31</v>
      </c>
      <c r="B384" s="1" t="s">
        <v>22</v>
      </c>
      <c r="C384" s="4">
        <v>41907</v>
      </c>
      <c r="D384" s="2">
        <v>8</v>
      </c>
      <c r="E384" s="1">
        <v>1150</v>
      </c>
      <c r="F384" s="1" t="s">
        <v>31</v>
      </c>
      <c r="G384" s="1" t="s">
        <v>31</v>
      </c>
      <c r="H384" s="1"/>
      <c r="I384" s="1"/>
      <c r="J384" s="1"/>
      <c r="K384" s="1"/>
      <c r="L384" s="1"/>
      <c r="M384" s="1">
        <f t="shared" si="7"/>
        <v>0</v>
      </c>
      <c r="N384" s="1"/>
      <c r="O384" s="1"/>
      <c r="P384" s="1"/>
      <c r="Q384" s="1"/>
      <c r="R384" s="1"/>
      <c r="S384" s="7"/>
      <c r="T384" s="7"/>
      <c r="U384" s="7"/>
      <c r="V384" s="7"/>
      <c r="W384" s="7"/>
      <c r="X384" s="1"/>
    </row>
    <row r="385" spans="1:24" ht="15.6" x14ac:dyDescent="0.3">
      <c r="A385" s="3"/>
      <c r="B385" s="1" t="s">
        <v>22</v>
      </c>
      <c r="C385" s="4">
        <v>41907</v>
      </c>
      <c r="D385" s="2">
        <v>8</v>
      </c>
      <c r="E385" s="1">
        <v>1156</v>
      </c>
      <c r="F385" s="1" t="s">
        <v>23</v>
      </c>
      <c r="G385" s="1">
        <v>26</v>
      </c>
      <c r="H385" s="1"/>
      <c r="I385" s="1"/>
      <c r="J385" s="1"/>
      <c r="K385" s="1"/>
      <c r="L385" s="1"/>
      <c r="M385" s="1">
        <f t="shared" si="7"/>
        <v>0</v>
      </c>
      <c r="N385" s="1"/>
      <c r="O385" s="1"/>
      <c r="P385" s="1"/>
      <c r="Q385" s="1"/>
      <c r="R385" s="1"/>
      <c r="S385" s="7"/>
      <c r="T385" s="7"/>
      <c r="U385" s="7"/>
      <c r="V385" s="7"/>
      <c r="W385" s="7"/>
      <c r="X385" s="1"/>
    </row>
    <row r="386" spans="1:24" ht="15.6" x14ac:dyDescent="0.3">
      <c r="A386" s="3"/>
      <c r="B386" s="1" t="s">
        <v>22</v>
      </c>
      <c r="C386" s="4">
        <v>41907</v>
      </c>
      <c r="D386" s="2">
        <v>8</v>
      </c>
      <c r="E386" s="1">
        <v>1208</v>
      </c>
      <c r="F386" s="1" t="s">
        <v>23</v>
      </c>
      <c r="G386" s="1">
        <v>26</v>
      </c>
      <c r="H386" s="1"/>
      <c r="I386" s="1"/>
      <c r="J386" s="1"/>
      <c r="K386" s="1"/>
      <c r="L386" s="1"/>
      <c r="M386" s="1">
        <f t="shared" si="7"/>
        <v>0</v>
      </c>
      <c r="N386" s="1"/>
      <c r="O386" s="1"/>
      <c r="P386" s="1"/>
      <c r="Q386" s="1"/>
      <c r="R386" s="1"/>
      <c r="S386" s="7"/>
      <c r="T386" s="7"/>
      <c r="U386" s="7"/>
      <c r="V386" s="7"/>
      <c r="W386" s="7"/>
      <c r="X386" s="1"/>
    </row>
    <row r="387" spans="1:24" ht="15.6" x14ac:dyDescent="0.3">
      <c r="A387" s="3"/>
      <c r="B387" s="1" t="s">
        <v>22</v>
      </c>
      <c r="C387" s="4">
        <v>41907</v>
      </c>
      <c r="D387" s="2">
        <v>8</v>
      </c>
      <c r="E387" s="1">
        <v>1209</v>
      </c>
      <c r="F387" s="1" t="s">
        <v>23</v>
      </c>
      <c r="G387" s="1">
        <v>29</v>
      </c>
      <c r="H387" s="1"/>
      <c r="I387" s="1"/>
      <c r="J387" s="1"/>
      <c r="K387" s="1"/>
      <c r="L387" s="1"/>
      <c r="M387" s="1">
        <f t="shared" si="7"/>
        <v>0</v>
      </c>
      <c r="N387" s="1"/>
      <c r="O387" s="1"/>
      <c r="P387" s="1"/>
      <c r="Q387" s="1"/>
      <c r="R387" s="1"/>
      <c r="S387" s="7"/>
      <c r="T387" s="7"/>
      <c r="U387" s="7"/>
      <c r="V387" s="7"/>
      <c r="W387" s="7"/>
      <c r="X387" s="1"/>
    </row>
    <row r="388" spans="1:24" ht="15.6" x14ac:dyDescent="0.3">
      <c r="A388" s="3"/>
      <c r="B388" s="1" t="s">
        <v>22</v>
      </c>
      <c r="C388" s="4">
        <v>41907</v>
      </c>
      <c r="D388" s="2">
        <v>8</v>
      </c>
      <c r="E388" s="1">
        <v>1209</v>
      </c>
      <c r="F388" s="1" t="s">
        <v>23</v>
      </c>
      <c r="G388" s="1">
        <v>27.5</v>
      </c>
      <c r="H388" s="1"/>
      <c r="I388" s="1"/>
      <c r="J388" s="1"/>
      <c r="K388" s="1"/>
      <c r="L388" s="1"/>
      <c r="M388" s="1">
        <f t="shared" ref="M388:M399" si="8">SUM(K388-L388)</f>
        <v>0</v>
      </c>
      <c r="N388" s="1"/>
      <c r="O388" s="1"/>
      <c r="P388" s="1"/>
      <c r="Q388" s="1"/>
      <c r="R388" s="1"/>
      <c r="S388" s="7"/>
      <c r="T388" s="7"/>
      <c r="U388" s="7"/>
      <c r="V388" s="7"/>
      <c r="W388" s="7"/>
      <c r="X388" s="1"/>
    </row>
    <row r="389" spans="1:24" ht="15.6" x14ac:dyDescent="0.3">
      <c r="A389" s="3"/>
      <c r="B389" s="1" t="s">
        <v>22</v>
      </c>
      <c r="C389" s="4">
        <v>41907</v>
      </c>
      <c r="D389" s="2">
        <v>8</v>
      </c>
      <c r="E389" s="1">
        <v>1209</v>
      </c>
      <c r="F389" s="1" t="s">
        <v>23</v>
      </c>
      <c r="G389" s="1">
        <v>27.5</v>
      </c>
      <c r="H389" s="1"/>
      <c r="I389" s="1"/>
      <c r="J389" s="1"/>
      <c r="K389" s="1"/>
      <c r="L389" s="1"/>
      <c r="M389" s="1">
        <f t="shared" si="8"/>
        <v>0</v>
      </c>
      <c r="N389" s="1"/>
      <c r="O389" s="1"/>
      <c r="P389" s="1"/>
      <c r="Q389" s="1"/>
      <c r="R389" s="1"/>
      <c r="S389" s="7"/>
      <c r="T389" s="7"/>
      <c r="U389" s="7"/>
      <c r="V389" s="7"/>
      <c r="W389" s="7"/>
      <c r="X389" s="1"/>
    </row>
    <row r="390" spans="1:24" ht="15.6" x14ac:dyDescent="0.3">
      <c r="A390" s="3"/>
      <c r="B390" s="1" t="s">
        <v>22</v>
      </c>
      <c r="C390" s="4">
        <v>41907</v>
      </c>
      <c r="D390" s="2">
        <v>8</v>
      </c>
      <c r="E390" s="1">
        <v>1210</v>
      </c>
      <c r="F390" s="1" t="s">
        <v>23</v>
      </c>
      <c r="G390" s="1">
        <v>30</v>
      </c>
      <c r="H390" s="1"/>
      <c r="I390" s="1"/>
      <c r="J390" s="1"/>
      <c r="K390" s="1"/>
      <c r="L390" s="1"/>
      <c r="M390" s="1">
        <f t="shared" si="8"/>
        <v>0</v>
      </c>
      <c r="N390" s="1"/>
      <c r="O390" s="1"/>
      <c r="P390" s="1"/>
      <c r="Q390" s="1"/>
      <c r="R390" s="1"/>
      <c r="S390" s="7"/>
      <c r="T390" s="7"/>
      <c r="U390" s="7"/>
      <c r="V390" s="7"/>
      <c r="W390" s="7"/>
      <c r="X390" s="1"/>
    </row>
    <row r="391" spans="1:24" ht="15.6" x14ac:dyDescent="0.3">
      <c r="A391" s="3"/>
      <c r="B391" s="1" t="s">
        <v>22</v>
      </c>
      <c r="C391" s="4">
        <v>41907</v>
      </c>
      <c r="D391" s="2">
        <v>8</v>
      </c>
      <c r="E391" s="1">
        <v>1210</v>
      </c>
      <c r="F391" s="1" t="s">
        <v>23</v>
      </c>
      <c r="G391" s="1">
        <v>28</v>
      </c>
      <c r="H391" s="1"/>
      <c r="I391" s="1"/>
      <c r="J391" s="1"/>
      <c r="K391" s="1"/>
      <c r="L391" s="1"/>
      <c r="M391" s="1">
        <f t="shared" si="8"/>
        <v>0</v>
      </c>
      <c r="N391" s="1"/>
      <c r="O391" s="1"/>
      <c r="P391" s="1"/>
      <c r="Q391" s="1"/>
      <c r="R391" s="1"/>
      <c r="S391" s="7"/>
      <c r="T391" s="7"/>
      <c r="U391" s="7"/>
      <c r="V391" s="7"/>
      <c r="W391" s="7"/>
      <c r="X391" s="1"/>
    </row>
    <row r="392" spans="1:24" ht="15.6" x14ac:dyDescent="0.3">
      <c r="A392" s="3"/>
      <c r="B392" s="1" t="s">
        <v>138</v>
      </c>
      <c r="C392" s="4">
        <v>41907</v>
      </c>
      <c r="D392" s="2">
        <v>8</v>
      </c>
      <c r="E392" s="1">
        <v>1216</v>
      </c>
      <c r="F392" s="1" t="s">
        <v>23</v>
      </c>
      <c r="G392" s="1">
        <v>27.5</v>
      </c>
      <c r="H392" s="1"/>
      <c r="I392" s="1"/>
      <c r="J392" s="1"/>
      <c r="K392" s="1"/>
      <c r="L392" s="1"/>
      <c r="M392" s="1">
        <f t="shared" si="8"/>
        <v>0</v>
      </c>
      <c r="N392" s="1"/>
      <c r="O392" s="1"/>
      <c r="P392" s="1"/>
      <c r="Q392" s="1"/>
      <c r="R392" s="1"/>
      <c r="S392" s="7"/>
      <c r="T392" s="7"/>
      <c r="U392" s="7"/>
      <c r="V392" s="7"/>
      <c r="W392" s="7"/>
      <c r="X392" s="1"/>
    </row>
    <row r="393" spans="1:24" ht="15.6" x14ac:dyDescent="0.3">
      <c r="A393" s="3"/>
      <c r="B393" s="1" t="s">
        <v>138</v>
      </c>
      <c r="C393" s="4">
        <v>41907</v>
      </c>
      <c r="D393" s="2">
        <v>8</v>
      </c>
      <c r="E393" s="1">
        <v>1220</v>
      </c>
      <c r="F393" s="1" t="s">
        <v>23</v>
      </c>
      <c r="G393" s="1">
        <v>29</v>
      </c>
      <c r="H393" s="1"/>
      <c r="I393" s="1"/>
      <c r="J393" s="1"/>
      <c r="K393" s="1"/>
      <c r="L393" s="1"/>
      <c r="M393" s="1">
        <f t="shared" si="8"/>
        <v>0</v>
      </c>
      <c r="N393" s="1"/>
      <c r="O393" s="1"/>
      <c r="P393" s="1"/>
      <c r="Q393" s="1"/>
      <c r="R393" s="1"/>
      <c r="S393" s="7"/>
      <c r="T393" s="7"/>
      <c r="U393" s="7"/>
      <c r="V393" s="7"/>
      <c r="W393" s="7"/>
      <c r="X393" s="1"/>
    </row>
    <row r="394" spans="1:24" ht="15.6" x14ac:dyDescent="0.3">
      <c r="A394" s="3"/>
      <c r="B394" s="1" t="s">
        <v>138</v>
      </c>
      <c r="C394" s="4">
        <v>41907</v>
      </c>
      <c r="D394" s="2">
        <v>8</v>
      </c>
      <c r="E394" s="1">
        <v>1224</v>
      </c>
      <c r="F394" s="1" t="s">
        <v>23</v>
      </c>
      <c r="G394" s="1">
        <v>28.5</v>
      </c>
      <c r="H394" s="1"/>
      <c r="I394" s="1"/>
      <c r="J394" s="1"/>
      <c r="K394" s="1"/>
      <c r="L394" s="1"/>
      <c r="M394" s="1">
        <f t="shared" si="8"/>
        <v>0</v>
      </c>
      <c r="N394" s="1"/>
      <c r="O394" s="1"/>
      <c r="P394" s="1"/>
      <c r="Q394" s="1"/>
      <c r="R394" s="1"/>
      <c r="S394" s="7"/>
      <c r="T394" s="7"/>
      <c r="U394" s="7"/>
      <c r="V394" s="7"/>
      <c r="W394" s="7"/>
      <c r="X394" s="1"/>
    </row>
    <row r="395" spans="1:24" ht="15.6" x14ac:dyDescent="0.3">
      <c r="A395" s="3" t="s">
        <v>31</v>
      </c>
      <c r="B395" s="1" t="s">
        <v>140</v>
      </c>
      <c r="C395" s="4">
        <v>41907</v>
      </c>
      <c r="D395" s="2">
        <v>8</v>
      </c>
      <c r="E395" s="1">
        <v>1241</v>
      </c>
      <c r="F395" s="1" t="s">
        <v>31</v>
      </c>
      <c r="G395" s="1" t="s">
        <v>31</v>
      </c>
      <c r="H395" s="1"/>
      <c r="I395" s="1"/>
      <c r="J395" s="1"/>
      <c r="K395" s="1"/>
      <c r="L395" s="1"/>
      <c r="M395" s="1">
        <f t="shared" si="8"/>
        <v>0</v>
      </c>
      <c r="N395" s="1"/>
      <c r="O395" s="1"/>
      <c r="P395" s="1"/>
      <c r="Q395" s="1"/>
      <c r="R395" s="1"/>
      <c r="S395" s="7"/>
      <c r="T395" s="7"/>
      <c r="U395" s="7"/>
      <c r="V395" s="7"/>
      <c r="W395" s="7"/>
      <c r="X395" s="1"/>
    </row>
    <row r="396" spans="1:24" ht="15.6" x14ac:dyDescent="0.3">
      <c r="A396" s="3" t="s">
        <v>31</v>
      </c>
      <c r="B396" s="1" t="s">
        <v>144</v>
      </c>
      <c r="C396" s="4">
        <v>41907</v>
      </c>
      <c r="D396" s="2">
        <v>8</v>
      </c>
      <c r="E396" s="1">
        <v>1304</v>
      </c>
      <c r="F396" s="1" t="s">
        <v>31</v>
      </c>
      <c r="G396" s="1" t="s">
        <v>31</v>
      </c>
      <c r="H396" s="1"/>
      <c r="I396" s="1"/>
      <c r="J396" s="1"/>
      <c r="K396" s="1"/>
      <c r="L396" s="1"/>
      <c r="M396" s="1">
        <f t="shared" si="8"/>
        <v>0</v>
      </c>
      <c r="N396" s="1"/>
      <c r="O396" s="1"/>
      <c r="P396" s="1"/>
      <c r="Q396" s="1"/>
      <c r="R396" s="1"/>
      <c r="S396" s="7"/>
      <c r="T396" s="7"/>
      <c r="U396" s="7"/>
      <c r="V396" s="7"/>
      <c r="W396" s="7"/>
      <c r="X396" s="1"/>
    </row>
    <row r="397" spans="1:24" ht="15.6" x14ac:dyDescent="0.3">
      <c r="A397" s="3" t="s">
        <v>730</v>
      </c>
      <c r="B397" s="1" t="s">
        <v>147</v>
      </c>
      <c r="C397" s="4">
        <v>41907</v>
      </c>
      <c r="D397" s="2">
        <v>8</v>
      </c>
      <c r="E397" s="1">
        <v>1326</v>
      </c>
      <c r="F397" s="1" t="s">
        <v>532</v>
      </c>
      <c r="G397" s="1">
        <v>29</v>
      </c>
      <c r="H397" s="1">
        <v>90</v>
      </c>
      <c r="I397" s="1">
        <v>276</v>
      </c>
      <c r="J397" s="1">
        <v>209</v>
      </c>
      <c r="K397" s="1">
        <v>6.0519999999999996</v>
      </c>
      <c r="L397" s="1">
        <v>3.27</v>
      </c>
      <c r="M397" s="1">
        <f t="shared" si="8"/>
        <v>2.7819999999999996</v>
      </c>
      <c r="N397" s="1">
        <v>2.56</v>
      </c>
      <c r="O397" s="1">
        <v>0.154</v>
      </c>
      <c r="P397" s="1"/>
      <c r="Q397" s="1">
        <v>9.2999999999999999E-2</v>
      </c>
      <c r="R397" s="1">
        <v>9.4E-2</v>
      </c>
      <c r="S397" s="7">
        <v>20.3887</v>
      </c>
      <c r="T397" s="7" t="s">
        <v>740</v>
      </c>
      <c r="U397" s="7">
        <v>1.2234</v>
      </c>
      <c r="V397" s="7" t="s">
        <v>855</v>
      </c>
      <c r="W397" s="1">
        <v>1.9582927805824901</v>
      </c>
      <c r="X397" s="1"/>
    </row>
    <row r="398" spans="1:24" ht="15.6" x14ac:dyDescent="0.3">
      <c r="A398" s="3" t="s">
        <v>731</v>
      </c>
      <c r="B398" s="1" t="s">
        <v>147</v>
      </c>
      <c r="C398" s="4">
        <v>41907</v>
      </c>
      <c r="D398" s="2">
        <v>8</v>
      </c>
      <c r="E398" s="1">
        <v>1335</v>
      </c>
      <c r="F398" s="1" t="s">
        <v>532</v>
      </c>
      <c r="G398" s="1">
        <v>34.5</v>
      </c>
      <c r="H398" s="1">
        <v>91</v>
      </c>
      <c r="I398" s="1">
        <v>330</v>
      </c>
      <c r="J398" s="1">
        <v>396</v>
      </c>
      <c r="K398" s="1">
        <v>10.162000000000001</v>
      </c>
      <c r="L398" s="1">
        <v>5.524</v>
      </c>
      <c r="M398" s="1">
        <f t="shared" si="8"/>
        <v>4.6380000000000008</v>
      </c>
      <c r="N398" s="1">
        <v>9.5920000000000005</v>
      </c>
      <c r="O398" s="1">
        <v>0.43099999999999999</v>
      </c>
      <c r="P398" s="1" t="s">
        <v>24</v>
      </c>
      <c r="Q398" s="1">
        <v>0.128</v>
      </c>
      <c r="R398" s="1">
        <v>0.124</v>
      </c>
      <c r="S398" s="7">
        <v>20.179849999999998</v>
      </c>
      <c r="T398" s="7" t="s">
        <v>733</v>
      </c>
      <c r="U398" s="7">
        <v>1.1758999999999999</v>
      </c>
      <c r="V398" s="7" t="s">
        <v>736</v>
      </c>
      <c r="W398" s="1">
        <v>2.4907545845083123</v>
      </c>
      <c r="X398" s="1"/>
    </row>
    <row r="399" spans="1:24" ht="15.6" x14ac:dyDescent="0.3">
      <c r="A399" s="3" t="s">
        <v>31</v>
      </c>
      <c r="B399" s="1" t="s">
        <v>132</v>
      </c>
      <c r="C399" s="4">
        <v>41907</v>
      </c>
      <c r="D399" s="2">
        <v>8</v>
      </c>
      <c r="E399" s="1">
        <v>1353</v>
      </c>
      <c r="F399" s="1" t="s">
        <v>23</v>
      </c>
      <c r="G399" s="1">
        <v>19.5</v>
      </c>
      <c r="H399" s="1"/>
      <c r="I399" s="1"/>
      <c r="J399" s="1"/>
      <c r="K399" s="1"/>
      <c r="L399" s="1"/>
      <c r="M399" s="1">
        <f t="shared" si="8"/>
        <v>0</v>
      </c>
      <c r="N399" s="1"/>
      <c r="O399" s="1"/>
      <c r="P399" s="1"/>
      <c r="Q399" s="1"/>
      <c r="R399" s="1"/>
      <c r="S399" s="7"/>
      <c r="T399" s="7"/>
      <c r="U399" s="7"/>
      <c r="V399" s="7"/>
      <c r="W399" s="7"/>
      <c r="X39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80"/>
  <sheetViews>
    <sheetView topLeftCell="S344" workbookViewId="0">
      <selection sqref="A1:AA375"/>
    </sheetView>
  </sheetViews>
  <sheetFormatPr defaultRowHeight="14.4" x14ac:dyDescent="0.3"/>
  <cols>
    <col min="1" max="1" width="30.6640625" customWidth="1"/>
    <col min="2" max="2" width="9.109375" customWidth="1"/>
    <col min="3" max="3" width="10.6640625" customWidth="1"/>
    <col min="4" max="5" width="9.109375" customWidth="1"/>
    <col min="6" max="6" width="18.6640625" customWidth="1"/>
    <col min="7" max="8" width="9.109375" customWidth="1"/>
    <col min="9" max="9" width="17.6640625" customWidth="1"/>
    <col min="10" max="10" width="15.6640625" customWidth="1"/>
    <col min="11" max="12" width="20.6640625" customWidth="1"/>
    <col min="13" max="13" width="22.6640625" customWidth="1"/>
    <col min="14" max="15" width="15.6640625" customWidth="1"/>
    <col min="16" max="16" width="12.6640625" customWidth="1"/>
    <col min="17" max="23" width="15.6640625" customWidth="1"/>
    <col min="24" max="24" width="20.6640625" customWidth="1"/>
    <col min="25" max="26" width="25.6640625" customWidth="1"/>
    <col min="27" max="27" width="15.6640625" customWidth="1"/>
  </cols>
  <sheetData>
    <row r="1" spans="1:32" x14ac:dyDescent="0.3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9" t="s">
        <v>5</v>
      </c>
      <c r="G1" s="19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850</v>
      </c>
      <c r="T1" s="14" t="s">
        <v>531</v>
      </c>
      <c r="U1" s="14" t="s">
        <v>732</v>
      </c>
      <c r="V1" s="14" t="s">
        <v>510</v>
      </c>
      <c r="W1" s="32" t="s">
        <v>852</v>
      </c>
      <c r="X1" s="14" t="s">
        <v>18</v>
      </c>
      <c r="Y1" s="14" t="s">
        <v>19</v>
      </c>
      <c r="Z1" s="14" t="s">
        <v>20</v>
      </c>
      <c r="AA1" s="14"/>
    </row>
    <row r="2" spans="1:32" ht="15.6" x14ac:dyDescent="0.3">
      <c r="A2" s="3" t="s">
        <v>21</v>
      </c>
      <c r="B2" s="1" t="s">
        <v>22</v>
      </c>
      <c r="C2" s="4">
        <v>42159</v>
      </c>
      <c r="D2" s="5">
        <v>1</v>
      </c>
      <c r="E2" s="6">
        <v>0.29236111111111113</v>
      </c>
      <c r="F2" s="7" t="s">
        <v>23</v>
      </c>
      <c r="G2" s="8">
        <v>27</v>
      </c>
      <c r="H2" s="1">
        <v>1</v>
      </c>
      <c r="I2" s="1">
        <v>264</v>
      </c>
      <c r="J2" s="1">
        <v>167</v>
      </c>
      <c r="K2" s="1">
        <v>4.4489999999999998</v>
      </c>
      <c r="L2" s="1">
        <v>1.907</v>
      </c>
      <c r="M2" s="1">
        <f>SUM(K2-L2)</f>
        <v>2.5419999999999998</v>
      </c>
      <c r="N2" s="1">
        <v>3.5779999999999998</v>
      </c>
      <c r="O2" s="1">
        <v>0.249</v>
      </c>
      <c r="P2" s="1" t="s">
        <v>24</v>
      </c>
      <c r="Q2" s="1">
        <v>8.3000000000000004E-2</v>
      </c>
      <c r="R2" s="1">
        <v>8.4000000000000005E-2</v>
      </c>
      <c r="S2" s="1">
        <v>19.166799999999999</v>
      </c>
      <c r="T2" s="1"/>
      <c r="U2" s="1"/>
      <c r="V2" s="1"/>
      <c r="W2" s="1"/>
      <c r="X2" s="1" t="s">
        <v>25</v>
      </c>
      <c r="Y2" s="1" t="s">
        <v>26</v>
      </c>
      <c r="Z2" s="1" t="s">
        <v>27</v>
      </c>
      <c r="AA2" s="1"/>
    </row>
    <row r="3" spans="1:32" ht="15.6" x14ac:dyDescent="0.3">
      <c r="A3" s="3" t="s">
        <v>28</v>
      </c>
      <c r="B3" s="1" t="s">
        <v>22</v>
      </c>
      <c r="C3" s="4">
        <v>42159</v>
      </c>
      <c r="D3" s="5">
        <v>1</v>
      </c>
      <c r="E3" s="6">
        <v>0.30208333333333331</v>
      </c>
      <c r="F3" s="7" t="s">
        <v>29</v>
      </c>
      <c r="G3" s="8">
        <v>35</v>
      </c>
      <c r="H3" s="1">
        <v>1</v>
      </c>
      <c r="I3" s="1">
        <v>336</v>
      </c>
      <c r="J3" s="1">
        <v>370</v>
      </c>
      <c r="K3" s="1">
        <v>8.2210000000000001</v>
      </c>
      <c r="L3" s="1">
        <v>6.3559999999999999</v>
      </c>
      <c r="M3" s="1">
        <f t="shared" ref="M3:M66" si="0">SUM(K3-L3)</f>
        <v>1.8650000000000002</v>
      </c>
      <c r="N3" s="1">
        <v>6.726</v>
      </c>
      <c r="O3" s="1">
        <v>1.173</v>
      </c>
      <c r="P3" s="1" t="s">
        <v>24</v>
      </c>
      <c r="Q3" s="1">
        <v>0.14000000000000001</v>
      </c>
      <c r="R3" s="1">
        <v>0.14000000000000001</v>
      </c>
      <c r="S3" s="1">
        <v>19.0274</v>
      </c>
      <c r="T3" s="1"/>
      <c r="U3" s="1" t="s">
        <v>31</v>
      </c>
      <c r="V3" s="1" t="s">
        <v>739</v>
      </c>
      <c r="W3" s="1"/>
      <c r="X3" s="1" t="s">
        <v>30</v>
      </c>
      <c r="Y3" s="1" t="s">
        <v>31</v>
      </c>
      <c r="Z3" s="1" t="s">
        <v>31</v>
      </c>
      <c r="AA3" s="1" t="s">
        <v>32</v>
      </c>
      <c r="AC3" s="28" t="s">
        <v>856</v>
      </c>
      <c r="AD3" s="29"/>
      <c r="AE3" s="29"/>
      <c r="AF3" s="29"/>
    </row>
    <row r="4" spans="1:32" ht="15.6" x14ac:dyDescent="0.3">
      <c r="A4" s="3" t="s">
        <v>33</v>
      </c>
      <c r="B4" s="1" t="s">
        <v>22</v>
      </c>
      <c r="C4" s="4">
        <v>42159</v>
      </c>
      <c r="D4" s="5">
        <v>1</v>
      </c>
      <c r="E4" s="6">
        <v>0.30486111111111108</v>
      </c>
      <c r="F4" s="7" t="s">
        <v>34</v>
      </c>
      <c r="G4" s="8">
        <v>15</v>
      </c>
      <c r="H4" s="1">
        <v>1</v>
      </c>
      <c r="I4" s="1">
        <v>158</v>
      </c>
      <c r="J4" s="1">
        <v>57</v>
      </c>
      <c r="K4" s="1">
        <v>0.69899999999999995</v>
      </c>
      <c r="L4" s="1">
        <v>0.69899999999999995</v>
      </c>
      <c r="M4" s="1">
        <f t="shared" si="0"/>
        <v>0</v>
      </c>
      <c r="N4" s="1">
        <v>1.0169999999999999</v>
      </c>
      <c r="O4" s="1">
        <v>9.9000000000000005E-2</v>
      </c>
      <c r="P4" s="1" t="s">
        <v>24</v>
      </c>
      <c r="Q4" s="1">
        <v>6.4000000000000001E-2</v>
      </c>
      <c r="R4" s="1">
        <v>6.2E-2</v>
      </c>
      <c r="S4" s="1">
        <v>17.176500000000001</v>
      </c>
      <c r="T4" s="1"/>
      <c r="U4" s="1"/>
      <c r="V4" s="1"/>
      <c r="W4" s="1"/>
      <c r="X4" s="1" t="s">
        <v>35</v>
      </c>
      <c r="Y4" s="1"/>
      <c r="Z4" s="1"/>
      <c r="AA4" s="1"/>
      <c r="AC4" s="29" t="s">
        <v>854</v>
      </c>
      <c r="AD4" s="29"/>
      <c r="AE4" s="29"/>
      <c r="AF4" s="29"/>
    </row>
    <row r="5" spans="1:32" ht="15.6" x14ac:dyDescent="0.3">
      <c r="A5" s="3" t="s">
        <v>36</v>
      </c>
      <c r="B5" s="1" t="s">
        <v>22</v>
      </c>
      <c r="C5" s="4">
        <v>42159</v>
      </c>
      <c r="D5" s="5">
        <v>1</v>
      </c>
      <c r="E5" s="6">
        <v>0.30486111111111108</v>
      </c>
      <c r="F5" s="7" t="s">
        <v>37</v>
      </c>
      <c r="G5" s="8">
        <v>17</v>
      </c>
      <c r="H5" s="1">
        <v>1</v>
      </c>
      <c r="I5" s="1">
        <v>160</v>
      </c>
      <c r="J5" s="1">
        <v>56</v>
      </c>
      <c r="K5" s="1">
        <v>0.69499999999999995</v>
      </c>
      <c r="L5" s="1">
        <v>0.22700000000000001</v>
      </c>
      <c r="M5" s="1">
        <f t="shared" si="0"/>
        <v>0.46799999999999997</v>
      </c>
      <c r="N5" s="1">
        <v>0.47</v>
      </c>
      <c r="O5" s="1">
        <v>0.47699999999999998</v>
      </c>
      <c r="P5" s="1" t="s">
        <v>24</v>
      </c>
      <c r="Q5" s="1">
        <v>4.0000000000000001E-3</v>
      </c>
      <c r="R5" s="1">
        <v>4.0000000000000001E-3</v>
      </c>
      <c r="S5" s="1">
        <v>18.7681</v>
      </c>
      <c r="T5" s="1"/>
      <c r="U5" s="1"/>
      <c r="V5" s="1"/>
      <c r="W5" s="1"/>
      <c r="X5" s="1" t="s">
        <v>35</v>
      </c>
      <c r="Y5" s="1"/>
      <c r="Z5" s="1"/>
      <c r="AA5" s="1"/>
      <c r="AC5" s="29"/>
      <c r="AD5" s="29"/>
      <c r="AE5" s="29"/>
      <c r="AF5" s="29"/>
    </row>
    <row r="6" spans="1:32" ht="15.6" x14ac:dyDescent="0.3">
      <c r="A6" s="3" t="s">
        <v>38</v>
      </c>
      <c r="B6" s="1" t="s">
        <v>39</v>
      </c>
      <c r="C6" s="4">
        <v>42159</v>
      </c>
      <c r="D6" s="5">
        <v>1</v>
      </c>
      <c r="E6" s="6">
        <v>0.31666666666666665</v>
      </c>
      <c r="F6" s="7" t="s">
        <v>29</v>
      </c>
      <c r="G6" s="8">
        <v>35</v>
      </c>
      <c r="H6" s="1">
        <v>2</v>
      </c>
      <c r="I6" s="1">
        <v>345</v>
      </c>
      <c r="J6" s="1">
        <v>389</v>
      </c>
      <c r="K6" s="1">
        <v>9.4930000000000003</v>
      </c>
      <c r="L6" s="1">
        <v>6.2140000000000004</v>
      </c>
      <c r="M6" s="1">
        <f t="shared" si="0"/>
        <v>3.2789999999999999</v>
      </c>
      <c r="N6" s="1">
        <v>3.488</v>
      </c>
      <c r="O6" s="1">
        <v>0.35</v>
      </c>
      <c r="P6" s="1"/>
      <c r="Q6" s="1">
        <v>0.153</v>
      </c>
      <c r="R6" s="1">
        <v>0.153</v>
      </c>
      <c r="S6" s="1">
        <v>17.739149999999999</v>
      </c>
      <c r="T6" s="1"/>
      <c r="U6" s="1"/>
      <c r="V6" s="1" t="s">
        <v>739</v>
      </c>
      <c r="W6" s="1"/>
      <c r="X6" s="1" t="s">
        <v>40</v>
      </c>
      <c r="Y6" s="1" t="s">
        <v>41</v>
      </c>
      <c r="Z6" s="1" t="s">
        <v>42</v>
      </c>
      <c r="AA6" s="1" t="s">
        <v>32</v>
      </c>
      <c r="AC6" s="28" t="s">
        <v>857</v>
      </c>
      <c r="AD6" s="29"/>
      <c r="AE6" s="29"/>
      <c r="AF6" s="29"/>
    </row>
    <row r="7" spans="1:32" ht="15.6" x14ac:dyDescent="0.3">
      <c r="A7" s="3" t="s">
        <v>43</v>
      </c>
      <c r="B7" s="1" t="s">
        <v>39</v>
      </c>
      <c r="C7" s="4">
        <v>42159</v>
      </c>
      <c r="D7" s="5">
        <v>1</v>
      </c>
      <c r="E7" s="6">
        <v>0.31944444444444448</v>
      </c>
      <c r="F7" s="7" t="s">
        <v>29</v>
      </c>
      <c r="G7" s="8">
        <v>18</v>
      </c>
      <c r="H7" s="1">
        <v>3</v>
      </c>
      <c r="I7" s="1">
        <v>182</v>
      </c>
      <c r="J7" s="1">
        <v>49</v>
      </c>
      <c r="K7" s="1">
        <v>1.7330000000000001</v>
      </c>
      <c r="L7" s="1">
        <v>0.72099999999999997</v>
      </c>
      <c r="M7" s="1">
        <f t="shared" si="0"/>
        <v>1.012</v>
      </c>
      <c r="N7" s="1">
        <v>0.17199999999999999</v>
      </c>
      <c r="O7" s="1"/>
      <c r="P7" s="1"/>
      <c r="Q7" s="1">
        <v>0.04</v>
      </c>
      <c r="R7" s="1">
        <v>0.04</v>
      </c>
      <c r="S7" s="1">
        <v>18.694849999999999</v>
      </c>
      <c r="T7" s="1"/>
      <c r="U7" s="1"/>
      <c r="V7" s="1" t="s">
        <v>739</v>
      </c>
      <c r="W7" s="1"/>
      <c r="X7" s="1" t="s">
        <v>44</v>
      </c>
      <c r="Y7" s="1" t="s">
        <v>31</v>
      </c>
      <c r="Z7" s="1" t="s">
        <v>31</v>
      </c>
      <c r="AA7" s="1" t="s">
        <v>32</v>
      </c>
      <c r="AC7" s="28"/>
      <c r="AD7" s="29"/>
      <c r="AE7" s="29" t="s">
        <v>860</v>
      </c>
      <c r="AF7" s="29"/>
    </row>
    <row r="8" spans="1:32" ht="15.6" x14ac:dyDescent="0.3">
      <c r="A8" s="3" t="s">
        <v>45</v>
      </c>
      <c r="B8" s="1" t="s">
        <v>39</v>
      </c>
      <c r="C8" s="4">
        <v>42159</v>
      </c>
      <c r="D8" s="5">
        <v>1</v>
      </c>
      <c r="E8" s="6">
        <v>0.32708333333333334</v>
      </c>
      <c r="F8" s="7" t="s">
        <v>29</v>
      </c>
      <c r="G8" s="8">
        <v>38</v>
      </c>
      <c r="H8" s="1">
        <v>4</v>
      </c>
      <c r="I8" s="1">
        <v>360</v>
      </c>
      <c r="J8" s="1">
        <v>435</v>
      </c>
      <c r="K8" s="1">
        <v>16.03</v>
      </c>
      <c r="L8" s="1">
        <v>7.0970000000000004</v>
      </c>
      <c r="M8" s="1">
        <f t="shared" si="0"/>
        <v>8.9329999999999998</v>
      </c>
      <c r="N8" s="1">
        <v>5.7</v>
      </c>
      <c r="O8" s="1">
        <v>0.93</v>
      </c>
      <c r="P8" s="1" t="s">
        <v>24</v>
      </c>
      <c r="Q8" s="1">
        <v>0.20399999999999999</v>
      </c>
      <c r="R8" s="1">
        <v>0.20799999999999999</v>
      </c>
      <c r="S8" s="1">
        <v>18.849900000000002</v>
      </c>
      <c r="T8" s="1"/>
      <c r="U8" s="1"/>
      <c r="V8" s="1" t="s">
        <v>739</v>
      </c>
      <c r="W8" s="1"/>
      <c r="X8" s="1" t="s">
        <v>46</v>
      </c>
      <c r="Y8" s="1"/>
      <c r="Z8" s="1"/>
      <c r="AA8" s="1" t="s">
        <v>32</v>
      </c>
      <c r="AC8" s="29" t="s">
        <v>862</v>
      </c>
      <c r="AD8" s="29"/>
      <c r="AE8" s="30" t="s">
        <v>861</v>
      </c>
      <c r="AF8" s="29"/>
    </row>
    <row r="9" spans="1:32" ht="15.6" x14ac:dyDescent="0.3">
      <c r="A9" s="3" t="s">
        <v>47</v>
      </c>
      <c r="B9" s="1" t="s">
        <v>39</v>
      </c>
      <c r="C9" s="4">
        <v>42159</v>
      </c>
      <c r="D9" s="5">
        <v>1</v>
      </c>
      <c r="E9" s="6">
        <v>0.32847222222222222</v>
      </c>
      <c r="F9" s="7" t="s">
        <v>37</v>
      </c>
      <c r="G9" s="8">
        <v>21</v>
      </c>
      <c r="H9" s="1">
        <v>2</v>
      </c>
      <c r="I9" s="1">
        <v>193</v>
      </c>
      <c r="J9" s="1">
        <v>117</v>
      </c>
      <c r="K9" s="1"/>
      <c r="L9" s="1"/>
      <c r="M9" s="1">
        <f t="shared" si="0"/>
        <v>0</v>
      </c>
      <c r="N9" s="1">
        <v>1.984</v>
      </c>
      <c r="O9" s="1">
        <v>2.952</v>
      </c>
      <c r="P9" s="1" t="s">
        <v>24</v>
      </c>
      <c r="Q9" s="1">
        <v>4.0000000000000001E-3</v>
      </c>
      <c r="R9" s="1">
        <v>4.0000000000000001E-3</v>
      </c>
      <c r="S9" s="1">
        <v>17.941050000000001</v>
      </c>
      <c r="T9" s="1"/>
      <c r="U9" s="1"/>
      <c r="V9" s="1" t="s">
        <v>31</v>
      </c>
      <c r="W9" s="1"/>
      <c r="X9" s="1" t="s">
        <v>48</v>
      </c>
      <c r="Y9" s="1"/>
      <c r="Z9" s="1"/>
      <c r="AA9" s="1"/>
      <c r="AC9" s="29" t="s">
        <v>859</v>
      </c>
      <c r="AD9" s="29"/>
      <c r="AE9" s="29"/>
      <c r="AF9" s="29"/>
    </row>
    <row r="10" spans="1:32" ht="15.6" x14ac:dyDescent="0.3">
      <c r="A10" s="3" t="s">
        <v>49</v>
      </c>
      <c r="B10" s="1" t="s">
        <v>50</v>
      </c>
      <c r="C10" s="4">
        <v>42159</v>
      </c>
      <c r="D10" s="5">
        <v>1</v>
      </c>
      <c r="E10" s="6">
        <v>0.35000000000000003</v>
      </c>
      <c r="F10" s="7" t="s">
        <v>29</v>
      </c>
      <c r="G10" s="8">
        <v>34</v>
      </c>
      <c r="H10" s="1">
        <v>5</v>
      </c>
      <c r="I10" s="1">
        <v>328</v>
      </c>
      <c r="J10" s="1">
        <v>367</v>
      </c>
      <c r="K10" s="1">
        <v>15.645</v>
      </c>
      <c r="L10" s="1">
        <v>5.2949999999999999</v>
      </c>
      <c r="M10" s="1">
        <f t="shared" si="0"/>
        <v>10.35</v>
      </c>
      <c r="N10" s="1">
        <v>3.0579999999999998</v>
      </c>
      <c r="O10" s="1"/>
      <c r="P10" s="1"/>
      <c r="Q10" s="1">
        <v>0.14000000000000001</v>
      </c>
      <c r="R10" s="1">
        <v>0.14000000000000001</v>
      </c>
      <c r="S10" s="1">
        <v>18.955950000000001</v>
      </c>
      <c r="T10" s="1"/>
      <c r="U10" s="1">
        <v>2.2231000000000001</v>
      </c>
      <c r="V10" s="1" t="s">
        <v>734</v>
      </c>
      <c r="W10" s="1"/>
      <c r="X10" s="1" t="s">
        <v>51</v>
      </c>
      <c r="Y10" s="1" t="s">
        <v>52</v>
      </c>
      <c r="Z10" s="1" t="s">
        <v>53</v>
      </c>
      <c r="AA10" s="1"/>
      <c r="AC10" s="29" t="s">
        <v>858</v>
      </c>
      <c r="AD10" s="29"/>
      <c r="AE10" s="30" t="s">
        <v>863</v>
      </c>
      <c r="AF10" s="29"/>
    </row>
    <row r="11" spans="1:32" ht="15.6" x14ac:dyDescent="0.3">
      <c r="A11" s="3" t="s">
        <v>54</v>
      </c>
      <c r="B11" s="1" t="s">
        <v>50</v>
      </c>
      <c r="C11" s="4">
        <v>42159</v>
      </c>
      <c r="D11" s="5">
        <v>1</v>
      </c>
      <c r="E11" s="6">
        <v>0.35000000000000003</v>
      </c>
      <c r="F11" s="7" t="s">
        <v>29</v>
      </c>
      <c r="G11" s="8">
        <v>42</v>
      </c>
      <c r="H11" s="1">
        <v>6</v>
      </c>
      <c r="I11" s="1">
        <v>384</v>
      </c>
      <c r="J11" s="1">
        <v>578</v>
      </c>
      <c r="K11" s="1">
        <v>18.838000000000001</v>
      </c>
      <c r="L11" s="1">
        <v>8.859</v>
      </c>
      <c r="M11" s="1">
        <f t="shared" si="0"/>
        <v>9.979000000000001</v>
      </c>
      <c r="N11" s="1">
        <v>8.3360000000000003</v>
      </c>
      <c r="O11" s="1">
        <v>1.2869999999999999</v>
      </c>
      <c r="P11" s="1" t="s">
        <v>24</v>
      </c>
      <c r="Q11" s="1">
        <v>0.16</v>
      </c>
      <c r="R11" s="1">
        <v>0.16500000000000001</v>
      </c>
      <c r="S11" s="1">
        <v>19.879549999999998</v>
      </c>
      <c r="T11" s="1"/>
      <c r="U11" s="1">
        <v>1.8957999999999999</v>
      </c>
      <c r="V11" s="1" t="s">
        <v>734</v>
      </c>
      <c r="W11" s="1"/>
      <c r="X11" s="1" t="s">
        <v>55</v>
      </c>
      <c r="Y11" s="1" t="s">
        <v>31</v>
      </c>
      <c r="Z11" s="1" t="s">
        <v>31</v>
      </c>
      <c r="AA11" s="1"/>
    </row>
    <row r="12" spans="1:32" ht="15.6" x14ac:dyDescent="0.3">
      <c r="A12" s="3" t="s">
        <v>56</v>
      </c>
      <c r="B12" s="1" t="s">
        <v>50</v>
      </c>
      <c r="C12" s="4">
        <v>42159</v>
      </c>
      <c r="D12" s="5">
        <v>1</v>
      </c>
      <c r="E12" s="6">
        <v>0.3527777777777778</v>
      </c>
      <c r="F12" s="7" t="s">
        <v>29</v>
      </c>
      <c r="G12" s="8">
        <v>37</v>
      </c>
      <c r="H12" s="1">
        <v>7</v>
      </c>
      <c r="I12" s="1">
        <v>340</v>
      </c>
      <c r="J12" s="1">
        <v>383</v>
      </c>
      <c r="K12" s="1">
        <v>17.024999999999999</v>
      </c>
      <c r="L12" s="1">
        <v>7.3529999999999998</v>
      </c>
      <c r="M12" s="1">
        <f t="shared" si="0"/>
        <v>9.6719999999999988</v>
      </c>
      <c r="N12" s="1">
        <v>2.0550000000000002</v>
      </c>
      <c r="O12" s="1">
        <v>0.25</v>
      </c>
      <c r="P12" s="1" t="s">
        <v>24</v>
      </c>
      <c r="Q12" s="1">
        <v>0.17100000000000001</v>
      </c>
      <c r="R12" s="1">
        <v>0.16700000000000001</v>
      </c>
      <c r="S12" s="1">
        <v>18.209299999999999</v>
      </c>
      <c r="T12" s="1"/>
      <c r="U12" s="1">
        <v>1.4057999999999999</v>
      </c>
      <c r="V12" s="1" t="s">
        <v>734</v>
      </c>
      <c r="W12" s="1"/>
      <c r="X12" s="1" t="s">
        <v>30</v>
      </c>
      <c r="Y12" s="1"/>
      <c r="Z12" s="1"/>
      <c r="AA12" s="1"/>
    </row>
    <row r="13" spans="1:32" ht="15.6" x14ac:dyDescent="0.3">
      <c r="A13" s="3" t="s">
        <v>57</v>
      </c>
      <c r="B13" s="1" t="s">
        <v>50</v>
      </c>
      <c r="C13" s="4">
        <v>42159</v>
      </c>
      <c r="D13" s="5">
        <v>1</v>
      </c>
      <c r="E13" s="6">
        <v>0.35416666666666669</v>
      </c>
      <c r="F13" s="7" t="s">
        <v>29</v>
      </c>
      <c r="G13" s="8">
        <v>49</v>
      </c>
      <c r="H13" s="1">
        <v>8</v>
      </c>
      <c r="I13" s="1">
        <v>405</v>
      </c>
      <c r="J13" s="1">
        <v>798</v>
      </c>
      <c r="K13" s="1">
        <v>60</v>
      </c>
      <c r="L13" s="1">
        <v>13.843</v>
      </c>
      <c r="M13" s="1">
        <f t="shared" si="0"/>
        <v>46.156999999999996</v>
      </c>
      <c r="N13" s="1">
        <v>13.391999999999999</v>
      </c>
      <c r="O13" s="1">
        <v>0.41499999999999998</v>
      </c>
      <c r="P13" s="1" t="s">
        <v>58</v>
      </c>
      <c r="Q13" s="1">
        <v>0.20100000000000001</v>
      </c>
      <c r="R13" s="1">
        <v>0.19700000000000001</v>
      </c>
      <c r="S13" s="1">
        <v>19.149899999999999</v>
      </c>
      <c r="T13" s="1"/>
      <c r="U13" s="1">
        <v>1.8527</v>
      </c>
      <c r="V13" s="1" t="s">
        <v>734</v>
      </c>
      <c r="W13" s="1"/>
      <c r="X13" s="1" t="s">
        <v>59</v>
      </c>
      <c r="Y13" s="1"/>
      <c r="Z13" s="1"/>
      <c r="AA13" s="1"/>
    </row>
    <row r="14" spans="1:32" ht="15.6" x14ac:dyDescent="0.3">
      <c r="A14" s="3" t="s">
        <v>60</v>
      </c>
      <c r="B14" s="1" t="s">
        <v>61</v>
      </c>
      <c r="C14" s="4">
        <v>42159</v>
      </c>
      <c r="D14" s="5">
        <v>1</v>
      </c>
      <c r="E14" s="6">
        <v>0.3743055555555555</v>
      </c>
      <c r="F14" s="7" t="s">
        <v>62</v>
      </c>
      <c r="G14" s="8">
        <v>24</v>
      </c>
      <c r="H14" s="1">
        <v>1</v>
      </c>
      <c r="I14" s="1">
        <v>249</v>
      </c>
      <c r="J14" s="1">
        <v>152</v>
      </c>
      <c r="K14" s="1">
        <v>10.366</v>
      </c>
      <c r="L14" s="1">
        <v>3.1869999999999998</v>
      </c>
      <c r="M14" s="1">
        <f t="shared" si="0"/>
        <v>7.1790000000000003</v>
      </c>
      <c r="N14" s="1">
        <v>2.84</v>
      </c>
      <c r="O14" s="1">
        <v>0.27300000000000002</v>
      </c>
      <c r="P14" s="1" t="s">
        <v>58</v>
      </c>
      <c r="Q14" s="1">
        <v>4.9000000000000002E-2</v>
      </c>
      <c r="R14" s="1">
        <v>0.05</v>
      </c>
      <c r="S14" s="1">
        <v>20.656700000000001</v>
      </c>
      <c r="T14" s="1"/>
      <c r="U14" s="1"/>
      <c r="V14" s="1"/>
      <c r="W14" s="1"/>
      <c r="X14" s="1" t="s">
        <v>63</v>
      </c>
      <c r="Y14" s="1" t="s">
        <v>64</v>
      </c>
      <c r="Z14" s="1" t="s">
        <v>65</v>
      </c>
      <c r="AA14" s="1"/>
    </row>
    <row r="15" spans="1:32" ht="15.6" x14ac:dyDescent="0.3">
      <c r="A15" s="3" t="s">
        <v>66</v>
      </c>
      <c r="B15" s="1" t="s">
        <v>61</v>
      </c>
      <c r="C15" s="4">
        <v>42159</v>
      </c>
      <c r="D15" s="5">
        <v>1</v>
      </c>
      <c r="E15" s="6">
        <v>0.38263888888888892</v>
      </c>
      <c r="F15" s="7" t="s">
        <v>62</v>
      </c>
      <c r="G15" s="8">
        <v>26</v>
      </c>
      <c r="H15" s="1">
        <v>2</v>
      </c>
      <c r="I15" s="1">
        <v>237</v>
      </c>
      <c r="J15" s="1">
        <v>129</v>
      </c>
      <c r="K15" s="1">
        <v>4.1109999999999998</v>
      </c>
      <c r="L15" s="1">
        <v>2.5329999999999999</v>
      </c>
      <c r="M15" s="1">
        <f t="shared" si="0"/>
        <v>1.5779999999999998</v>
      </c>
      <c r="N15" s="1">
        <v>1.7569999999999999</v>
      </c>
      <c r="O15" s="1">
        <v>0.28199999999999997</v>
      </c>
      <c r="P15" s="1" t="s">
        <v>58</v>
      </c>
      <c r="Q15" s="1">
        <v>2.7E-2</v>
      </c>
      <c r="R15" s="1">
        <v>2.9000000000000001E-2</v>
      </c>
      <c r="S15" s="1">
        <v>20.206199999999999</v>
      </c>
      <c r="T15" s="1"/>
      <c r="U15" s="1"/>
      <c r="V15" s="1"/>
      <c r="W15" s="1"/>
      <c r="X15" s="1" t="s">
        <v>67</v>
      </c>
      <c r="Y15" s="1" t="s">
        <v>31</v>
      </c>
      <c r="Z15" s="1" t="s">
        <v>31</v>
      </c>
      <c r="AA15" s="1"/>
    </row>
    <row r="16" spans="1:32" ht="15.6" x14ac:dyDescent="0.3">
      <c r="A16" s="3" t="s">
        <v>68</v>
      </c>
      <c r="B16" s="1" t="s">
        <v>69</v>
      </c>
      <c r="C16" s="4">
        <v>42159</v>
      </c>
      <c r="D16" s="5">
        <v>1</v>
      </c>
      <c r="E16" s="6">
        <v>0.38819444444444445</v>
      </c>
      <c r="F16" s="7" t="s">
        <v>29</v>
      </c>
      <c r="G16" s="8">
        <v>42</v>
      </c>
      <c r="H16" s="1">
        <v>9</v>
      </c>
      <c r="I16" s="1">
        <v>401</v>
      </c>
      <c r="J16" s="1">
        <v>682</v>
      </c>
      <c r="K16" s="1">
        <v>38.682000000000002</v>
      </c>
      <c r="L16" s="1">
        <v>11.44</v>
      </c>
      <c r="M16" s="1">
        <f t="shared" si="0"/>
        <v>27.242000000000004</v>
      </c>
      <c r="N16" s="1">
        <v>8.4220000000000006</v>
      </c>
      <c r="O16" s="1">
        <v>1.5669999999999999</v>
      </c>
      <c r="P16" s="1" t="s">
        <v>24</v>
      </c>
      <c r="Q16" s="1">
        <v>0.19600000000000001</v>
      </c>
      <c r="R16" s="1">
        <v>0.19700000000000001</v>
      </c>
      <c r="S16" s="1">
        <v>18.815449999999998</v>
      </c>
      <c r="T16" s="1"/>
      <c r="U16" s="1">
        <v>1.1980999999999999</v>
      </c>
      <c r="V16" s="1" t="s">
        <v>736</v>
      </c>
      <c r="W16" s="1"/>
      <c r="X16" s="1" t="s">
        <v>70</v>
      </c>
      <c r="Y16" s="1" t="s">
        <v>71</v>
      </c>
      <c r="Z16" s="1" t="s">
        <v>72</v>
      </c>
      <c r="AA16" s="1"/>
    </row>
    <row r="17" spans="1:27" ht="15.6" x14ac:dyDescent="0.3">
      <c r="A17" s="3" t="s">
        <v>73</v>
      </c>
      <c r="B17" s="1" t="s">
        <v>74</v>
      </c>
      <c r="C17" s="4">
        <v>42159</v>
      </c>
      <c r="D17" s="5">
        <v>1</v>
      </c>
      <c r="E17" s="6">
        <v>0.41319444444444442</v>
      </c>
      <c r="F17" s="7" t="s">
        <v>29</v>
      </c>
      <c r="G17" s="8">
        <v>32</v>
      </c>
      <c r="H17" s="1">
        <v>10</v>
      </c>
      <c r="I17" s="1">
        <v>310</v>
      </c>
      <c r="J17" s="1">
        <v>268</v>
      </c>
      <c r="K17" s="1">
        <v>10.925000000000001</v>
      </c>
      <c r="L17" s="1">
        <v>4.7990000000000004</v>
      </c>
      <c r="M17" s="1">
        <f t="shared" si="0"/>
        <v>6.1260000000000003</v>
      </c>
      <c r="N17" s="1">
        <v>1.0960000000000001</v>
      </c>
      <c r="O17" s="1">
        <v>0.24099999999999999</v>
      </c>
      <c r="P17" s="1" t="s">
        <v>24</v>
      </c>
      <c r="Q17" s="1">
        <v>0.153</v>
      </c>
      <c r="R17" s="1">
        <v>0.14899999999999999</v>
      </c>
      <c r="S17" s="1">
        <v>17.511299999999999</v>
      </c>
      <c r="T17" s="1"/>
      <c r="U17" s="1">
        <v>1.3131999999999999</v>
      </c>
      <c r="V17" s="1" t="s">
        <v>734</v>
      </c>
      <c r="W17" s="1"/>
      <c r="X17" s="1" t="s">
        <v>48</v>
      </c>
      <c r="Y17" s="1" t="s">
        <v>75</v>
      </c>
      <c r="Z17" s="1" t="s">
        <v>76</v>
      </c>
      <c r="AA17" s="1"/>
    </row>
    <row r="18" spans="1:27" ht="15.6" x14ac:dyDescent="0.3">
      <c r="A18" s="3" t="s">
        <v>77</v>
      </c>
      <c r="B18" s="1" t="s">
        <v>74</v>
      </c>
      <c r="C18" s="4">
        <v>42159</v>
      </c>
      <c r="D18" s="5">
        <v>1</v>
      </c>
      <c r="E18" s="6">
        <v>0.41319444444444442</v>
      </c>
      <c r="F18" s="7" t="s">
        <v>29</v>
      </c>
      <c r="G18" s="8">
        <v>29</v>
      </c>
      <c r="H18" s="1">
        <v>11</v>
      </c>
      <c r="I18" s="1">
        <v>284</v>
      </c>
      <c r="J18" s="1">
        <v>208</v>
      </c>
      <c r="K18" s="1">
        <v>7.8739999999999997</v>
      </c>
      <c r="L18" s="1">
        <v>3.54</v>
      </c>
      <c r="M18" s="1">
        <f t="shared" si="0"/>
        <v>4.3339999999999996</v>
      </c>
      <c r="N18" s="1">
        <v>1.4430000000000001</v>
      </c>
      <c r="O18" s="1"/>
      <c r="P18" s="1"/>
      <c r="Q18" s="1">
        <v>0.126</v>
      </c>
      <c r="R18" s="1">
        <v>0.129</v>
      </c>
      <c r="S18" s="1">
        <v>18.8535</v>
      </c>
      <c r="T18" s="1"/>
      <c r="U18" s="1">
        <v>1.3751</v>
      </c>
      <c r="V18" s="1" t="s">
        <v>734</v>
      </c>
      <c r="W18" s="1"/>
      <c r="X18" s="1" t="s">
        <v>48</v>
      </c>
      <c r="Y18" s="1"/>
      <c r="Z18" s="1"/>
      <c r="AA18" s="1"/>
    </row>
    <row r="19" spans="1:27" ht="15.6" x14ac:dyDescent="0.3">
      <c r="A19" s="3" t="s">
        <v>78</v>
      </c>
      <c r="B19" s="1" t="s">
        <v>74</v>
      </c>
      <c r="C19" s="4">
        <v>42159</v>
      </c>
      <c r="D19" s="5">
        <v>1</v>
      </c>
      <c r="E19" s="6">
        <v>0.41666666666666669</v>
      </c>
      <c r="F19" s="7" t="s">
        <v>62</v>
      </c>
      <c r="G19" s="8">
        <v>27</v>
      </c>
      <c r="H19" s="1">
        <v>3</v>
      </c>
      <c r="I19" s="1">
        <v>270</v>
      </c>
      <c r="J19" s="1">
        <v>192</v>
      </c>
      <c r="K19" s="1">
        <v>10.007</v>
      </c>
      <c r="L19" s="1">
        <v>4.4390000000000001</v>
      </c>
      <c r="M19" s="1">
        <f t="shared" si="0"/>
        <v>5.5679999999999996</v>
      </c>
      <c r="N19" s="1">
        <v>3.3879999999999999</v>
      </c>
      <c r="O19" s="1">
        <v>1.135</v>
      </c>
      <c r="P19" s="1" t="s">
        <v>24</v>
      </c>
      <c r="Q19" s="1">
        <v>3.6999999999999998E-2</v>
      </c>
      <c r="R19" s="1">
        <v>3.5999999999999997E-2</v>
      </c>
      <c r="S19" s="1">
        <v>20.317299999999999</v>
      </c>
      <c r="T19" s="1"/>
      <c r="U19" s="1"/>
      <c r="V19" s="1"/>
      <c r="W19" s="1"/>
      <c r="X19" s="1" t="s">
        <v>79</v>
      </c>
      <c r="Y19" s="1"/>
      <c r="Z19" s="1"/>
      <c r="AA19" s="1"/>
    </row>
    <row r="20" spans="1:27" ht="15.6" x14ac:dyDescent="0.3">
      <c r="A20" s="3" t="s">
        <v>80</v>
      </c>
      <c r="B20" s="1" t="s">
        <v>74</v>
      </c>
      <c r="C20" s="4">
        <v>42159</v>
      </c>
      <c r="D20" s="5">
        <v>1</v>
      </c>
      <c r="E20" s="6">
        <v>0.41736111111111113</v>
      </c>
      <c r="F20" s="7" t="s">
        <v>34</v>
      </c>
      <c r="G20" s="8">
        <v>16</v>
      </c>
      <c r="H20" s="1">
        <v>2</v>
      </c>
      <c r="I20" s="1">
        <v>160</v>
      </c>
      <c r="J20" s="1">
        <v>52</v>
      </c>
      <c r="K20" s="1">
        <v>0.51800000000000002</v>
      </c>
      <c r="L20" s="1">
        <v>0.42</v>
      </c>
      <c r="M20" s="1">
        <f t="shared" si="0"/>
        <v>9.8000000000000032E-2</v>
      </c>
      <c r="N20" s="1">
        <v>0.27</v>
      </c>
      <c r="O20" s="1">
        <v>6.7000000000000004E-2</v>
      </c>
      <c r="P20" s="1"/>
      <c r="Q20" s="1">
        <v>6.8000000000000005E-2</v>
      </c>
      <c r="R20" s="1">
        <v>7.0000000000000007E-2</v>
      </c>
      <c r="S20" s="1">
        <v>18.200399999999998</v>
      </c>
      <c r="T20" s="1"/>
      <c r="U20" s="1"/>
      <c r="V20" s="1"/>
      <c r="W20" s="1"/>
      <c r="X20" s="1" t="s">
        <v>81</v>
      </c>
      <c r="Y20" s="1"/>
      <c r="Z20" s="1"/>
      <c r="AA20" s="1"/>
    </row>
    <row r="21" spans="1:27" ht="15.6" x14ac:dyDescent="0.3">
      <c r="A21" s="3" t="s">
        <v>82</v>
      </c>
      <c r="B21" s="1" t="s">
        <v>74</v>
      </c>
      <c r="C21" s="4">
        <v>42159</v>
      </c>
      <c r="D21" s="5">
        <v>1</v>
      </c>
      <c r="E21" s="6">
        <v>0.41736111111111113</v>
      </c>
      <c r="F21" s="7" t="s">
        <v>34</v>
      </c>
      <c r="G21" s="8">
        <v>15</v>
      </c>
      <c r="H21" s="1">
        <v>3</v>
      </c>
      <c r="I21" s="1">
        <v>150</v>
      </c>
      <c r="J21" s="1">
        <v>43</v>
      </c>
      <c r="K21" s="1">
        <v>0.33300000000000002</v>
      </c>
      <c r="L21" s="1">
        <v>0.33300000000000002</v>
      </c>
      <c r="M21" s="1">
        <f t="shared" si="0"/>
        <v>0</v>
      </c>
      <c r="N21" s="1">
        <v>0.22</v>
      </c>
      <c r="O21" s="1">
        <v>1.7000000000000001E-2</v>
      </c>
      <c r="P21" s="1"/>
      <c r="Q21" s="1">
        <v>6.2E-2</v>
      </c>
      <c r="R21" s="1">
        <v>0.06</v>
      </c>
      <c r="S21" s="1">
        <v>18.487400000000001</v>
      </c>
      <c r="T21" s="1"/>
      <c r="U21" s="1"/>
      <c r="V21" s="1"/>
      <c r="W21" s="1"/>
      <c r="X21" s="1" t="s">
        <v>81</v>
      </c>
      <c r="Y21" s="1"/>
      <c r="Z21" s="1"/>
      <c r="AA21" s="1"/>
    </row>
    <row r="22" spans="1:27" ht="15.6" x14ac:dyDescent="0.3">
      <c r="A22" s="3" t="s">
        <v>31</v>
      </c>
      <c r="B22" s="1" t="s">
        <v>74</v>
      </c>
      <c r="C22" s="4">
        <v>42159</v>
      </c>
      <c r="D22" s="5">
        <v>1</v>
      </c>
      <c r="E22" s="6">
        <v>0.42430555555555555</v>
      </c>
      <c r="F22" s="7" t="s">
        <v>62</v>
      </c>
      <c r="G22" s="8">
        <v>16</v>
      </c>
      <c r="H22" s="1">
        <v>4</v>
      </c>
      <c r="I22" s="1"/>
      <c r="J22" s="1"/>
      <c r="K22" s="1"/>
      <c r="L22" s="1"/>
      <c r="M22" s="1">
        <f t="shared" si="0"/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 t="s">
        <v>83</v>
      </c>
      <c r="Y22" s="1"/>
      <c r="Z22" s="1"/>
      <c r="AA22" s="1"/>
    </row>
    <row r="23" spans="1:27" ht="15.6" x14ac:dyDescent="0.3">
      <c r="A23" s="3"/>
      <c r="B23" s="1" t="s">
        <v>84</v>
      </c>
      <c r="C23" s="4">
        <v>42159</v>
      </c>
      <c r="D23" s="5">
        <v>1</v>
      </c>
      <c r="E23" s="6">
        <v>0.4291666666666667</v>
      </c>
      <c r="F23" s="7"/>
      <c r="G23" s="8"/>
      <c r="H23" s="1"/>
      <c r="I23" s="1"/>
      <c r="J23" s="1"/>
      <c r="K23" s="1"/>
      <c r="L23" s="1"/>
      <c r="M23" s="1">
        <f t="shared" si="0"/>
        <v>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85</v>
      </c>
      <c r="Y23" s="1" t="s">
        <v>86</v>
      </c>
      <c r="Z23" s="1" t="s">
        <v>87</v>
      </c>
      <c r="AA23" s="1"/>
    </row>
    <row r="24" spans="1:27" ht="15.6" x14ac:dyDescent="0.3">
      <c r="A24" s="3" t="s">
        <v>88</v>
      </c>
      <c r="B24" s="1" t="s">
        <v>89</v>
      </c>
      <c r="C24" s="4">
        <v>42159</v>
      </c>
      <c r="D24" s="5">
        <v>1</v>
      </c>
      <c r="E24" s="6">
        <v>0.4513888888888889</v>
      </c>
      <c r="F24" s="7" t="s">
        <v>29</v>
      </c>
      <c r="G24" s="8">
        <v>44</v>
      </c>
      <c r="H24" s="1">
        <v>12</v>
      </c>
      <c r="I24" s="1">
        <v>422</v>
      </c>
      <c r="J24" s="1">
        <v>828</v>
      </c>
      <c r="K24" s="1">
        <v>25.54</v>
      </c>
      <c r="L24" s="1">
        <v>16.718</v>
      </c>
      <c r="M24" s="1">
        <f t="shared" si="0"/>
        <v>8.8219999999999992</v>
      </c>
      <c r="N24" s="1">
        <v>10.334</v>
      </c>
      <c r="O24" s="1">
        <v>3.9590000000000001</v>
      </c>
      <c r="P24" s="1" t="s">
        <v>58</v>
      </c>
      <c r="Q24" s="1">
        <v>0.25600000000000001</v>
      </c>
      <c r="R24" s="1">
        <v>0.253</v>
      </c>
      <c r="S24" s="1">
        <v>20.34055</v>
      </c>
      <c r="T24" s="1"/>
      <c r="U24" s="1">
        <v>1.6195999999999999</v>
      </c>
      <c r="V24" s="1" t="s">
        <v>734</v>
      </c>
      <c r="W24" s="1"/>
      <c r="X24" s="1" t="s">
        <v>90</v>
      </c>
      <c r="Y24" s="1" t="s">
        <v>91</v>
      </c>
      <c r="Z24" s="1" t="s">
        <v>92</v>
      </c>
      <c r="AA24" s="1"/>
    </row>
    <row r="25" spans="1:27" ht="15.6" x14ac:dyDescent="0.3">
      <c r="A25" s="3" t="s">
        <v>93</v>
      </c>
      <c r="B25" s="1" t="s">
        <v>89</v>
      </c>
      <c r="C25" s="4">
        <v>42159</v>
      </c>
      <c r="D25" s="5">
        <v>1</v>
      </c>
      <c r="E25" s="6">
        <v>0.45208333333333334</v>
      </c>
      <c r="F25" s="7" t="s">
        <v>29</v>
      </c>
      <c r="G25" s="8">
        <v>32</v>
      </c>
      <c r="H25" s="1">
        <v>13</v>
      </c>
      <c r="I25" s="1">
        <v>312</v>
      </c>
      <c r="J25" s="1">
        <v>302</v>
      </c>
      <c r="K25" s="1">
        <v>8.0380000000000003</v>
      </c>
      <c r="L25" s="1">
        <v>4.0549999999999997</v>
      </c>
      <c r="M25" s="1">
        <f t="shared" si="0"/>
        <v>3.9830000000000005</v>
      </c>
      <c r="N25" s="1">
        <v>3.4340000000000002</v>
      </c>
      <c r="O25" s="1"/>
      <c r="P25" s="1"/>
      <c r="Q25" s="1">
        <v>0.13200000000000001</v>
      </c>
      <c r="R25" s="1">
        <v>0.13100000000000001</v>
      </c>
      <c r="S25" s="1">
        <v>18.670750000000002</v>
      </c>
      <c r="T25" s="1"/>
      <c r="U25" s="1">
        <v>1.8102</v>
      </c>
      <c r="V25" s="1" t="s">
        <v>734</v>
      </c>
      <c r="W25" s="1"/>
      <c r="X25" s="1" t="s">
        <v>94</v>
      </c>
      <c r="Y25" s="1"/>
      <c r="Z25" s="1"/>
      <c r="AA25" s="1"/>
    </row>
    <row r="26" spans="1:27" ht="15.6" x14ac:dyDescent="0.3">
      <c r="A26" s="3" t="s">
        <v>95</v>
      </c>
      <c r="B26" s="1" t="s">
        <v>89</v>
      </c>
      <c r="C26" s="4">
        <v>42159</v>
      </c>
      <c r="D26" s="5">
        <v>1</v>
      </c>
      <c r="E26" s="6">
        <v>0.45416666666666666</v>
      </c>
      <c r="F26" s="7" t="s">
        <v>29</v>
      </c>
      <c r="G26" s="8">
        <v>36</v>
      </c>
      <c r="H26" s="1">
        <v>14</v>
      </c>
      <c r="I26" s="1">
        <v>352</v>
      </c>
      <c r="J26" s="1">
        <v>408</v>
      </c>
      <c r="K26" s="1">
        <v>13.409000000000001</v>
      </c>
      <c r="L26" s="1">
        <v>6.3109999999999999</v>
      </c>
      <c r="M26" s="1">
        <f t="shared" si="0"/>
        <v>7.0980000000000008</v>
      </c>
      <c r="N26" s="1">
        <v>4.6159999999999997</v>
      </c>
      <c r="O26" s="1"/>
      <c r="P26" s="1"/>
      <c r="Q26" s="1">
        <v>0.152</v>
      </c>
      <c r="R26" s="1">
        <v>0.153</v>
      </c>
      <c r="S26" s="1">
        <v>19.5291</v>
      </c>
      <c r="T26" s="1"/>
      <c r="U26" s="1">
        <v>1.7216</v>
      </c>
      <c r="V26" s="1" t="s">
        <v>734</v>
      </c>
      <c r="W26" s="1"/>
      <c r="X26" s="1" t="s">
        <v>96</v>
      </c>
      <c r="Y26" s="1"/>
      <c r="Z26" s="1"/>
      <c r="AA26" s="1"/>
    </row>
    <row r="27" spans="1:27" ht="15.6" x14ac:dyDescent="0.3">
      <c r="A27" s="3" t="s">
        <v>97</v>
      </c>
      <c r="B27" s="1" t="s">
        <v>89</v>
      </c>
      <c r="C27" s="4">
        <v>42159</v>
      </c>
      <c r="D27" s="5">
        <v>1</v>
      </c>
      <c r="E27" s="6">
        <v>0.45416666666666666</v>
      </c>
      <c r="F27" s="7" t="s">
        <v>29</v>
      </c>
      <c r="G27" s="8">
        <v>35</v>
      </c>
      <c r="H27" s="1">
        <v>15</v>
      </c>
      <c r="I27" s="1">
        <v>340</v>
      </c>
      <c r="J27" s="1">
        <v>376</v>
      </c>
      <c r="K27" s="1">
        <v>10.231999999999999</v>
      </c>
      <c r="L27" s="1">
        <v>5.45</v>
      </c>
      <c r="M27" s="1">
        <f t="shared" si="0"/>
        <v>4.7819999999999991</v>
      </c>
      <c r="N27" s="1">
        <v>2.37</v>
      </c>
      <c r="O27" s="1"/>
      <c r="P27" s="1"/>
      <c r="Q27" s="1">
        <v>0.14199999999999999</v>
      </c>
      <c r="R27" s="1">
        <v>0.14099999999999999</v>
      </c>
      <c r="S27" s="1">
        <v>19.447849999999999</v>
      </c>
      <c r="T27" s="1"/>
      <c r="U27" s="1">
        <v>1.6274</v>
      </c>
      <c r="V27" s="1" t="s">
        <v>734</v>
      </c>
      <c r="W27" s="1"/>
      <c r="X27" s="1" t="s">
        <v>96</v>
      </c>
      <c r="Y27" s="1"/>
      <c r="Z27" s="1"/>
      <c r="AA27" s="1"/>
    </row>
    <row r="28" spans="1:27" ht="15.6" x14ac:dyDescent="0.3">
      <c r="A28" s="3" t="s">
        <v>98</v>
      </c>
      <c r="B28" s="1" t="s">
        <v>89</v>
      </c>
      <c r="C28" s="4">
        <v>42159</v>
      </c>
      <c r="D28" s="5">
        <v>1</v>
      </c>
      <c r="E28" s="6">
        <v>0.45833333333333331</v>
      </c>
      <c r="F28" s="7" t="s">
        <v>29</v>
      </c>
      <c r="G28" s="8">
        <v>50</v>
      </c>
      <c r="H28" s="1">
        <v>16</v>
      </c>
      <c r="I28" s="1">
        <v>482</v>
      </c>
      <c r="J28" s="1">
        <v>970</v>
      </c>
      <c r="K28" s="1">
        <v>54</v>
      </c>
      <c r="L28" s="1">
        <v>20.149000000000001</v>
      </c>
      <c r="M28" s="1">
        <f t="shared" si="0"/>
        <v>33.850999999999999</v>
      </c>
      <c r="N28" s="1">
        <v>9.7119999999999997</v>
      </c>
      <c r="O28" s="1">
        <v>8.0169999999999995</v>
      </c>
      <c r="P28" s="1" t="s">
        <v>24</v>
      </c>
      <c r="Q28" s="1">
        <v>0.32800000000000001</v>
      </c>
      <c r="R28" s="1">
        <v>0.33100000000000002</v>
      </c>
      <c r="S28" s="1">
        <v>19.654499999999999</v>
      </c>
      <c r="T28" s="1"/>
      <c r="U28" s="1">
        <v>1.8802000000000001</v>
      </c>
      <c r="V28" s="1" t="s">
        <v>734</v>
      </c>
      <c r="W28" s="1"/>
      <c r="X28" s="1" t="s">
        <v>99</v>
      </c>
      <c r="Y28" s="1"/>
      <c r="Z28" s="1"/>
      <c r="AA28" s="1"/>
    </row>
    <row r="29" spans="1:27" ht="15.6" x14ac:dyDescent="0.3">
      <c r="A29" s="3" t="s">
        <v>100</v>
      </c>
      <c r="B29" s="1" t="s">
        <v>89</v>
      </c>
      <c r="C29" s="4">
        <v>42159</v>
      </c>
      <c r="D29" s="5">
        <v>1</v>
      </c>
      <c r="E29" s="6">
        <v>0.46180555555555558</v>
      </c>
      <c r="F29" s="7" t="s">
        <v>29</v>
      </c>
      <c r="G29" s="8">
        <v>41</v>
      </c>
      <c r="H29" s="1">
        <v>17</v>
      </c>
      <c r="I29" s="1">
        <v>395</v>
      </c>
      <c r="J29" s="1">
        <v>636</v>
      </c>
      <c r="K29" s="1">
        <v>15.375999999999999</v>
      </c>
      <c r="L29" s="1">
        <v>11.291</v>
      </c>
      <c r="M29" s="1">
        <f t="shared" si="0"/>
        <v>4.0849999999999991</v>
      </c>
      <c r="N29" s="1">
        <v>7.8570000000000002</v>
      </c>
      <c r="O29" s="1"/>
      <c r="P29" s="1"/>
      <c r="Q29" s="1">
        <v>0.20399999999999999</v>
      </c>
      <c r="R29" s="1">
        <v>0.21199999999999999</v>
      </c>
      <c r="S29" s="1">
        <v>20.3322</v>
      </c>
      <c r="T29" s="1"/>
      <c r="U29" s="1">
        <v>2.0550000000000002</v>
      </c>
      <c r="V29" s="1" t="s">
        <v>734</v>
      </c>
      <c r="W29" s="1"/>
      <c r="X29" s="1" t="s">
        <v>101</v>
      </c>
      <c r="Y29" s="1"/>
      <c r="Z29" s="1"/>
      <c r="AA29" s="1"/>
    </row>
    <row r="30" spans="1:27" ht="15.6" x14ac:dyDescent="0.3">
      <c r="A30" s="3" t="s">
        <v>102</v>
      </c>
      <c r="B30" s="1" t="s">
        <v>103</v>
      </c>
      <c r="C30" s="4">
        <v>42159</v>
      </c>
      <c r="D30" s="5">
        <v>1</v>
      </c>
      <c r="E30" s="6">
        <v>0.5</v>
      </c>
      <c r="F30" s="7" t="s">
        <v>62</v>
      </c>
      <c r="G30" s="8">
        <v>39</v>
      </c>
      <c r="H30" s="1">
        <v>5</v>
      </c>
      <c r="I30" s="1">
        <v>370</v>
      </c>
      <c r="J30" s="1">
        <v>583</v>
      </c>
      <c r="K30" s="1">
        <v>56</v>
      </c>
      <c r="L30" s="1">
        <v>21.015999999999998</v>
      </c>
      <c r="M30" s="1">
        <f t="shared" si="0"/>
        <v>34.984000000000002</v>
      </c>
      <c r="N30" s="1">
        <v>16.523</v>
      </c>
      <c r="O30" s="1">
        <v>5.9130000000000003</v>
      </c>
      <c r="P30" s="1" t="s">
        <v>24</v>
      </c>
      <c r="Q30" s="1">
        <v>9.0999999999999998E-2</v>
      </c>
      <c r="R30" s="1">
        <v>8.8999999999999996E-2</v>
      </c>
      <c r="S30" s="1">
        <v>20.256900000000002</v>
      </c>
      <c r="T30" s="1"/>
      <c r="U30" s="1"/>
      <c r="V30" s="1"/>
      <c r="W30" s="1"/>
      <c r="X30" s="1"/>
      <c r="Y30" s="1" t="s">
        <v>104</v>
      </c>
      <c r="Z30" s="1" t="s">
        <v>105</v>
      </c>
      <c r="AA30" s="1"/>
    </row>
    <row r="31" spans="1:27" ht="15.6" x14ac:dyDescent="0.3">
      <c r="A31" s="3" t="s">
        <v>106</v>
      </c>
      <c r="B31" s="1" t="s">
        <v>103</v>
      </c>
      <c r="C31" s="4">
        <v>42159</v>
      </c>
      <c r="D31" s="5">
        <v>1</v>
      </c>
      <c r="E31" s="6">
        <v>0.50277777777777777</v>
      </c>
      <c r="F31" s="7" t="s">
        <v>29</v>
      </c>
      <c r="G31" s="8">
        <v>49</v>
      </c>
      <c r="H31" s="1">
        <v>18</v>
      </c>
      <c r="I31" s="1">
        <v>480</v>
      </c>
      <c r="J31" s="1">
        <v>1062</v>
      </c>
      <c r="K31" s="1">
        <v>41.49</v>
      </c>
      <c r="L31" s="1">
        <v>28.742000000000001</v>
      </c>
      <c r="M31" s="1">
        <f t="shared" si="0"/>
        <v>12.748000000000001</v>
      </c>
      <c r="N31" s="1">
        <v>13.358000000000001</v>
      </c>
      <c r="O31" s="1">
        <v>3.2610000000000001</v>
      </c>
      <c r="P31" s="1" t="s">
        <v>58</v>
      </c>
      <c r="Q31" s="1">
        <v>0.33900000000000002</v>
      </c>
      <c r="R31" s="1">
        <v>0.32700000000000001</v>
      </c>
      <c r="S31" s="1">
        <v>19.0487</v>
      </c>
      <c r="T31" s="1"/>
      <c r="U31" s="1">
        <v>1.7042999999999999</v>
      </c>
      <c r="V31" s="1" t="s">
        <v>734</v>
      </c>
      <c r="W31" s="1"/>
      <c r="X31" s="1" t="s">
        <v>107</v>
      </c>
      <c r="Y31" s="1"/>
      <c r="Z31" s="1"/>
      <c r="AA31" s="1"/>
    </row>
    <row r="32" spans="1:27" ht="15.6" x14ac:dyDescent="0.3">
      <c r="A32" s="3" t="s">
        <v>108</v>
      </c>
      <c r="B32" s="1" t="s">
        <v>103</v>
      </c>
      <c r="C32" s="4">
        <v>42159</v>
      </c>
      <c r="D32" s="5">
        <v>1</v>
      </c>
      <c r="E32" s="6">
        <v>0.50347222222222221</v>
      </c>
      <c r="F32" s="7" t="s">
        <v>29</v>
      </c>
      <c r="G32" s="8">
        <v>39</v>
      </c>
      <c r="H32" s="1">
        <v>19</v>
      </c>
      <c r="I32" s="1">
        <v>376</v>
      </c>
      <c r="J32" s="1">
        <v>493</v>
      </c>
      <c r="K32" s="1">
        <v>31.995999999999999</v>
      </c>
      <c r="L32" s="1">
        <v>9.0630000000000006</v>
      </c>
      <c r="M32" s="1">
        <f t="shared" si="0"/>
        <v>22.933</v>
      </c>
      <c r="N32" s="1" t="s">
        <v>109</v>
      </c>
      <c r="O32" s="1"/>
      <c r="P32" s="1"/>
      <c r="Q32" s="1">
        <v>0.18</v>
      </c>
      <c r="R32" s="1">
        <v>0.17499999999999999</v>
      </c>
      <c r="S32" s="1">
        <v>19.840900000000001</v>
      </c>
      <c r="T32" s="1"/>
      <c r="U32" s="1">
        <v>1.5543</v>
      </c>
      <c r="V32" s="1" t="s">
        <v>734</v>
      </c>
      <c r="W32" s="1"/>
      <c r="X32" s="1" t="s">
        <v>110</v>
      </c>
      <c r="Y32" s="1"/>
      <c r="Z32" s="1"/>
      <c r="AA32" s="1"/>
    </row>
    <row r="33" spans="1:27" ht="15.6" x14ac:dyDescent="0.3">
      <c r="A33" s="3" t="s">
        <v>111</v>
      </c>
      <c r="B33" s="1" t="s">
        <v>112</v>
      </c>
      <c r="C33" s="4">
        <v>42159</v>
      </c>
      <c r="D33" s="5">
        <v>1</v>
      </c>
      <c r="E33" s="6">
        <v>0.52500000000000002</v>
      </c>
      <c r="F33" s="7" t="s">
        <v>29</v>
      </c>
      <c r="G33" s="8">
        <v>36</v>
      </c>
      <c r="H33" s="1">
        <v>20</v>
      </c>
      <c r="I33" s="1">
        <v>341</v>
      </c>
      <c r="J33" s="1">
        <v>400</v>
      </c>
      <c r="K33" s="1">
        <v>10.128</v>
      </c>
      <c r="L33" s="1">
        <v>6.109</v>
      </c>
      <c r="M33" s="1">
        <f t="shared" si="0"/>
        <v>4.0190000000000001</v>
      </c>
      <c r="N33" s="1">
        <v>4.4240000000000004</v>
      </c>
      <c r="O33" s="1">
        <v>0.72699999999999998</v>
      </c>
      <c r="P33" s="1" t="s">
        <v>24</v>
      </c>
      <c r="Q33" s="1">
        <v>0.16700000000000001</v>
      </c>
      <c r="R33" s="1">
        <v>0.16600000000000001</v>
      </c>
      <c r="S33" s="1">
        <v>19.064</v>
      </c>
      <c r="T33" s="1"/>
      <c r="U33" s="1">
        <v>1.3539000000000001</v>
      </c>
      <c r="V33" s="1" t="s">
        <v>734</v>
      </c>
      <c r="W33" s="1"/>
      <c r="X33" s="1" t="s">
        <v>96</v>
      </c>
      <c r="Y33" s="1" t="s">
        <v>113</v>
      </c>
      <c r="Z33" s="1" t="s">
        <v>114</v>
      </c>
      <c r="AA33" s="1"/>
    </row>
    <row r="34" spans="1:27" ht="15.6" x14ac:dyDescent="0.3">
      <c r="A34" s="3" t="s">
        <v>31</v>
      </c>
      <c r="B34" s="1" t="s">
        <v>112</v>
      </c>
      <c r="C34" s="4">
        <v>42159</v>
      </c>
      <c r="D34" s="5">
        <v>1</v>
      </c>
      <c r="E34" s="6">
        <v>0.53819444444444442</v>
      </c>
      <c r="F34" s="7" t="s">
        <v>115</v>
      </c>
      <c r="G34" s="8">
        <v>34</v>
      </c>
      <c r="H34" s="1">
        <v>6</v>
      </c>
      <c r="I34" s="1"/>
      <c r="J34" s="1"/>
      <c r="K34" s="1"/>
      <c r="L34" s="1"/>
      <c r="M34" s="1">
        <f t="shared" si="0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 t="s">
        <v>116</v>
      </c>
      <c r="Y34" s="1"/>
      <c r="Z34" s="1"/>
      <c r="AA34" s="1"/>
    </row>
    <row r="35" spans="1:27" ht="15.6" x14ac:dyDescent="0.3">
      <c r="A35" s="3" t="s">
        <v>31</v>
      </c>
      <c r="B35" s="1" t="s">
        <v>117</v>
      </c>
      <c r="C35" s="4">
        <v>42159</v>
      </c>
      <c r="D35" s="5">
        <v>1</v>
      </c>
      <c r="E35" s="6">
        <v>0.55347222222222225</v>
      </c>
      <c r="F35" s="7" t="s">
        <v>62</v>
      </c>
      <c r="G35" s="8">
        <v>33</v>
      </c>
      <c r="H35" s="1">
        <v>7</v>
      </c>
      <c r="I35" s="1"/>
      <c r="J35" s="1"/>
      <c r="K35" s="1"/>
      <c r="L35" s="1"/>
      <c r="M35" s="1">
        <f t="shared" si="0"/>
        <v>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 t="s">
        <v>118</v>
      </c>
      <c r="Y35" s="1" t="s">
        <v>119</v>
      </c>
      <c r="Z35" s="1" t="s">
        <v>120</v>
      </c>
      <c r="AA35" s="1"/>
    </row>
    <row r="36" spans="1:27" ht="15.6" x14ac:dyDescent="0.3">
      <c r="A36" s="3" t="s">
        <v>121</v>
      </c>
      <c r="B36" s="1" t="s">
        <v>122</v>
      </c>
      <c r="C36" s="4">
        <v>42159</v>
      </c>
      <c r="D36" s="5">
        <v>1</v>
      </c>
      <c r="E36" s="6">
        <v>0.56874999999999998</v>
      </c>
      <c r="F36" s="7" t="s">
        <v>29</v>
      </c>
      <c r="G36" s="8">
        <v>36</v>
      </c>
      <c r="H36" s="1">
        <v>21</v>
      </c>
      <c r="I36" s="1">
        <v>346</v>
      </c>
      <c r="J36" s="1">
        <v>433</v>
      </c>
      <c r="K36" s="1">
        <v>32.966000000000001</v>
      </c>
      <c r="L36" s="1">
        <v>8.516</v>
      </c>
      <c r="M36" s="1">
        <f t="shared" si="0"/>
        <v>24.450000000000003</v>
      </c>
      <c r="N36" s="1">
        <v>4.34</v>
      </c>
      <c r="O36" s="1">
        <v>0.32600000000000001</v>
      </c>
      <c r="P36" s="1"/>
      <c r="Q36" s="1">
        <v>0.14399999999999999</v>
      </c>
      <c r="R36" s="1">
        <v>0.14599999999999999</v>
      </c>
      <c r="S36" s="1">
        <v>20.5151</v>
      </c>
      <c r="T36" s="1"/>
      <c r="U36" s="1">
        <v>1.1254999999999999</v>
      </c>
      <c r="V36" s="1" t="s">
        <v>736</v>
      </c>
      <c r="W36" s="1"/>
      <c r="X36" s="1" t="s">
        <v>123</v>
      </c>
      <c r="Y36" s="1" t="s">
        <v>124</v>
      </c>
      <c r="Z36" s="1" t="s">
        <v>125</v>
      </c>
      <c r="AA36" s="1"/>
    </row>
    <row r="37" spans="1:27" ht="15.6" x14ac:dyDescent="0.3">
      <c r="A37" s="3" t="s">
        <v>31</v>
      </c>
      <c r="B37" s="1" t="s">
        <v>126</v>
      </c>
      <c r="C37" s="4">
        <v>42159</v>
      </c>
      <c r="D37" s="5">
        <v>1</v>
      </c>
      <c r="E37" s="6">
        <v>0.58750000000000002</v>
      </c>
      <c r="F37" s="7" t="s">
        <v>62</v>
      </c>
      <c r="G37" s="8">
        <v>29</v>
      </c>
      <c r="H37" s="1">
        <v>8</v>
      </c>
      <c r="I37" s="1"/>
      <c r="J37" s="1"/>
      <c r="K37" s="1"/>
      <c r="L37" s="1"/>
      <c r="M37" s="1">
        <f t="shared" si="0"/>
        <v>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 t="s">
        <v>83</v>
      </c>
      <c r="Y37" s="1" t="s">
        <v>127</v>
      </c>
      <c r="Z37" s="1" t="s">
        <v>128</v>
      </c>
      <c r="AA37" s="1"/>
    </row>
    <row r="38" spans="1:27" x14ac:dyDescent="0.3">
      <c r="A38" s="1"/>
      <c r="B38" s="1" t="s">
        <v>129</v>
      </c>
      <c r="C38" s="4">
        <v>42159</v>
      </c>
      <c r="D38" s="5">
        <v>1</v>
      </c>
      <c r="E38" s="6">
        <v>0.60902777777777783</v>
      </c>
      <c r="F38" s="7"/>
      <c r="G38" s="8"/>
      <c r="H38" s="1"/>
      <c r="I38" s="1"/>
      <c r="J38" s="1"/>
      <c r="K38" s="1"/>
      <c r="L38" s="1"/>
      <c r="M38" s="1">
        <f t="shared" si="0"/>
        <v>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 t="s">
        <v>85</v>
      </c>
      <c r="Y38" s="1" t="s">
        <v>130</v>
      </c>
      <c r="Z38" s="1" t="s">
        <v>131</v>
      </c>
      <c r="AA38" s="1"/>
    </row>
    <row r="39" spans="1:27" x14ac:dyDescent="0.3">
      <c r="A39" s="1"/>
      <c r="B39" s="1" t="s">
        <v>132</v>
      </c>
      <c r="C39" s="4">
        <v>42159</v>
      </c>
      <c r="D39" s="5">
        <v>1</v>
      </c>
      <c r="E39" s="6">
        <v>0.63055555555555554</v>
      </c>
      <c r="F39" s="7"/>
      <c r="G39" s="8"/>
      <c r="H39" s="1"/>
      <c r="I39" s="1"/>
      <c r="J39" s="1"/>
      <c r="K39" s="1"/>
      <c r="L39" s="1"/>
      <c r="M39" s="1">
        <f t="shared" si="0"/>
        <v>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 t="s">
        <v>85</v>
      </c>
      <c r="Y39" s="1" t="s">
        <v>133</v>
      </c>
      <c r="Z39" s="1" t="s">
        <v>134</v>
      </c>
      <c r="AA39" s="1"/>
    </row>
    <row r="40" spans="1:27" x14ac:dyDescent="0.3">
      <c r="A40" s="1"/>
      <c r="B40" s="1" t="s">
        <v>135</v>
      </c>
      <c r="C40" s="4">
        <v>42159</v>
      </c>
      <c r="D40" s="5">
        <v>1</v>
      </c>
      <c r="E40" s="6">
        <v>0.64930555555555558</v>
      </c>
      <c r="F40" s="7"/>
      <c r="G40" s="8"/>
      <c r="H40" s="1"/>
      <c r="I40" s="1"/>
      <c r="J40" s="1"/>
      <c r="K40" s="1"/>
      <c r="L40" s="1"/>
      <c r="M40" s="1">
        <f t="shared" si="0"/>
        <v>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 t="s">
        <v>85</v>
      </c>
      <c r="Y40" s="1" t="s">
        <v>136</v>
      </c>
      <c r="Z40" s="1" t="s">
        <v>137</v>
      </c>
      <c r="AA40" s="1"/>
    </row>
    <row r="41" spans="1:27" x14ac:dyDescent="0.3">
      <c r="A41" s="1"/>
      <c r="B41" s="1" t="s">
        <v>138</v>
      </c>
      <c r="C41" s="4">
        <v>42159</v>
      </c>
      <c r="D41" s="5">
        <v>1</v>
      </c>
      <c r="E41" s="6">
        <v>0.67708333333333337</v>
      </c>
      <c r="F41" s="7"/>
      <c r="G41" s="8"/>
      <c r="H41" s="1"/>
      <c r="I41" s="1"/>
      <c r="J41" s="1"/>
      <c r="K41" s="1"/>
      <c r="L41" s="1"/>
      <c r="M41" s="1">
        <f t="shared" si="0"/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 t="s">
        <v>85</v>
      </c>
      <c r="Y41" s="1" t="s">
        <v>139</v>
      </c>
      <c r="Z41" s="1" t="s">
        <v>139</v>
      </c>
      <c r="AA41" s="1"/>
    </row>
    <row r="42" spans="1:27" x14ac:dyDescent="0.3">
      <c r="A42" s="1"/>
      <c r="B42" s="1" t="s">
        <v>140</v>
      </c>
      <c r="C42" s="4">
        <v>42159</v>
      </c>
      <c r="D42" s="5">
        <v>1</v>
      </c>
      <c r="E42" s="6">
        <v>0.69444444444444453</v>
      </c>
      <c r="F42" s="7"/>
      <c r="G42" s="8"/>
      <c r="H42" s="1"/>
      <c r="I42" s="1"/>
      <c r="J42" s="1"/>
      <c r="K42" s="1"/>
      <c r="L42" s="1"/>
      <c r="M42" s="1">
        <f t="shared" si="0"/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 t="s">
        <v>85</v>
      </c>
      <c r="Y42" s="1" t="s">
        <v>141</v>
      </c>
      <c r="Z42" s="1" t="s">
        <v>142</v>
      </c>
      <c r="AA42" s="1"/>
    </row>
    <row r="43" spans="1:27" ht="15.6" x14ac:dyDescent="0.3">
      <c r="A43" s="3" t="s">
        <v>143</v>
      </c>
      <c r="B43" s="1" t="s">
        <v>144</v>
      </c>
      <c r="C43" s="4">
        <v>42159</v>
      </c>
      <c r="D43" s="5">
        <v>1</v>
      </c>
      <c r="E43" s="6">
        <v>0.7104166666666667</v>
      </c>
      <c r="F43" s="7" t="s">
        <v>29</v>
      </c>
      <c r="G43" s="8">
        <v>41</v>
      </c>
      <c r="H43" s="1">
        <v>22</v>
      </c>
      <c r="I43" s="1">
        <v>405</v>
      </c>
      <c r="J43" s="1">
        <v>609</v>
      </c>
      <c r="K43" s="1">
        <v>19.579000000000001</v>
      </c>
      <c r="L43" s="1">
        <v>9.5619999999999994</v>
      </c>
      <c r="M43" s="1">
        <f t="shared" si="0"/>
        <v>10.017000000000001</v>
      </c>
      <c r="N43" s="1">
        <v>7.3390000000000004</v>
      </c>
      <c r="O43" s="1">
        <v>1.958</v>
      </c>
      <c r="P43" s="1" t="s">
        <v>24</v>
      </c>
      <c r="Q43" s="1">
        <v>0.20300000000000001</v>
      </c>
      <c r="R43" s="1">
        <v>0.20399999999999999</v>
      </c>
      <c r="S43" s="1">
        <v>19.600000000000001</v>
      </c>
      <c r="T43" s="1"/>
      <c r="U43" s="1">
        <v>1.1343000000000001</v>
      </c>
      <c r="V43" s="1" t="s">
        <v>736</v>
      </c>
      <c r="W43" s="1"/>
      <c r="X43" s="1" t="s">
        <v>145</v>
      </c>
      <c r="Y43" s="1"/>
      <c r="Z43" s="1" t="s">
        <v>146</v>
      </c>
      <c r="AA43" s="1"/>
    </row>
    <row r="44" spans="1:27" x14ac:dyDescent="0.3">
      <c r="A44" s="1"/>
      <c r="B44" s="1" t="s">
        <v>147</v>
      </c>
      <c r="C44" s="4">
        <v>42159</v>
      </c>
      <c r="D44" s="5">
        <v>1</v>
      </c>
      <c r="E44" s="6">
        <v>0.72777777777777775</v>
      </c>
      <c r="F44" s="7" t="s">
        <v>31</v>
      </c>
      <c r="G44" s="8" t="s">
        <v>31</v>
      </c>
      <c r="H44" s="1"/>
      <c r="I44" s="1"/>
      <c r="J44" s="1"/>
      <c r="K44" s="1"/>
      <c r="L44" s="1"/>
      <c r="M44" s="1">
        <f t="shared" si="0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 t="s">
        <v>85</v>
      </c>
      <c r="Y44" s="1"/>
      <c r="Z44" s="1"/>
      <c r="AA44" s="1"/>
    </row>
    <row r="45" spans="1:27" ht="15.6" x14ac:dyDescent="0.3">
      <c r="A45" s="3" t="s">
        <v>148</v>
      </c>
      <c r="B45" s="1" t="s">
        <v>22</v>
      </c>
      <c r="C45" s="4">
        <v>42180</v>
      </c>
      <c r="D45" s="2">
        <v>2</v>
      </c>
      <c r="E45" s="6">
        <v>0.25208333333333333</v>
      </c>
      <c r="F45" s="7" t="s">
        <v>23</v>
      </c>
      <c r="G45" s="8">
        <v>20</v>
      </c>
      <c r="H45" s="1">
        <v>1</v>
      </c>
      <c r="I45" s="1">
        <v>198</v>
      </c>
      <c r="J45" s="1">
        <v>63</v>
      </c>
      <c r="K45" s="1">
        <v>1.9239999999999999</v>
      </c>
      <c r="L45" s="1">
        <v>1.0860000000000001</v>
      </c>
      <c r="M45" s="1">
        <f t="shared" si="0"/>
        <v>0.83799999999999986</v>
      </c>
      <c r="N45" s="1">
        <v>1.27</v>
      </c>
      <c r="O45" s="1"/>
      <c r="P45" s="1"/>
      <c r="Q45" s="1">
        <v>4.1000000000000002E-2</v>
      </c>
      <c r="R45" s="1">
        <v>4.2000000000000003E-2</v>
      </c>
      <c r="S45" s="1">
        <v>20.02685</v>
      </c>
      <c r="T45" s="1"/>
      <c r="U45" s="1"/>
      <c r="V45" s="1"/>
      <c r="W45" s="1"/>
      <c r="X45" s="1" t="s">
        <v>149</v>
      </c>
      <c r="Y45" s="1" t="s">
        <v>150</v>
      </c>
      <c r="Z45" s="1"/>
      <c r="AA45" s="1"/>
    </row>
    <row r="46" spans="1:27" ht="15.6" x14ac:dyDescent="0.3">
      <c r="A46" s="3" t="s">
        <v>151</v>
      </c>
      <c r="B46" s="1" t="s">
        <v>22</v>
      </c>
      <c r="C46" s="4">
        <v>42180</v>
      </c>
      <c r="D46" s="2">
        <v>2</v>
      </c>
      <c r="E46" s="6"/>
      <c r="F46" s="7" t="s">
        <v>152</v>
      </c>
      <c r="G46" s="8">
        <v>23</v>
      </c>
      <c r="H46" s="1">
        <v>1</v>
      </c>
      <c r="I46" s="1">
        <v>235</v>
      </c>
      <c r="J46" s="1">
        <v>84</v>
      </c>
      <c r="K46" s="1">
        <v>1.2030000000000001</v>
      </c>
      <c r="L46" s="1">
        <v>0.91700000000000004</v>
      </c>
      <c r="M46" s="1">
        <f t="shared" si="0"/>
        <v>0.28600000000000003</v>
      </c>
      <c r="N46" s="1">
        <v>1.087</v>
      </c>
      <c r="O46" s="1" t="s">
        <v>31</v>
      </c>
      <c r="P46" s="1"/>
      <c r="Q46" s="1"/>
      <c r="R46" s="1"/>
      <c r="S46" s="1">
        <v>22.728249999999999</v>
      </c>
      <c r="T46" s="1"/>
      <c r="U46" s="1"/>
      <c r="V46" s="1"/>
      <c r="W46" s="1"/>
      <c r="X46" s="1" t="s">
        <v>149</v>
      </c>
      <c r="Y46" s="1"/>
      <c r="Z46" s="1"/>
      <c r="AA46" s="1"/>
    </row>
    <row r="47" spans="1:27" ht="15.6" x14ac:dyDescent="0.3">
      <c r="A47" s="3" t="s">
        <v>153</v>
      </c>
      <c r="B47" s="1" t="s">
        <v>22</v>
      </c>
      <c r="C47" s="4">
        <v>42180</v>
      </c>
      <c r="D47" s="2">
        <v>2</v>
      </c>
      <c r="E47" s="6"/>
      <c r="F47" s="7" t="s">
        <v>152</v>
      </c>
      <c r="G47" s="8">
        <v>23</v>
      </c>
      <c r="H47" s="1">
        <v>2</v>
      </c>
      <c r="I47" s="1">
        <v>229</v>
      </c>
      <c r="J47" s="1">
        <v>84</v>
      </c>
      <c r="K47" s="1">
        <v>1.08</v>
      </c>
      <c r="L47" s="1">
        <v>0.82499999999999996</v>
      </c>
      <c r="M47" s="1">
        <f t="shared" si="0"/>
        <v>0.25500000000000012</v>
      </c>
      <c r="N47" s="1">
        <v>1.1399999999999999</v>
      </c>
      <c r="O47" s="1">
        <v>0.155</v>
      </c>
      <c r="P47" s="1"/>
      <c r="Q47" s="1"/>
      <c r="R47" s="1"/>
      <c r="S47" s="1">
        <v>25.276299999999999</v>
      </c>
      <c r="T47" s="1"/>
      <c r="U47" s="1"/>
      <c r="V47" s="1"/>
      <c r="W47" s="1"/>
      <c r="X47" s="1" t="s">
        <v>154</v>
      </c>
      <c r="Y47" s="1"/>
      <c r="Z47" s="1"/>
      <c r="AA47" s="1"/>
    </row>
    <row r="48" spans="1:27" ht="15.6" x14ac:dyDescent="0.3">
      <c r="A48" s="3" t="s">
        <v>155</v>
      </c>
      <c r="B48" s="1" t="s">
        <v>22</v>
      </c>
      <c r="C48" s="4">
        <v>42180</v>
      </c>
      <c r="D48" s="2">
        <v>2</v>
      </c>
      <c r="E48" s="6"/>
      <c r="F48" s="7" t="s">
        <v>152</v>
      </c>
      <c r="G48" s="8">
        <v>23</v>
      </c>
      <c r="H48" s="1">
        <v>3</v>
      </c>
      <c r="I48" s="1">
        <v>234</v>
      </c>
      <c r="J48" s="1">
        <v>85</v>
      </c>
      <c r="K48" s="1">
        <v>1.675</v>
      </c>
      <c r="L48" s="1">
        <v>1.03</v>
      </c>
      <c r="M48" s="1">
        <f t="shared" si="0"/>
        <v>0.64500000000000002</v>
      </c>
      <c r="N48" s="1">
        <v>1.194</v>
      </c>
      <c r="O48" s="1" t="s">
        <v>31</v>
      </c>
      <c r="P48" s="1"/>
      <c r="Q48" s="1"/>
      <c r="R48" s="1"/>
      <c r="S48" s="1">
        <v>24.322700000000001</v>
      </c>
      <c r="T48" s="1"/>
      <c r="U48" s="1"/>
      <c r="V48" s="1"/>
      <c r="W48" s="1"/>
      <c r="X48" s="1" t="s">
        <v>154</v>
      </c>
      <c r="Y48" s="1"/>
      <c r="Z48" s="1"/>
      <c r="AA48" s="1"/>
    </row>
    <row r="49" spans="1:27" ht="15.6" x14ac:dyDescent="0.3">
      <c r="A49" s="3" t="s">
        <v>156</v>
      </c>
      <c r="B49" s="1" t="s">
        <v>22</v>
      </c>
      <c r="C49" s="4">
        <v>42180</v>
      </c>
      <c r="D49" s="2">
        <v>2</v>
      </c>
      <c r="E49" s="6"/>
      <c r="F49" s="7" t="s">
        <v>152</v>
      </c>
      <c r="G49" s="8">
        <v>24</v>
      </c>
      <c r="H49" s="1">
        <v>4</v>
      </c>
      <c r="I49" s="1">
        <v>245</v>
      </c>
      <c r="J49" s="1">
        <v>97</v>
      </c>
      <c r="K49" s="1">
        <v>2.1320000000000001</v>
      </c>
      <c r="L49" s="1">
        <v>1.395</v>
      </c>
      <c r="M49" s="1">
        <f t="shared" si="0"/>
        <v>0.7370000000000001</v>
      </c>
      <c r="N49" s="1">
        <v>1.25</v>
      </c>
      <c r="O49" s="1">
        <v>0.309</v>
      </c>
      <c r="P49" s="1"/>
      <c r="Q49" s="1"/>
      <c r="R49" s="1"/>
      <c r="S49" s="1">
        <v>23.663550000000001</v>
      </c>
      <c r="T49" s="1"/>
      <c r="U49" s="1"/>
      <c r="V49" s="1"/>
      <c r="W49" s="1"/>
      <c r="X49" s="1" t="s">
        <v>157</v>
      </c>
      <c r="Y49" s="1"/>
      <c r="Z49" s="1"/>
      <c r="AA49" s="1"/>
    </row>
    <row r="50" spans="1:27" ht="15.6" x14ac:dyDescent="0.3">
      <c r="A50" s="3" t="s">
        <v>158</v>
      </c>
      <c r="B50" s="1" t="s">
        <v>22</v>
      </c>
      <c r="C50" s="4">
        <v>42180</v>
      </c>
      <c r="D50" s="2">
        <v>2</v>
      </c>
      <c r="E50" s="6"/>
      <c r="F50" s="7" t="s">
        <v>152</v>
      </c>
      <c r="G50" s="8">
        <v>24</v>
      </c>
      <c r="H50" s="1">
        <v>5</v>
      </c>
      <c r="I50" s="1">
        <v>234</v>
      </c>
      <c r="J50" s="1">
        <v>81</v>
      </c>
      <c r="K50" s="1">
        <v>0.69399999999999995</v>
      </c>
      <c r="L50" s="1">
        <v>0.69199999999999995</v>
      </c>
      <c r="M50" s="1">
        <f t="shared" si="0"/>
        <v>2.0000000000000018E-3</v>
      </c>
      <c r="N50" s="1">
        <v>1.6020000000000001</v>
      </c>
      <c r="O50" s="1"/>
      <c r="P50" s="1"/>
      <c r="Q50" s="1"/>
      <c r="R50" s="1"/>
      <c r="S50" s="1">
        <v>22.870899999999999</v>
      </c>
      <c r="T50" s="1"/>
      <c r="U50" s="1"/>
      <c r="V50" s="1"/>
      <c r="W50" s="1"/>
      <c r="X50" s="1" t="s">
        <v>157</v>
      </c>
      <c r="Y50" s="1"/>
      <c r="Z50" s="1"/>
      <c r="AA50" s="1"/>
    </row>
    <row r="51" spans="1:27" ht="15.6" x14ac:dyDescent="0.3">
      <c r="A51" s="3"/>
      <c r="B51" s="1" t="s">
        <v>22</v>
      </c>
      <c r="C51" s="4">
        <v>42180</v>
      </c>
      <c r="D51" s="2">
        <v>2</v>
      </c>
      <c r="E51" s="6"/>
      <c r="F51" s="7" t="s">
        <v>152</v>
      </c>
      <c r="G51" s="8">
        <v>23</v>
      </c>
      <c r="H51" s="1">
        <v>6</v>
      </c>
      <c r="I51" s="1"/>
      <c r="J51" s="1"/>
      <c r="K51" s="1"/>
      <c r="L51" s="1"/>
      <c r="M51" s="1">
        <f t="shared" si="0"/>
        <v>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 t="s">
        <v>99</v>
      </c>
      <c r="Y51" s="1"/>
      <c r="Z51" s="1"/>
      <c r="AA51" s="1"/>
    </row>
    <row r="52" spans="1:27" x14ac:dyDescent="0.3">
      <c r="A52" s="1"/>
      <c r="B52" s="1" t="s">
        <v>22</v>
      </c>
      <c r="C52" s="4">
        <v>42180</v>
      </c>
      <c r="D52" s="2">
        <v>2</v>
      </c>
      <c r="E52" s="6"/>
      <c r="F52" s="7" t="s">
        <v>152</v>
      </c>
      <c r="G52" s="8">
        <v>23</v>
      </c>
      <c r="H52" s="1">
        <v>7</v>
      </c>
      <c r="I52" s="1"/>
      <c r="J52" s="1"/>
      <c r="K52" s="1"/>
      <c r="L52" s="1"/>
      <c r="M52" s="1">
        <f t="shared" si="0"/>
        <v>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 t="s">
        <v>99</v>
      </c>
      <c r="Y52" s="1"/>
      <c r="Z52" s="1"/>
      <c r="AA52" s="1"/>
    </row>
    <row r="53" spans="1:27" ht="15.6" x14ac:dyDescent="0.3">
      <c r="A53" s="3"/>
      <c r="B53" s="1" t="s">
        <v>22</v>
      </c>
      <c r="C53" s="4">
        <v>42180</v>
      </c>
      <c r="D53" s="2">
        <v>2</v>
      </c>
      <c r="E53" s="6"/>
      <c r="F53" s="7" t="s">
        <v>152</v>
      </c>
      <c r="G53" s="8">
        <v>22</v>
      </c>
      <c r="H53" s="1">
        <v>8</v>
      </c>
      <c r="I53" s="1"/>
      <c r="J53" s="1"/>
      <c r="K53" s="1"/>
      <c r="L53" s="1"/>
      <c r="M53" s="1">
        <f t="shared" si="0"/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 t="s">
        <v>30</v>
      </c>
      <c r="Y53" s="1"/>
      <c r="Z53" s="1"/>
      <c r="AA53" s="1"/>
    </row>
    <row r="54" spans="1:27" x14ac:dyDescent="0.3">
      <c r="A54" s="1"/>
      <c r="B54" s="1" t="s">
        <v>22</v>
      </c>
      <c r="C54" s="4">
        <v>42180</v>
      </c>
      <c r="D54" s="2">
        <v>2</v>
      </c>
      <c r="E54" s="6"/>
      <c r="F54" s="7" t="s">
        <v>152</v>
      </c>
      <c r="G54" s="8">
        <v>23</v>
      </c>
      <c r="H54" s="1">
        <v>9</v>
      </c>
      <c r="I54" s="1"/>
      <c r="J54" s="1"/>
      <c r="K54" s="1"/>
      <c r="L54" s="1"/>
      <c r="M54" s="1">
        <f t="shared" si="0"/>
        <v>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 t="s">
        <v>30</v>
      </c>
      <c r="Y54" s="1"/>
      <c r="Z54" s="1"/>
      <c r="AA54" s="1"/>
    </row>
    <row r="55" spans="1:27" ht="15.6" x14ac:dyDescent="0.3">
      <c r="A55" s="3"/>
      <c r="B55" s="1" t="s">
        <v>22</v>
      </c>
      <c r="C55" s="4">
        <v>42180</v>
      </c>
      <c r="D55" s="2">
        <v>2</v>
      </c>
      <c r="E55" s="6"/>
      <c r="F55" s="7" t="s">
        <v>152</v>
      </c>
      <c r="G55" s="8">
        <v>25</v>
      </c>
      <c r="H55" s="1">
        <v>10</v>
      </c>
      <c r="I55" s="1"/>
      <c r="J55" s="1"/>
      <c r="K55" s="1"/>
      <c r="L55" s="1"/>
      <c r="M55" s="1">
        <f t="shared" si="0"/>
        <v>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 t="s">
        <v>159</v>
      </c>
      <c r="Y55" s="1"/>
      <c r="Z55" s="1"/>
      <c r="AA55" s="1"/>
    </row>
    <row r="56" spans="1:27" ht="15.6" x14ac:dyDescent="0.3">
      <c r="A56" s="3"/>
      <c r="B56" s="1" t="s">
        <v>22</v>
      </c>
      <c r="C56" s="4">
        <v>42180</v>
      </c>
      <c r="D56" s="2">
        <v>2</v>
      </c>
      <c r="E56" s="6"/>
      <c r="F56" s="7" t="s">
        <v>152</v>
      </c>
      <c r="G56" s="8">
        <v>24</v>
      </c>
      <c r="H56" s="1">
        <v>11</v>
      </c>
      <c r="I56" s="1"/>
      <c r="J56" s="1"/>
      <c r="K56" s="1"/>
      <c r="L56" s="1"/>
      <c r="M56" s="1">
        <f t="shared" si="0"/>
        <v>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 t="s">
        <v>159</v>
      </c>
      <c r="Y56" s="1"/>
      <c r="Z56" s="1"/>
      <c r="AA56" s="1"/>
    </row>
    <row r="57" spans="1:27" x14ac:dyDescent="0.3">
      <c r="A57" s="1"/>
      <c r="B57" s="1" t="s">
        <v>22</v>
      </c>
      <c r="C57" s="4">
        <v>42180</v>
      </c>
      <c r="D57" s="2">
        <v>2</v>
      </c>
      <c r="E57" s="6"/>
      <c r="F57" s="7" t="s">
        <v>152</v>
      </c>
      <c r="G57" s="8">
        <v>23</v>
      </c>
      <c r="H57" s="1">
        <v>12</v>
      </c>
      <c r="I57" s="1"/>
      <c r="J57" s="1"/>
      <c r="K57" s="1"/>
      <c r="L57" s="1"/>
      <c r="M57" s="1">
        <f t="shared" si="0"/>
        <v>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 t="s">
        <v>160</v>
      </c>
      <c r="Y57" s="1"/>
      <c r="Z57" s="1"/>
      <c r="AA57" s="1"/>
    </row>
    <row r="58" spans="1:27" x14ac:dyDescent="0.3">
      <c r="A58" s="1"/>
      <c r="B58" s="1" t="s">
        <v>22</v>
      </c>
      <c r="C58" s="4">
        <v>42180</v>
      </c>
      <c r="D58" s="2">
        <v>2</v>
      </c>
      <c r="E58" s="6"/>
      <c r="F58" s="7" t="s">
        <v>152</v>
      </c>
      <c r="G58" s="8">
        <v>23</v>
      </c>
      <c r="H58" s="1">
        <v>13</v>
      </c>
      <c r="I58" s="1"/>
      <c r="J58" s="1"/>
      <c r="K58" s="1"/>
      <c r="L58" s="1"/>
      <c r="M58" s="1">
        <f t="shared" si="0"/>
        <v>0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 t="s">
        <v>35</v>
      </c>
      <c r="Y58" s="1"/>
      <c r="Z58" s="1"/>
      <c r="AA58" s="1"/>
    </row>
    <row r="59" spans="1:27" x14ac:dyDescent="0.3">
      <c r="A59" s="1"/>
      <c r="B59" s="1" t="s">
        <v>22</v>
      </c>
      <c r="C59" s="4">
        <v>42180</v>
      </c>
      <c r="D59" s="2">
        <v>2</v>
      </c>
      <c r="E59" s="6"/>
      <c r="F59" s="7" t="s">
        <v>152</v>
      </c>
      <c r="G59" s="8">
        <v>24</v>
      </c>
      <c r="H59" s="1">
        <v>14</v>
      </c>
      <c r="I59" s="1"/>
      <c r="J59" s="1"/>
      <c r="K59" s="1"/>
      <c r="L59" s="1"/>
      <c r="M59" s="1">
        <f t="shared" si="0"/>
        <v>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 t="s">
        <v>35</v>
      </c>
      <c r="Y59" s="1"/>
      <c r="Z59" s="1"/>
      <c r="AA59" s="1"/>
    </row>
    <row r="60" spans="1:27" x14ac:dyDescent="0.3">
      <c r="A60" s="1"/>
      <c r="B60" s="1" t="s">
        <v>22</v>
      </c>
      <c r="C60" s="4">
        <v>42180</v>
      </c>
      <c r="D60" s="2">
        <v>2</v>
      </c>
      <c r="E60" s="6"/>
      <c r="F60" s="7" t="s">
        <v>152</v>
      </c>
      <c r="G60" s="8">
        <v>23</v>
      </c>
      <c r="H60" s="1">
        <v>15</v>
      </c>
      <c r="I60" s="1"/>
      <c r="J60" s="1"/>
      <c r="K60" s="1"/>
      <c r="L60" s="1"/>
      <c r="M60" s="1">
        <f t="shared" si="0"/>
        <v>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 t="s">
        <v>161</v>
      </c>
      <c r="Y60" s="1"/>
      <c r="Z60" s="1"/>
      <c r="AA60" s="1"/>
    </row>
    <row r="61" spans="1:27" ht="15.6" x14ac:dyDescent="0.3">
      <c r="A61" s="3" t="s">
        <v>162</v>
      </c>
      <c r="B61" s="1" t="s">
        <v>39</v>
      </c>
      <c r="C61" s="4">
        <v>42180</v>
      </c>
      <c r="D61" s="2">
        <v>2</v>
      </c>
      <c r="E61" s="6">
        <v>0.28055555555555556</v>
      </c>
      <c r="F61" s="7" t="s">
        <v>29</v>
      </c>
      <c r="G61" s="8">
        <v>20.5</v>
      </c>
      <c r="H61" s="1">
        <v>1</v>
      </c>
      <c r="I61" s="1">
        <v>197</v>
      </c>
      <c r="J61" s="1">
        <v>62</v>
      </c>
      <c r="K61" s="1">
        <v>1.5599000000000001</v>
      </c>
      <c r="L61" s="1">
        <v>0.66100000000000003</v>
      </c>
      <c r="M61" s="1">
        <f t="shared" si="0"/>
        <v>0.89890000000000003</v>
      </c>
      <c r="N61" s="1"/>
      <c r="O61" s="1"/>
      <c r="P61" s="1"/>
      <c r="Q61" s="1">
        <v>5.4300000000000001E-2</v>
      </c>
      <c r="R61" s="1">
        <v>5.16E-2</v>
      </c>
      <c r="S61" s="1">
        <v>19.306999999999999</v>
      </c>
      <c r="T61" s="1"/>
      <c r="U61" s="1">
        <v>1.4381999999999999</v>
      </c>
      <c r="V61" s="1" t="s">
        <v>734</v>
      </c>
      <c r="W61" s="1"/>
      <c r="X61" s="1" t="s">
        <v>101</v>
      </c>
      <c r="Y61" s="1" t="s">
        <v>163</v>
      </c>
      <c r="Z61" s="1" t="s">
        <v>164</v>
      </c>
      <c r="AA61" s="1"/>
    </row>
    <row r="62" spans="1:27" ht="15.6" x14ac:dyDescent="0.3">
      <c r="A62" s="3" t="s">
        <v>165</v>
      </c>
      <c r="B62" s="1" t="s">
        <v>39</v>
      </c>
      <c r="C62" s="4">
        <v>42180</v>
      </c>
      <c r="D62" s="2">
        <v>2</v>
      </c>
      <c r="E62" s="6">
        <v>0.28194444444444444</v>
      </c>
      <c r="F62" s="7" t="s">
        <v>152</v>
      </c>
      <c r="G62" s="8">
        <v>26</v>
      </c>
      <c r="H62" s="1">
        <v>16</v>
      </c>
      <c r="I62" s="1">
        <v>250</v>
      </c>
      <c r="J62" s="1">
        <v>100</v>
      </c>
      <c r="K62" s="1">
        <v>1.4470000000000001</v>
      </c>
      <c r="L62" s="1">
        <v>0.97499999999999998</v>
      </c>
      <c r="M62" s="1">
        <f t="shared" si="0"/>
        <v>0.47200000000000009</v>
      </c>
      <c r="N62" s="1">
        <v>1.3340000000000001</v>
      </c>
      <c r="O62" s="1"/>
      <c r="P62" s="1"/>
      <c r="Q62" s="1"/>
      <c r="R62" s="1"/>
      <c r="S62" s="1">
        <v>23.1539</v>
      </c>
      <c r="T62" s="1"/>
      <c r="U62" s="1"/>
      <c r="V62" s="1"/>
      <c r="W62" s="1"/>
      <c r="X62" s="1" t="s">
        <v>35</v>
      </c>
      <c r="Y62" s="1"/>
      <c r="Z62" s="1"/>
      <c r="AA62" s="1"/>
    </row>
    <row r="63" spans="1:27" ht="15.6" x14ac:dyDescent="0.3">
      <c r="A63" s="3" t="s">
        <v>166</v>
      </c>
      <c r="B63" s="1" t="s">
        <v>39</v>
      </c>
      <c r="C63" s="4">
        <v>42180</v>
      </c>
      <c r="D63" s="2">
        <v>2</v>
      </c>
      <c r="E63" s="6">
        <v>0.28333333333333333</v>
      </c>
      <c r="F63" s="7" t="s">
        <v>29</v>
      </c>
      <c r="G63" s="8">
        <v>36.5</v>
      </c>
      <c r="H63" s="1">
        <v>2</v>
      </c>
      <c r="I63" s="1">
        <v>350</v>
      </c>
      <c r="J63" s="1">
        <v>387</v>
      </c>
      <c r="K63" s="1">
        <v>15.3147</v>
      </c>
      <c r="L63" s="1">
        <v>7.7931999999999997</v>
      </c>
      <c r="M63" s="1">
        <f t="shared" si="0"/>
        <v>7.5215000000000005</v>
      </c>
      <c r="N63" s="1">
        <v>2.9102000000000001</v>
      </c>
      <c r="O63" s="1"/>
      <c r="P63" s="1"/>
      <c r="Q63" s="1">
        <v>0.17050000000000001</v>
      </c>
      <c r="R63" s="1">
        <v>0.16439999999999999</v>
      </c>
      <c r="S63" s="1">
        <v>19.534700000000001</v>
      </c>
      <c r="T63" s="1"/>
      <c r="U63" s="1">
        <v>1.34039</v>
      </c>
      <c r="V63" s="1" t="s">
        <v>734</v>
      </c>
      <c r="W63" s="1"/>
      <c r="X63" s="1" t="s">
        <v>167</v>
      </c>
      <c r="Y63" s="1"/>
      <c r="Z63" s="1"/>
      <c r="AA63" s="1"/>
    </row>
    <row r="64" spans="1:27" ht="15.6" x14ac:dyDescent="0.3">
      <c r="A64" s="3" t="s">
        <v>168</v>
      </c>
      <c r="B64" s="1" t="s">
        <v>50</v>
      </c>
      <c r="C64" s="4">
        <v>42180</v>
      </c>
      <c r="D64" s="2">
        <v>2</v>
      </c>
      <c r="E64" s="6">
        <v>0.29375000000000001</v>
      </c>
      <c r="F64" s="9" t="s">
        <v>23</v>
      </c>
      <c r="G64" s="10">
        <v>22</v>
      </c>
      <c r="H64" s="1">
        <v>2</v>
      </c>
      <c r="I64" s="1">
        <v>224</v>
      </c>
      <c r="J64" s="1">
        <v>94</v>
      </c>
      <c r="K64" s="1">
        <v>2.2200000000000002</v>
      </c>
      <c r="L64" s="1">
        <v>1.2070000000000001</v>
      </c>
      <c r="M64" s="1">
        <f t="shared" si="0"/>
        <v>1.0130000000000001</v>
      </c>
      <c r="N64" s="1">
        <v>1.403</v>
      </c>
      <c r="O64" s="1"/>
      <c r="P64" s="1"/>
      <c r="Q64" s="1">
        <v>4.4999999999999998E-2</v>
      </c>
      <c r="R64" s="1">
        <v>4.5999999999999999E-2</v>
      </c>
      <c r="S64" s="1">
        <v>18.8032</v>
      </c>
      <c r="T64" s="1"/>
      <c r="U64" s="1"/>
      <c r="V64" s="1"/>
      <c r="W64" s="1"/>
      <c r="X64" s="1" t="s">
        <v>169</v>
      </c>
      <c r="Y64" s="1" t="s">
        <v>170</v>
      </c>
      <c r="Z64" s="1" t="s">
        <v>171</v>
      </c>
      <c r="AA64" s="1"/>
    </row>
    <row r="65" spans="1:27" ht="15.6" x14ac:dyDescent="0.3">
      <c r="A65" s="3" t="s">
        <v>172</v>
      </c>
      <c r="B65" s="1" t="s">
        <v>50</v>
      </c>
      <c r="C65" s="4">
        <v>42180</v>
      </c>
      <c r="D65" s="2">
        <v>2</v>
      </c>
      <c r="E65" s="6">
        <v>0.29583333333333334</v>
      </c>
      <c r="F65" s="1" t="s">
        <v>23</v>
      </c>
      <c r="G65" s="1">
        <v>30</v>
      </c>
      <c r="H65" s="1">
        <v>3</v>
      </c>
      <c r="I65" s="1">
        <v>304</v>
      </c>
      <c r="J65" s="1">
        <v>218</v>
      </c>
      <c r="K65" s="1">
        <v>5.0999999999999996</v>
      </c>
      <c r="L65" s="1">
        <v>2.87</v>
      </c>
      <c r="M65" s="1">
        <f t="shared" si="0"/>
        <v>2.2299999999999995</v>
      </c>
      <c r="N65" s="1">
        <v>4.4930000000000003</v>
      </c>
      <c r="O65" s="1"/>
      <c r="P65" s="1"/>
      <c r="Q65" s="1">
        <v>9.7000000000000003E-2</v>
      </c>
      <c r="R65" s="1">
        <v>9.7000000000000003E-2</v>
      </c>
      <c r="S65" s="1">
        <v>18.829999999999998</v>
      </c>
      <c r="T65" s="1"/>
      <c r="U65" s="1"/>
      <c r="V65" s="1"/>
      <c r="W65" s="1"/>
      <c r="X65" s="1" t="s">
        <v>173</v>
      </c>
      <c r="Y65" s="1"/>
      <c r="Z65" s="1"/>
      <c r="AA65" s="1"/>
    </row>
    <row r="66" spans="1:27" ht="15.6" x14ac:dyDescent="0.3">
      <c r="A66" s="3" t="s">
        <v>174</v>
      </c>
      <c r="B66" s="1" t="s">
        <v>50</v>
      </c>
      <c r="C66" s="4">
        <v>42180</v>
      </c>
      <c r="D66" s="2">
        <v>2</v>
      </c>
      <c r="E66" s="6">
        <v>0.29652777777777778</v>
      </c>
      <c r="F66" s="1" t="s">
        <v>23</v>
      </c>
      <c r="G66" s="1">
        <v>22</v>
      </c>
      <c r="H66" s="1">
        <v>4</v>
      </c>
      <c r="I66" s="1">
        <v>220</v>
      </c>
      <c r="J66" s="1">
        <v>89</v>
      </c>
      <c r="K66" s="1">
        <v>2.1379999999999999</v>
      </c>
      <c r="L66" s="1">
        <v>1.1100000000000001</v>
      </c>
      <c r="M66" s="1">
        <f t="shared" si="0"/>
        <v>1.0279999999999998</v>
      </c>
      <c r="N66" s="1">
        <v>1.4810000000000001</v>
      </c>
      <c r="O66" s="1"/>
      <c r="P66" s="1"/>
      <c r="Q66" s="1">
        <v>4.7E-2</v>
      </c>
      <c r="R66" s="1">
        <v>4.7E-2</v>
      </c>
      <c r="S66" s="1">
        <v>19.67905</v>
      </c>
      <c r="T66" s="1"/>
      <c r="U66" s="1"/>
      <c r="V66" s="1"/>
      <c r="W66" s="1"/>
      <c r="X66" s="1" t="s">
        <v>175</v>
      </c>
      <c r="Y66" s="1"/>
      <c r="Z66" s="1"/>
      <c r="AA66" s="1"/>
    </row>
    <row r="67" spans="1:27" ht="15.6" x14ac:dyDescent="0.3">
      <c r="A67" s="3" t="s">
        <v>176</v>
      </c>
      <c r="B67" s="1" t="s">
        <v>50</v>
      </c>
      <c r="C67" s="4">
        <v>42180</v>
      </c>
      <c r="D67" s="2">
        <v>2</v>
      </c>
      <c r="E67" s="6">
        <v>0.29791666666666666</v>
      </c>
      <c r="F67" s="1" t="s">
        <v>23</v>
      </c>
      <c r="G67" s="1">
        <v>29</v>
      </c>
      <c r="H67" s="1">
        <v>5</v>
      </c>
      <c r="I67" s="1">
        <v>290</v>
      </c>
      <c r="J67" s="1">
        <v>221</v>
      </c>
      <c r="K67" s="1">
        <v>4.5460000000000003</v>
      </c>
      <c r="L67" s="1">
        <v>2.9849999999999999</v>
      </c>
      <c r="M67" s="1">
        <f t="shared" ref="M67:M130" si="1">SUM(K67-L67)</f>
        <v>1.5610000000000004</v>
      </c>
      <c r="N67" s="1">
        <v>3.1</v>
      </c>
      <c r="O67" s="1"/>
      <c r="P67" s="1"/>
      <c r="Q67" s="1">
        <v>0.1</v>
      </c>
      <c r="R67" s="1">
        <v>0.96</v>
      </c>
      <c r="S67" s="1">
        <v>17.16075</v>
      </c>
      <c r="T67" s="1"/>
      <c r="U67" s="1"/>
      <c r="V67" s="1"/>
      <c r="W67" s="1"/>
      <c r="X67" s="1" t="s">
        <v>173</v>
      </c>
      <c r="Y67" s="1"/>
      <c r="Z67" s="1"/>
      <c r="AA67" s="1"/>
    </row>
    <row r="68" spans="1:27" ht="15.6" x14ac:dyDescent="0.3">
      <c r="A68" s="3" t="s">
        <v>177</v>
      </c>
      <c r="B68" s="1" t="s">
        <v>50</v>
      </c>
      <c r="C68" s="4">
        <v>42180</v>
      </c>
      <c r="D68" s="2">
        <v>2</v>
      </c>
      <c r="E68" s="6">
        <v>0.2986111111111111</v>
      </c>
      <c r="F68" s="1" t="s">
        <v>23</v>
      </c>
      <c r="G68" s="1">
        <v>33</v>
      </c>
      <c r="H68" s="1">
        <v>6</v>
      </c>
      <c r="I68" s="1">
        <v>324</v>
      </c>
      <c r="J68" s="1">
        <v>287</v>
      </c>
      <c r="K68" s="1">
        <v>4.4329999999999998</v>
      </c>
      <c r="L68" s="1">
        <v>3.149</v>
      </c>
      <c r="M68" s="1">
        <f t="shared" si="1"/>
        <v>1.2839999999999998</v>
      </c>
      <c r="N68" s="1">
        <v>7.9850000000000003</v>
      </c>
      <c r="O68" s="1"/>
      <c r="P68" s="1"/>
      <c r="Q68" s="1">
        <v>0.104</v>
      </c>
      <c r="R68" s="1">
        <v>9.9000000000000005E-2</v>
      </c>
      <c r="S68" s="1">
        <v>20.922000000000001</v>
      </c>
      <c r="T68" s="1"/>
      <c r="U68" s="1"/>
      <c r="V68" s="1"/>
      <c r="W68" s="1"/>
      <c r="X68" s="1" t="s">
        <v>178</v>
      </c>
      <c r="Y68" s="1"/>
      <c r="Z68" s="1"/>
      <c r="AA68" s="1"/>
    </row>
    <row r="69" spans="1:27" ht="15.6" x14ac:dyDescent="0.3">
      <c r="A69" s="3" t="s">
        <v>179</v>
      </c>
      <c r="B69" s="1" t="s">
        <v>50</v>
      </c>
      <c r="C69" s="4">
        <v>42180</v>
      </c>
      <c r="D69" s="2">
        <v>2</v>
      </c>
      <c r="E69" s="6">
        <v>0.2986111111111111</v>
      </c>
      <c r="F69" s="1" t="s">
        <v>37</v>
      </c>
      <c r="G69" s="1">
        <v>47</v>
      </c>
      <c r="H69" s="1">
        <v>1</v>
      </c>
      <c r="I69" s="1">
        <v>350</v>
      </c>
      <c r="J69" s="1">
        <v>764</v>
      </c>
      <c r="K69" s="1">
        <v>14.135999999999999</v>
      </c>
      <c r="L69" s="1">
        <v>4.4859999999999998</v>
      </c>
      <c r="M69" s="1">
        <f t="shared" si="1"/>
        <v>9.6499999999999986</v>
      </c>
      <c r="N69" s="1">
        <v>31.116</v>
      </c>
      <c r="O69" s="1">
        <v>110</v>
      </c>
      <c r="P69" s="1" t="s">
        <v>24</v>
      </c>
      <c r="Q69" s="1"/>
      <c r="R69" s="1"/>
      <c r="S69" s="1">
        <v>21.446300000000001</v>
      </c>
      <c r="T69" s="1"/>
      <c r="U69" s="1"/>
      <c r="V69" s="1"/>
      <c r="W69" s="1"/>
      <c r="X69" s="1" t="s">
        <v>178</v>
      </c>
      <c r="Y69" s="1"/>
      <c r="Z69" s="1"/>
      <c r="AA69" s="1"/>
    </row>
    <row r="70" spans="1:27" ht="15.6" x14ac:dyDescent="0.3">
      <c r="A70" s="3" t="s">
        <v>180</v>
      </c>
      <c r="B70" s="1" t="s">
        <v>50</v>
      </c>
      <c r="C70" s="4">
        <v>42180</v>
      </c>
      <c r="D70" s="2">
        <v>2</v>
      </c>
      <c r="E70" s="6">
        <v>0.2986111111111111</v>
      </c>
      <c r="F70" s="1" t="s">
        <v>152</v>
      </c>
      <c r="G70" s="1">
        <v>22.5</v>
      </c>
      <c r="H70" s="1">
        <v>17</v>
      </c>
      <c r="I70" s="1">
        <v>230</v>
      </c>
      <c r="J70" s="1">
        <v>81</v>
      </c>
      <c r="K70" s="1">
        <v>1.0900000000000001</v>
      </c>
      <c r="L70" s="1">
        <v>0.72399999999999998</v>
      </c>
      <c r="M70" s="1">
        <f t="shared" si="1"/>
        <v>0.3660000000000001</v>
      </c>
      <c r="N70" s="1">
        <v>1.2150000000000001</v>
      </c>
      <c r="O70" s="1"/>
      <c r="P70" s="1"/>
      <c r="Q70" s="1"/>
      <c r="R70" s="1"/>
      <c r="S70" s="1">
        <v>22.926649999999999</v>
      </c>
      <c r="T70" s="1"/>
      <c r="U70" s="1"/>
      <c r="V70" s="1"/>
      <c r="W70" s="1"/>
      <c r="X70" s="1" t="s">
        <v>175</v>
      </c>
      <c r="Y70" s="1"/>
      <c r="Z70" s="1"/>
      <c r="AA70" s="1"/>
    </row>
    <row r="71" spans="1:27" ht="15.6" x14ac:dyDescent="0.3">
      <c r="A71" s="3" t="s">
        <v>181</v>
      </c>
      <c r="B71" s="1" t="s">
        <v>50</v>
      </c>
      <c r="C71" s="4">
        <v>42180</v>
      </c>
      <c r="D71" s="2">
        <v>2</v>
      </c>
      <c r="E71" s="6">
        <v>0.2986111111111111</v>
      </c>
      <c r="F71" s="1" t="s">
        <v>152</v>
      </c>
      <c r="G71" s="1">
        <v>24</v>
      </c>
      <c r="H71" s="1">
        <v>18</v>
      </c>
      <c r="I71" s="1">
        <v>241</v>
      </c>
      <c r="J71" s="1">
        <v>91</v>
      </c>
      <c r="K71" s="1">
        <v>1.458</v>
      </c>
      <c r="L71" s="1">
        <v>0.98299999999999998</v>
      </c>
      <c r="M71" s="1">
        <f t="shared" si="1"/>
        <v>0.47499999999999998</v>
      </c>
      <c r="N71" s="1">
        <v>1.2529999999999999</v>
      </c>
      <c r="O71" s="1"/>
      <c r="P71" s="1"/>
      <c r="Q71" s="1"/>
      <c r="R71" s="1"/>
      <c r="S71" s="1">
        <v>21.97185</v>
      </c>
      <c r="T71" s="1"/>
      <c r="U71" s="1"/>
      <c r="V71" s="1"/>
      <c r="W71" s="1"/>
      <c r="X71" s="1" t="s">
        <v>175</v>
      </c>
      <c r="Y71" s="1"/>
      <c r="Z71" s="1"/>
      <c r="AA71" s="1"/>
    </row>
    <row r="72" spans="1:27" ht="15.6" x14ac:dyDescent="0.3">
      <c r="A72" s="3"/>
      <c r="B72" s="1" t="s">
        <v>50</v>
      </c>
      <c r="C72" s="4">
        <v>42180</v>
      </c>
      <c r="D72" s="2">
        <v>2</v>
      </c>
      <c r="E72" s="6">
        <v>0.30069444444444443</v>
      </c>
      <c r="F72" s="1" t="s">
        <v>23</v>
      </c>
      <c r="G72" s="1">
        <v>21</v>
      </c>
      <c r="H72" s="1">
        <v>7</v>
      </c>
      <c r="I72" s="1"/>
      <c r="J72" s="1"/>
      <c r="K72" s="1"/>
      <c r="L72" s="1"/>
      <c r="M72" s="1">
        <f t="shared" si="1"/>
        <v>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 t="s">
        <v>175</v>
      </c>
      <c r="Y72" s="1"/>
      <c r="Z72" s="1"/>
      <c r="AA72" s="1"/>
    </row>
    <row r="73" spans="1:27" ht="15.6" x14ac:dyDescent="0.3">
      <c r="A73" s="3"/>
      <c r="B73" s="1" t="s">
        <v>50</v>
      </c>
      <c r="C73" s="4">
        <v>42180</v>
      </c>
      <c r="D73" s="2">
        <v>2</v>
      </c>
      <c r="E73" s="6">
        <v>0.30138888888888887</v>
      </c>
      <c r="F73" s="1" t="s">
        <v>23</v>
      </c>
      <c r="G73" s="1">
        <v>33</v>
      </c>
      <c r="H73" s="1">
        <v>8</v>
      </c>
      <c r="I73" s="1"/>
      <c r="J73" s="1"/>
      <c r="K73" s="1"/>
      <c r="L73" s="1"/>
      <c r="M73" s="1">
        <f t="shared" si="1"/>
        <v>0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 t="s">
        <v>178</v>
      </c>
      <c r="Y73" s="1" t="s">
        <v>31</v>
      </c>
      <c r="Z73" s="1"/>
      <c r="AA73" s="1"/>
    </row>
    <row r="74" spans="1:27" ht="15.6" x14ac:dyDescent="0.3">
      <c r="A74" s="3"/>
      <c r="B74" s="1" t="s">
        <v>50</v>
      </c>
      <c r="C74" s="4">
        <v>42180</v>
      </c>
      <c r="D74" s="2">
        <v>2</v>
      </c>
      <c r="E74" s="6">
        <v>0.30138888888888887</v>
      </c>
      <c r="F74" s="1" t="s">
        <v>23</v>
      </c>
      <c r="G74" s="1">
        <v>23</v>
      </c>
      <c r="H74" s="1">
        <v>9</v>
      </c>
      <c r="I74" s="1"/>
      <c r="J74" s="1"/>
      <c r="K74" s="1"/>
      <c r="L74" s="1"/>
      <c r="M74" s="1">
        <f t="shared" si="1"/>
        <v>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 t="s">
        <v>149</v>
      </c>
      <c r="Y74" s="1"/>
      <c r="Z74" s="1"/>
      <c r="AA74" s="1"/>
    </row>
    <row r="75" spans="1:27" ht="15.6" x14ac:dyDescent="0.3">
      <c r="A75" s="3" t="s">
        <v>182</v>
      </c>
      <c r="B75" s="1" t="s">
        <v>50</v>
      </c>
      <c r="C75" s="4">
        <v>42180</v>
      </c>
      <c r="D75" s="2">
        <v>2</v>
      </c>
      <c r="E75" s="6">
        <v>0.30624999999999997</v>
      </c>
      <c r="F75" s="1" t="s">
        <v>152</v>
      </c>
      <c r="G75" s="1">
        <v>26</v>
      </c>
      <c r="H75" s="1">
        <v>19</v>
      </c>
      <c r="I75" s="1">
        <v>264</v>
      </c>
      <c r="J75" s="1">
        <v>122</v>
      </c>
      <c r="K75" s="1">
        <v>2.2280000000000002</v>
      </c>
      <c r="L75" s="1">
        <v>1.43</v>
      </c>
      <c r="M75" s="1">
        <f t="shared" si="1"/>
        <v>0.79800000000000026</v>
      </c>
      <c r="N75" s="1">
        <v>1.387</v>
      </c>
      <c r="O75" s="1">
        <v>0.122</v>
      </c>
      <c r="P75" s="1"/>
      <c r="Q75" s="1"/>
      <c r="R75" s="1"/>
      <c r="S75" s="1">
        <v>21.86355</v>
      </c>
      <c r="T75" s="1"/>
      <c r="U75" s="1"/>
      <c r="V75" s="1"/>
      <c r="W75" s="1"/>
      <c r="X75" s="1" t="s">
        <v>183</v>
      </c>
      <c r="Y75" s="1"/>
      <c r="Z75" s="1"/>
      <c r="AA75" s="1"/>
    </row>
    <row r="76" spans="1:27" ht="15.6" x14ac:dyDescent="0.3">
      <c r="A76" s="3" t="s">
        <v>184</v>
      </c>
      <c r="B76" s="1" t="s">
        <v>61</v>
      </c>
      <c r="C76" s="4">
        <v>42180</v>
      </c>
      <c r="D76" s="2">
        <v>2</v>
      </c>
      <c r="E76" s="6">
        <v>0.31527777777777777</v>
      </c>
      <c r="F76" s="1" t="s">
        <v>29</v>
      </c>
      <c r="G76" s="1">
        <v>38</v>
      </c>
      <c r="H76" s="1">
        <v>3</v>
      </c>
      <c r="I76" s="1">
        <v>368</v>
      </c>
      <c r="J76" s="1">
        <v>500</v>
      </c>
      <c r="K76" s="1">
        <v>12.8971</v>
      </c>
      <c r="L76" s="1">
        <v>7.2840999999999996</v>
      </c>
      <c r="M76" s="1">
        <f t="shared" si="1"/>
        <v>5.6130000000000004</v>
      </c>
      <c r="N76" s="1" t="s">
        <v>109</v>
      </c>
      <c r="O76" s="1"/>
      <c r="P76" s="1"/>
      <c r="Q76" s="1">
        <v>0.16009999999999999</v>
      </c>
      <c r="R76" s="1">
        <v>0.15920000000000001</v>
      </c>
      <c r="S76" s="1">
        <v>19.680499999999999</v>
      </c>
      <c r="T76" s="1"/>
      <c r="U76" s="1">
        <v>2.0186000000000002</v>
      </c>
      <c r="V76" s="1" t="s">
        <v>734</v>
      </c>
      <c r="W76" s="1"/>
      <c r="X76" s="1" t="s">
        <v>55</v>
      </c>
      <c r="Y76" s="1"/>
      <c r="Z76" s="1" t="s">
        <v>185</v>
      </c>
      <c r="AA76" s="1"/>
    </row>
    <row r="77" spans="1:27" x14ac:dyDescent="0.3">
      <c r="A77" s="1"/>
      <c r="B77" s="1" t="s">
        <v>61</v>
      </c>
      <c r="C77" s="4">
        <v>42180</v>
      </c>
      <c r="D77" s="2">
        <v>2</v>
      </c>
      <c r="E77" s="6" t="s">
        <v>31</v>
      </c>
      <c r="F77" s="1" t="s">
        <v>23</v>
      </c>
      <c r="G77" s="1">
        <v>32</v>
      </c>
      <c r="H77" s="1">
        <v>10</v>
      </c>
      <c r="I77" s="1"/>
      <c r="J77" s="1"/>
      <c r="K77" s="1"/>
      <c r="L77" s="1"/>
      <c r="M77" s="1">
        <f t="shared" si="1"/>
        <v>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 t="s">
        <v>51</v>
      </c>
      <c r="Y77" s="1"/>
      <c r="Z77" s="1"/>
      <c r="AA77" s="1"/>
    </row>
    <row r="78" spans="1:27" ht="15.6" x14ac:dyDescent="0.3">
      <c r="A78" s="3" t="s">
        <v>186</v>
      </c>
      <c r="B78" s="1" t="s">
        <v>61</v>
      </c>
      <c r="C78" s="4">
        <v>42180</v>
      </c>
      <c r="D78" s="2">
        <v>2</v>
      </c>
      <c r="E78" s="6" t="s">
        <v>31</v>
      </c>
      <c r="F78" s="1" t="s">
        <v>29</v>
      </c>
      <c r="G78" s="1">
        <v>32</v>
      </c>
      <c r="H78" s="1">
        <v>4</v>
      </c>
      <c r="I78" s="1">
        <v>312</v>
      </c>
      <c r="J78" s="1">
        <v>318</v>
      </c>
      <c r="K78" s="1">
        <v>7.9561999999999999</v>
      </c>
      <c r="L78" s="1">
        <v>3.9453</v>
      </c>
      <c r="M78" s="1">
        <f t="shared" si="1"/>
        <v>4.0108999999999995</v>
      </c>
      <c r="N78" s="1" t="s">
        <v>109</v>
      </c>
      <c r="O78" s="1"/>
      <c r="P78" s="1"/>
      <c r="Q78" s="1">
        <v>0.1338</v>
      </c>
      <c r="R78" s="1">
        <v>0.14030000000000001</v>
      </c>
      <c r="S78" s="1">
        <v>19.395050000000001</v>
      </c>
      <c r="T78" s="1"/>
      <c r="U78" s="1">
        <v>2.0154999999999998</v>
      </c>
      <c r="V78" s="1" t="s">
        <v>734</v>
      </c>
      <c r="W78" s="1"/>
      <c r="X78" s="1" t="s">
        <v>187</v>
      </c>
      <c r="Y78" s="1"/>
      <c r="Z78" s="1"/>
      <c r="AA78" s="1"/>
    </row>
    <row r="79" spans="1:27" ht="15.6" x14ac:dyDescent="0.3">
      <c r="A79" s="3" t="s">
        <v>188</v>
      </c>
      <c r="B79" s="1" t="s">
        <v>61</v>
      </c>
      <c r="C79" s="4">
        <v>42180</v>
      </c>
      <c r="D79" s="2">
        <v>2</v>
      </c>
      <c r="E79" s="6" t="s">
        <v>31</v>
      </c>
      <c r="F79" s="1" t="s">
        <v>29</v>
      </c>
      <c r="G79" s="1">
        <v>45</v>
      </c>
      <c r="H79" s="1">
        <v>5</v>
      </c>
      <c r="I79" s="1">
        <v>433</v>
      </c>
      <c r="J79" s="1">
        <v>893</v>
      </c>
      <c r="K79" s="1">
        <v>61</v>
      </c>
      <c r="L79" s="1">
        <v>14.1645</v>
      </c>
      <c r="M79" s="1">
        <f t="shared" si="1"/>
        <v>46.835499999999996</v>
      </c>
      <c r="N79" s="1" t="s">
        <v>109</v>
      </c>
      <c r="O79" s="1"/>
      <c r="P79" s="1"/>
      <c r="Q79" s="1">
        <v>0.21490000000000001</v>
      </c>
      <c r="R79" s="1">
        <v>0.2165</v>
      </c>
      <c r="S79" s="1">
        <v>20.24615</v>
      </c>
      <c r="T79" s="1"/>
      <c r="U79" s="1">
        <v>2.1507000000000001</v>
      </c>
      <c r="V79" s="1" t="s">
        <v>734</v>
      </c>
      <c r="W79" s="1"/>
      <c r="X79" s="1" t="s">
        <v>189</v>
      </c>
      <c r="Y79" s="1"/>
      <c r="Z79" s="1"/>
      <c r="AA79" s="1"/>
    </row>
    <row r="80" spans="1:27" ht="15.6" x14ac:dyDescent="0.3">
      <c r="A80" s="3" t="s">
        <v>190</v>
      </c>
      <c r="B80" s="1" t="s">
        <v>61</v>
      </c>
      <c r="C80" s="4">
        <v>42180</v>
      </c>
      <c r="D80" s="2">
        <v>2</v>
      </c>
      <c r="E80" s="6" t="s">
        <v>31</v>
      </c>
      <c r="F80" s="1" t="s">
        <v>29</v>
      </c>
      <c r="G80" s="1">
        <v>23</v>
      </c>
      <c r="H80" s="1">
        <v>6</v>
      </c>
      <c r="I80" s="1">
        <v>310</v>
      </c>
      <c r="J80" s="1">
        <v>280</v>
      </c>
      <c r="K80" s="1">
        <v>11.742800000000001</v>
      </c>
      <c r="L80" s="1">
        <v>4.8897000000000004</v>
      </c>
      <c r="M80" s="1">
        <f t="shared" si="1"/>
        <v>6.8531000000000004</v>
      </c>
      <c r="N80" s="1" t="s">
        <v>109</v>
      </c>
      <c r="O80" s="1"/>
      <c r="P80" s="1"/>
      <c r="Q80" s="1">
        <v>0.1265</v>
      </c>
      <c r="R80" s="1">
        <v>0.1308</v>
      </c>
      <c r="S80" s="1">
        <v>18.543500000000002</v>
      </c>
      <c r="T80" s="1"/>
      <c r="U80" s="1">
        <v>2.0247000000000002</v>
      </c>
      <c r="V80" s="1" t="s">
        <v>734</v>
      </c>
      <c r="W80" s="1"/>
      <c r="X80" s="1" t="s">
        <v>191</v>
      </c>
      <c r="Y80" s="1"/>
      <c r="Z80" s="1"/>
      <c r="AA80" s="1"/>
    </row>
    <row r="81" spans="1:27" x14ac:dyDescent="0.3">
      <c r="A81" s="1"/>
      <c r="B81" s="1" t="s">
        <v>69</v>
      </c>
      <c r="C81" s="4">
        <v>42180</v>
      </c>
      <c r="D81" s="2">
        <v>2</v>
      </c>
      <c r="E81" s="6">
        <v>0.34652777777777777</v>
      </c>
      <c r="F81" s="1" t="s">
        <v>23</v>
      </c>
      <c r="G81" s="1">
        <v>27.5</v>
      </c>
      <c r="H81" s="1">
        <v>11</v>
      </c>
      <c r="I81" s="1"/>
      <c r="J81" s="1"/>
      <c r="K81" s="1"/>
      <c r="L81" s="1"/>
      <c r="M81" s="1">
        <f t="shared" si="1"/>
        <v>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 t="s">
        <v>192</v>
      </c>
      <c r="Y81" s="1" t="s">
        <v>193</v>
      </c>
      <c r="Z81" s="1" t="s">
        <v>194</v>
      </c>
      <c r="AA81" s="1"/>
    </row>
    <row r="82" spans="1:27" x14ac:dyDescent="0.3">
      <c r="A82" s="1"/>
      <c r="B82" s="1" t="s">
        <v>69</v>
      </c>
      <c r="C82" s="4">
        <v>42180</v>
      </c>
      <c r="D82" s="2">
        <v>2</v>
      </c>
      <c r="E82" s="6">
        <v>0.34722222222222227</v>
      </c>
      <c r="F82" s="1" t="s">
        <v>23</v>
      </c>
      <c r="G82" s="1">
        <v>23</v>
      </c>
      <c r="H82" s="1">
        <v>12</v>
      </c>
      <c r="I82" s="1"/>
      <c r="J82" s="1"/>
      <c r="K82" s="1"/>
      <c r="L82" s="1"/>
      <c r="M82" s="1">
        <f t="shared" si="1"/>
        <v>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 t="s">
        <v>46</v>
      </c>
      <c r="Y82" s="1"/>
      <c r="Z82" s="1"/>
      <c r="AA82" s="1"/>
    </row>
    <row r="83" spans="1:27" ht="15.6" x14ac:dyDescent="0.3">
      <c r="A83" s="3" t="s">
        <v>195</v>
      </c>
      <c r="B83" s="1" t="s">
        <v>69</v>
      </c>
      <c r="C83" s="4">
        <v>42180</v>
      </c>
      <c r="D83" s="2">
        <v>2</v>
      </c>
      <c r="E83" s="6">
        <v>0.34791666666666665</v>
      </c>
      <c r="F83" s="1" t="s">
        <v>62</v>
      </c>
      <c r="G83" s="1">
        <v>32</v>
      </c>
      <c r="H83" s="1">
        <v>1</v>
      </c>
      <c r="I83" s="1">
        <v>305</v>
      </c>
      <c r="J83" s="1">
        <v>361</v>
      </c>
      <c r="K83" s="1">
        <v>43.77</v>
      </c>
      <c r="L83" s="1">
        <v>16.789000000000001</v>
      </c>
      <c r="M83" s="1">
        <f t="shared" si="1"/>
        <v>26.981000000000002</v>
      </c>
      <c r="N83" s="1">
        <v>8.3919999999999995</v>
      </c>
      <c r="O83" s="1">
        <v>0.92700000000000005</v>
      </c>
      <c r="P83" s="1" t="s">
        <v>58</v>
      </c>
      <c r="Q83" s="1">
        <v>7.5999999999999998E-2</v>
      </c>
      <c r="R83" s="1">
        <v>7.8E-2</v>
      </c>
      <c r="S83" s="1">
        <v>19.742100000000001</v>
      </c>
      <c r="T83" s="1"/>
      <c r="U83" s="1"/>
      <c r="V83" s="1"/>
      <c r="W83" s="1"/>
      <c r="X83" s="1" t="s">
        <v>196</v>
      </c>
      <c r="Y83" s="1"/>
      <c r="Z83" s="1"/>
      <c r="AA83" s="1"/>
    </row>
    <row r="84" spans="1:27" ht="15.6" x14ac:dyDescent="0.3">
      <c r="A84" s="3" t="s">
        <v>197</v>
      </c>
      <c r="B84" s="1" t="s">
        <v>69</v>
      </c>
      <c r="C84" s="4">
        <v>42180</v>
      </c>
      <c r="D84" s="2">
        <v>2</v>
      </c>
      <c r="E84" s="6">
        <v>0.34861111111111115</v>
      </c>
      <c r="F84" s="1" t="s">
        <v>34</v>
      </c>
      <c r="G84" s="1">
        <v>16.5</v>
      </c>
      <c r="H84" s="1">
        <v>1</v>
      </c>
      <c r="I84" s="1">
        <v>155</v>
      </c>
      <c r="J84" s="1">
        <v>51</v>
      </c>
      <c r="K84" s="1">
        <v>1.325</v>
      </c>
      <c r="L84" s="1">
        <v>1.325</v>
      </c>
      <c r="M84" s="1">
        <f t="shared" si="1"/>
        <v>0</v>
      </c>
      <c r="N84" s="1">
        <v>0.125</v>
      </c>
      <c r="O84" s="1"/>
      <c r="P84" s="1"/>
      <c r="Q84" s="1">
        <v>6.5000000000000002E-2</v>
      </c>
      <c r="R84" s="1">
        <v>6.4000000000000001E-2</v>
      </c>
      <c r="S84" s="1">
        <v>18.549949999999999</v>
      </c>
      <c r="T84" s="1"/>
      <c r="U84" s="1"/>
      <c r="V84" s="1"/>
      <c r="W84" s="1"/>
      <c r="X84" s="1" t="s">
        <v>198</v>
      </c>
      <c r="Y84" s="1"/>
      <c r="Z84" s="1"/>
      <c r="AA84" s="1"/>
    </row>
    <row r="85" spans="1:27" ht="15.6" x14ac:dyDescent="0.3">
      <c r="A85" s="3" t="s">
        <v>199</v>
      </c>
      <c r="B85" s="1" t="s">
        <v>74</v>
      </c>
      <c r="C85" s="4">
        <v>42180</v>
      </c>
      <c r="D85" s="2">
        <v>2</v>
      </c>
      <c r="E85" s="6">
        <v>0.35625000000000001</v>
      </c>
      <c r="F85" s="1" t="s">
        <v>34</v>
      </c>
      <c r="G85" s="1">
        <v>16</v>
      </c>
      <c r="H85" s="1">
        <v>2</v>
      </c>
      <c r="I85" s="1">
        <v>155</v>
      </c>
      <c r="J85" s="1">
        <v>49</v>
      </c>
      <c r="K85" s="1"/>
      <c r="L85" s="1"/>
      <c r="M85" s="1">
        <f t="shared" si="1"/>
        <v>0</v>
      </c>
      <c r="N85" s="1"/>
      <c r="O85" s="1"/>
      <c r="P85" s="1"/>
      <c r="Q85" s="1">
        <v>6.9099999999999995E-2</v>
      </c>
      <c r="R85" s="1">
        <v>6.9000000000000006E-2</v>
      </c>
      <c r="S85" s="1">
        <v>19.14565</v>
      </c>
      <c r="T85" s="1"/>
      <c r="U85" s="1"/>
      <c r="V85" s="1"/>
      <c r="W85" s="1"/>
      <c r="X85" s="1" t="s">
        <v>200</v>
      </c>
      <c r="Y85" s="1" t="s">
        <v>201</v>
      </c>
      <c r="Z85" s="1" t="s">
        <v>202</v>
      </c>
      <c r="AA85" s="1"/>
    </row>
    <row r="86" spans="1:27" x14ac:dyDescent="0.3">
      <c r="A86" s="1"/>
      <c r="B86" s="1" t="s">
        <v>74</v>
      </c>
      <c r="C86" s="4">
        <v>42180</v>
      </c>
      <c r="D86" s="2">
        <v>2</v>
      </c>
      <c r="E86" s="6">
        <v>0.35694444444444445</v>
      </c>
      <c r="F86" s="1" t="s">
        <v>152</v>
      </c>
      <c r="G86" s="1">
        <v>36</v>
      </c>
      <c r="H86" s="1">
        <v>20</v>
      </c>
      <c r="I86" s="1"/>
      <c r="J86" s="1"/>
      <c r="K86" s="1"/>
      <c r="L86" s="1"/>
      <c r="M86" s="1">
        <f t="shared" si="1"/>
        <v>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 t="s">
        <v>203</v>
      </c>
      <c r="Y86" s="1"/>
      <c r="Z86" s="1"/>
      <c r="AA86" s="1"/>
    </row>
    <row r="87" spans="1:27" x14ac:dyDescent="0.3">
      <c r="A87" s="1"/>
      <c r="B87" s="1" t="s">
        <v>74</v>
      </c>
      <c r="C87" s="4">
        <v>42180</v>
      </c>
      <c r="D87" s="2">
        <v>2</v>
      </c>
      <c r="E87" s="6">
        <v>0.35694444444444445</v>
      </c>
      <c r="F87" s="1" t="s">
        <v>152</v>
      </c>
      <c r="G87" s="1">
        <v>24</v>
      </c>
      <c r="H87" s="1">
        <v>21</v>
      </c>
      <c r="I87" s="1"/>
      <c r="J87" s="1"/>
      <c r="K87" s="1"/>
      <c r="L87" s="1"/>
      <c r="M87" s="1">
        <f t="shared" si="1"/>
        <v>0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 t="s">
        <v>204</v>
      </c>
      <c r="Y87" s="1"/>
      <c r="Z87" s="1"/>
      <c r="AA87" s="1"/>
    </row>
    <row r="88" spans="1:27" ht="15.6" x14ac:dyDescent="0.3">
      <c r="A88" s="3" t="s">
        <v>205</v>
      </c>
      <c r="B88" s="1" t="s">
        <v>74</v>
      </c>
      <c r="C88" s="4">
        <v>42180</v>
      </c>
      <c r="D88" s="2">
        <v>2</v>
      </c>
      <c r="E88" s="6">
        <v>0.36736111111111108</v>
      </c>
      <c r="F88" s="1" t="s">
        <v>29</v>
      </c>
      <c r="G88" s="1">
        <v>24</v>
      </c>
      <c r="H88" s="1">
        <v>7</v>
      </c>
      <c r="I88" s="1">
        <v>237</v>
      </c>
      <c r="J88" s="1">
        <v>101</v>
      </c>
      <c r="K88" s="1">
        <v>3.5977000000000001</v>
      </c>
      <c r="L88" s="1">
        <v>1.3499000000000001</v>
      </c>
      <c r="M88" s="1">
        <f t="shared" si="1"/>
        <v>2.2477999999999998</v>
      </c>
      <c r="N88" s="1" t="s">
        <v>109</v>
      </c>
      <c r="O88" s="1"/>
      <c r="P88" s="1"/>
      <c r="Q88" s="1">
        <v>7.5800000000000006E-2</v>
      </c>
      <c r="R88" s="1">
        <v>7.5200000000000003E-2</v>
      </c>
      <c r="S88" s="1">
        <v>18.312149999999999</v>
      </c>
      <c r="T88" s="1"/>
      <c r="U88" s="1">
        <v>1.1777</v>
      </c>
      <c r="V88" s="1" t="s">
        <v>736</v>
      </c>
      <c r="W88" s="1"/>
      <c r="X88" s="1" t="s">
        <v>81</v>
      </c>
      <c r="Y88" s="1"/>
      <c r="Z88" s="1"/>
      <c r="AA88" s="1"/>
    </row>
    <row r="89" spans="1:27" ht="15.6" x14ac:dyDescent="0.3">
      <c r="A89" s="3" t="s">
        <v>206</v>
      </c>
      <c r="B89" s="1" t="s">
        <v>74</v>
      </c>
      <c r="C89" s="4">
        <v>42180</v>
      </c>
      <c r="D89" s="2">
        <v>2</v>
      </c>
      <c r="E89" s="6">
        <v>0.36736111111111108</v>
      </c>
      <c r="F89" s="1" t="s">
        <v>34</v>
      </c>
      <c r="G89" s="1">
        <v>15</v>
      </c>
      <c r="H89" s="1">
        <v>3</v>
      </c>
      <c r="I89" s="1">
        <v>154</v>
      </c>
      <c r="J89" s="1">
        <v>52</v>
      </c>
      <c r="K89" s="1"/>
      <c r="L89" s="1"/>
      <c r="M89" s="1">
        <f t="shared" si="1"/>
        <v>0</v>
      </c>
      <c r="N89" s="1"/>
      <c r="O89" s="1"/>
      <c r="P89" s="1"/>
      <c r="Q89" s="1">
        <v>6.2600000000000003E-2</v>
      </c>
      <c r="R89" s="1">
        <v>6.3E-2</v>
      </c>
      <c r="S89" s="1">
        <v>21.292300000000001</v>
      </c>
      <c r="T89" s="1"/>
      <c r="U89" s="1"/>
      <c r="V89" s="1"/>
      <c r="W89" s="1"/>
      <c r="X89" s="1" t="s">
        <v>81</v>
      </c>
      <c r="Y89" s="1"/>
      <c r="Z89" s="1"/>
      <c r="AA89" s="1"/>
    </row>
    <row r="90" spans="1:27" x14ac:dyDescent="0.3">
      <c r="A90" s="1"/>
      <c r="B90" s="1" t="s">
        <v>84</v>
      </c>
      <c r="C90" s="4">
        <v>42180</v>
      </c>
      <c r="D90" s="2">
        <v>2</v>
      </c>
      <c r="E90" s="6">
        <v>0.37013888888888885</v>
      </c>
      <c r="F90" s="1"/>
      <c r="G90" s="1"/>
      <c r="H90" s="1"/>
      <c r="I90" s="1"/>
      <c r="J90" s="1"/>
      <c r="K90" s="1"/>
      <c r="L90" s="1"/>
      <c r="M90" s="1">
        <f t="shared" si="1"/>
        <v>0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 t="s">
        <v>85</v>
      </c>
      <c r="Y90" s="1"/>
      <c r="Z90" s="1"/>
      <c r="AA90" s="1"/>
    </row>
    <row r="91" spans="1:27" ht="15.6" x14ac:dyDescent="0.3">
      <c r="A91" s="3" t="s">
        <v>207</v>
      </c>
      <c r="B91" s="1" t="s">
        <v>89</v>
      </c>
      <c r="C91" s="4">
        <v>42180</v>
      </c>
      <c r="D91" s="2">
        <v>2</v>
      </c>
      <c r="E91" s="6">
        <v>0.40208333333333335</v>
      </c>
      <c r="F91" s="1" t="s">
        <v>29</v>
      </c>
      <c r="G91" s="1">
        <v>31.5</v>
      </c>
      <c r="H91" s="1">
        <v>8</v>
      </c>
      <c r="I91" s="1">
        <v>296</v>
      </c>
      <c r="J91" s="1">
        <v>242</v>
      </c>
      <c r="K91" s="1">
        <v>11.3246</v>
      </c>
      <c r="L91" s="1">
        <v>6.2927999999999997</v>
      </c>
      <c r="M91" s="1">
        <f t="shared" si="1"/>
        <v>5.0318000000000005</v>
      </c>
      <c r="N91" s="1" t="s">
        <v>109</v>
      </c>
      <c r="O91" s="1"/>
      <c r="P91" s="1"/>
      <c r="Q91" s="1">
        <v>0.1235</v>
      </c>
      <c r="R91" s="1">
        <v>0.1229</v>
      </c>
      <c r="S91" s="1">
        <v>19.834350000000001</v>
      </c>
      <c r="T91" s="1"/>
      <c r="U91" s="1">
        <v>1.3168</v>
      </c>
      <c r="V91" s="1" t="s">
        <v>734</v>
      </c>
      <c r="W91" s="1"/>
      <c r="X91" s="1" t="s">
        <v>208</v>
      </c>
      <c r="Y91" s="1" t="s">
        <v>209</v>
      </c>
      <c r="Z91" s="1" t="s">
        <v>210</v>
      </c>
      <c r="AA91" s="1"/>
    </row>
    <row r="92" spans="1:27" x14ac:dyDescent="0.3">
      <c r="A92" s="1"/>
      <c r="B92" s="1" t="s">
        <v>103</v>
      </c>
      <c r="C92" s="4">
        <v>42180</v>
      </c>
      <c r="D92" s="2">
        <v>2</v>
      </c>
      <c r="E92" s="6">
        <v>0.41944444444444445</v>
      </c>
      <c r="F92" s="1"/>
      <c r="G92" s="1"/>
      <c r="H92" s="1"/>
      <c r="I92" s="1"/>
      <c r="J92" s="1"/>
      <c r="K92" s="1"/>
      <c r="L92" s="1"/>
      <c r="M92" s="1">
        <f t="shared" si="1"/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 t="s">
        <v>85</v>
      </c>
      <c r="Y92" s="1" t="s">
        <v>211</v>
      </c>
      <c r="Z92" s="1" t="s">
        <v>212</v>
      </c>
      <c r="AA92" s="1"/>
    </row>
    <row r="93" spans="1:27" ht="15.6" x14ac:dyDescent="0.3">
      <c r="A93" s="3" t="s">
        <v>213</v>
      </c>
      <c r="B93" s="1" t="s">
        <v>112</v>
      </c>
      <c r="C93" s="4">
        <v>42180</v>
      </c>
      <c r="D93" s="2">
        <v>2</v>
      </c>
      <c r="E93" s="6">
        <v>0.45416666666666666</v>
      </c>
      <c r="F93" s="1" t="s">
        <v>62</v>
      </c>
      <c r="G93" s="1">
        <v>23</v>
      </c>
      <c r="H93" s="1">
        <v>2</v>
      </c>
      <c r="I93" s="1">
        <v>231</v>
      </c>
      <c r="J93" s="1">
        <v>113</v>
      </c>
      <c r="K93" s="1">
        <v>3.3515999999999999</v>
      </c>
      <c r="L93" s="1">
        <v>2.6128</v>
      </c>
      <c r="M93" s="1">
        <f t="shared" si="1"/>
        <v>0.7387999999999999</v>
      </c>
      <c r="N93" s="1">
        <v>1.3199000000000001</v>
      </c>
      <c r="O93" s="1">
        <v>0.16569999999999999</v>
      </c>
      <c r="P93" s="1" t="s">
        <v>24</v>
      </c>
      <c r="Q93" s="1">
        <v>3.1199999999999999E-2</v>
      </c>
      <c r="R93" s="1">
        <v>2.76E-2</v>
      </c>
      <c r="S93" s="1">
        <v>19.262650000000001</v>
      </c>
      <c r="T93" s="1"/>
      <c r="U93" s="1"/>
      <c r="V93" s="1"/>
      <c r="W93" s="1"/>
      <c r="X93" s="1" t="s">
        <v>214</v>
      </c>
      <c r="Y93" s="1" t="s">
        <v>215</v>
      </c>
      <c r="Z93" s="1" t="s">
        <v>216</v>
      </c>
      <c r="AA93" s="1"/>
    </row>
    <row r="94" spans="1:27" ht="15.6" x14ac:dyDescent="0.3">
      <c r="A94" s="3" t="s">
        <v>217</v>
      </c>
      <c r="B94" s="1" t="s">
        <v>117</v>
      </c>
      <c r="C94" s="4">
        <v>42180</v>
      </c>
      <c r="D94" s="2">
        <v>2</v>
      </c>
      <c r="E94" s="6">
        <v>0.47013888888888888</v>
      </c>
      <c r="F94" s="1" t="s">
        <v>29</v>
      </c>
      <c r="G94" s="1">
        <v>35.5</v>
      </c>
      <c r="H94" s="1">
        <v>9</v>
      </c>
      <c r="I94" s="1">
        <v>333</v>
      </c>
      <c r="J94" s="1">
        <v>397</v>
      </c>
      <c r="K94" s="1">
        <v>8.9063999999999997</v>
      </c>
      <c r="L94" s="1">
        <v>6.0025000000000004</v>
      </c>
      <c r="M94" s="1">
        <f t="shared" si="1"/>
        <v>2.9038999999999993</v>
      </c>
      <c r="N94" s="1" t="s">
        <v>109</v>
      </c>
      <c r="O94" s="1"/>
      <c r="P94" s="1"/>
      <c r="Q94" s="1">
        <v>0.15160000000000001</v>
      </c>
      <c r="R94" s="1">
        <v>0.15310000000000001</v>
      </c>
      <c r="S94" s="1">
        <v>19.835899999999999</v>
      </c>
      <c r="T94" s="1"/>
      <c r="U94" s="1">
        <v>1.2430000000000001</v>
      </c>
      <c r="V94" s="1" t="s">
        <v>855</v>
      </c>
      <c r="W94" s="1"/>
      <c r="X94" s="1" t="s">
        <v>167</v>
      </c>
      <c r="Y94" s="1" t="s">
        <v>218</v>
      </c>
      <c r="Z94" s="1" t="s">
        <v>219</v>
      </c>
      <c r="AA94" s="1"/>
    </row>
    <row r="95" spans="1:27" ht="15.6" x14ac:dyDescent="0.3">
      <c r="A95" s="3" t="s">
        <v>220</v>
      </c>
      <c r="B95" s="1" t="s">
        <v>117</v>
      </c>
      <c r="C95" s="4">
        <v>42180</v>
      </c>
      <c r="D95" s="2">
        <v>2</v>
      </c>
      <c r="E95" s="6">
        <v>0.47361111111111115</v>
      </c>
      <c r="F95" s="1" t="s">
        <v>29</v>
      </c>
      <c r="G95" s="1">
        <v>22.5</v>
      </c>
      <c r="H95" s="1">
        <v>10</v>
      </c>
      <c r="I95" s="1">
        <v>216</v>
      </c>
      <c r="J95" s="1">
        <v>82</v>
      </c>
      <c r="K95" s="1">
        <v>2.3144999999999998</v>
      </c>
      <c r="L95" s="1">
        <v>1.3460000000000001</v>
      </c>
      <c r="M95" s="1">
        <f t="shared" si="1"/>
        <v>0.96849999999999969</v>
      </c>
      <c r="N95" s="1" t="s">
        <v>109</v>
      </c>
      <c r="O95" s="1"/>
      <c r="P95" s="1"/>
      <c r="Q95" s="1">
        <v>6.1199999999999997E-2</v>
      </c>
      <c r="R95" s="1">
        <v>6.13E-2</v>
      </c>
      <c r="S95" s="1">
        <v>19.5457</v>
      </c>
      <c r="T95" s="1"/>
      <c r="U95" s="1">
        <v>1.2992999999999999</v>
      </c>
      <c r="V95" s="1" t="s">
        <v>855</v>
      </c>
      <c r="W95" s="1"/>
      <c r="X95" s="1" t="s">
        <v>221</v>
      </c>
      <c r="Y95" s="1"/>
      <c r="Z95" s="1"/>
      <c r="AA95" s="1"/>
    </row>
    <row r="96" spans="1:27" ht="15.6" x14ac:dyDescent="0.3">
      <c r="A96" s="3" t="s">
        <v>222</v>
      </c>
      <c r="B96" s="1" t="s">
        <v>122</v>
      </c>
      <c r="C96" s="4">
        <v>42180</v>
      </c>
      <c r="D96" s="2">
        <v>2</v>
      </c>
      <c r="E96" s="6">
        <v>0.48194444444444445</v>
      </c>
      <c r="F96" s="1" t="s">
        <v>37</v>
      </c>
      <c r="G96" s="1">
        <v>14.5</v>
      </c>
      <c r="H96" s="1">
        <v>2</v>
      </c>
      <c r="I96" s="1">
        <v>148</v>
      </c>
      <c r="J96" s="1">
        <v>40</v>
      </c>
      <c r="K96" s="1"/>
      <c r="L96" s="1"/>
      <c r="M96" s="1">
        <f t="shared" si="1"/>
        <v>0</v>
      </c>
      <c r="N96" s="1">
        <v>0.25700000000000001</v>
      </c>
      <c r="O96" s="1"/>
      <c r="P96" s="1"/>
      <c r="Q96" s="1">
        <v>2E-3</v>
      </c>
      <c r="R96" s="1">
        <v>2E-3</v>
      </c>
      <c r="S96" s="1">
        <v>16.61815</v>
      </c>
      <c r="T96" s="1"/>
      <c r="U96" s="1"/>
      <c r="V96" s="1"/>
      <c r="W96" s="1"/>
      <c r="X96" s="1" t="s">
        <v>223</v>
      </c>
      <c r="Y96" s="1" t="s">
        <v>224</v>
      </c>
      <c r="Z96" s="1" t="s">
        <v>225</v>
      </c>
      <c r="AA96" s="1" t="s">
        <v>109</v>
      </c>
    </row>
    <row r="97" spans="1:27" x14ac:dyDescent="0.3">
      <c r="A97" s="1"/>
      <c r="B97" s="1" t="s">
        <v>126</v>
      </c>
      <c r="C97" s="4">
        <v>42180</v>
      </c>
      <c r="D97" s="2">
        <v>2</v>
      </c>
      <c r="E97" s="6">
        <v>0.49861111111111112</v>
      </c>
      <c r="F97" s="1" t="s">
        <v>152</v>
      </c>
      <c r="G97" s="1">
        <v>23.5</v>
      </c>
      <c r="H97" s="1">
        <v>22</v>
      </c>
      <c r="I97" s="1"/>
      <c r="J97" s="1"/>
      <c r="K97" s="1"/>
      <c r="L97" s="1"/>
      <c r="M97" s="1">
        <f t="shared" si="1"/>
        <v>0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 t="s">
        <v>63</v>
      </c>
      <c r="Y97" s="1" t="s">
        <v>226</v>
      </c>
      <c r="Z97" s="1" t="s">
        <v>227</v>
      </c>
      <c r="AA97" s="1"/>
    </row>
    <row r="98" spans="1:27" x14ac:dyDescent="0.3">
      <c r="A98" s="1"/>
      <c r="B98" s="1" t="s">
        <v>126</v>
      </c>
      <c r="C98" s="4">
        <v>42180</v>
      </c>
      <c r="D98" s="2">
        <v>2</v>
      </c>
      <c r="E98" s="6">
        <v>0.4993055555555555</v>
      </c>
      <c r="F98" s="1" t="s">
        <v>152</v>
      </c>
      <c r="G98" s="1">
        <v>24</v>
      </c>
      <c r="H98" s="1">
        <v>23</v>
      </c>
      <c r="I98" s="1"/>
      <c r="J98" s="1"/>
      <c r="K98" s="1"/>
      <c r="L98" s="1"/>
      <c r="M98" s="1">
        <f t="shared" si="1"/>
        <v>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 t="s">
        <v>63</v>
      </c>
      <c r="Y98" s="1"/>
      <c r="Z98" s="1"/>
      <c r="AA98" s="1"/>
    </row>
    <row r="99" spans="1:27" ht="15.6" x14ac:dyDescent="0.3">
      <c r="A99" s="3" t="s">
        <v>228</v>
      </c>
      <c r="B99" s="1" t="s">
        <v>126</v>
      </c>
      <c r="C99" s="4">
        <v>42180</v>
      </c>
      <c r="D99" s="2">
        <v>2</v>
      </c>
      <c r="E99" s="6">
        <v>0.50694444444444442</v>
      </c>
      <c r="F99" s="1" t="s">
        <v>62</v>
      </c>
      <c r="G99" s="1">
        <v>30</v>
      </c>
      <c r="H99" s="1">
        <v>3</v>
      </c>
      <c r="I99" s="1">
        <v>287</v>
      </c>
      <c r="J99" s="1">
        <v>291</v>
      </c>
      <c r="K99" s="1">
        <v>12.906000000000001</v>
      </c>
      <c r="L99" s="1">
        <v>9.9979999999999993</v>
      </c>
      <c r="M99" s="1">
        <f t="shared" si="1"/>
        <v>2.9080000000000013</v>
      </c>
      <c r="N99" s="1">
        <v>10.815</v>
      </c>
      <c r="O99" s="1">
        <v>0.63300000000000001</v>
      </c>
      <c r="P99" s="1" t="s">
        <v>58</v>
      </c>
      <c r="Q99" s="1">
        <v>5.7000000000000002E-2</v>
      </c>
      <c r="R99" s="1">
        <v>5.7000000000000002E-2</v>
      </c>
      <c r="S99" s="1">
        <v>21.038699999999999</v>
      </c>
      <c r="T99" s="1"/>
      <c r="U99" s="1"/>
      <c r="V99" s="1"/>
      <c r="W99" s="1"/>
      <c r="X99" s="1" t="s">
        <v>229</v>
      </c>
      <c r="Y99" s="1"/>
      <c r="Z99" s="1"/>
      <c r="AA99" s="1"/>
    </row>
    <row r="100" spans="1:27" ht="15.6" x14ac:dyDescent="0.3">
      <c r="A100" s="3" t="s">
        <v>230</v>
      </c>
      <c r="B100" s="1" t="s">
        <v>126</v>
      </c>
      <c r="C100" s="4">
        <v>42180</v>
      </c>
      <c r="D100" s="2">
        <v>2</v>
      </c>
      <c r="E100" s="6">
        <v>0.50902777777777775</v>
      </c>
      <c r="F100" s="1" t="s">
        <v>62</v>
      </c>
      <c r="G100" s="1">
        <v>21.5</v>
      </c>
      <c r="H100" s="1">
        <v>4</v>
      </c>
      <c r="I100" s="1">
        <v>208</v>
      </c>
      <c r="J100" s="1">
        <v>87</v>
      </c>
      <c r="K100" s="1">
        <v>1.8169999999999999</v>
      </c>
      <c r="L100" s="1">
        <v>1.8160000000000001</v>
      </c>
      <c r="M100" s="1">
        <f t="shared" si="1"/>
        <v>9.9999999999988987E-4</v>
      </c>
      <c r="N100" s="1">
        <v>1.585</v>
      </c>
      <c r="O100" s="1">
        <v>4.5999999999999999E-2</v>
      </c>
      <c r="P100" s="1" t="s">
        <v>58</v>
      </c>
      <c r="Q100" s="1">
        <v>0.02</v>
      </c>
      <c r="R100" s="1">
        <v>0.02</v>
      </c>
      <c r="S100" s="1">
        <v>18.572299999999998</v>
      </c>
      <c r="T100" s="1"/>
      <c r="U100" s="1"/>
      <c r="V100" s="1"/>
      <c r="W100" s="1"/>
      <c r="X100" s="1" t="s">
        <v>161</v>
      </c>
      <c r="Y100" s="1"/>
      <c r="Z100" s="1"/>
      <c r="AA100" s="1"/>
    </row>
    <row r="101" spans="1:27" ht="15.6" x14ac:dyDescent="0.3">
      <c r="A101" s="3" t="s">
        <v>231</v>
      </c>
      <c r="B101" s="1" t="s">
        <v>126</v>
      </c>
      <c r="C101" s="4">
        <v>42180</v>
      </c>
      <c r="D101" s="2">
        <v>2</v>
      </c>
      <c r="E101" s="6">
        <v>0.51250000000000007</v>
      </c>
      <c r="F101" s="1" t="s">
        <v>29</v>
      </c>
      <c r="G101" s="1">
        <v>20.5</v>
      </c>
      <c r="H101" s="1">
        <v>11</v>
      </c>
      <c r="I101" s="1">
        <v>200</v>
      </c>
      <c r="J101" s="1">
        <v>70</v>
      </c>
      <c r="K101" s="1">
        <v>1.4550000000000001</v>
      </c>
      <c r="L101" s="1">
        <v>0.84199999999999997</v>
      </c>
      <c r="M101" s="1">
        <f t="shared" si="1"/>
        <v>0.6130000000000001</v>
      </c>
      <c r="N101" s="1">
        <v>0.55700000000000005</v>
      </c>
      <c r="O101" s="1"/>
      <c r="P101" s="1"/>
      <c r="Q101" s="1">
        <v>4.7E-2</v>
      </c>
      <c r="R101" s="1">
        <v>4.5999999999999999E-2</v>
      </c>
      <c r="S101" s="1">
        <v>18.90925</v>
      </c>
      <c r="T101" s="1"/>
      <c r="U101" s="1">
        <v>1.254</v>
      </c>
      <c r="V101" s="1" t="s">
        <v>855</v>
      </c>
      <c r="W101" s="1"/>
      <c r="X101" s="1" t="s">
        <v>232</v>
      </c>
      <c r="Y101" s="1"/>
      <c r="Z101" s="1"/>
      <c r="AA101" s="1"/>
    </row>
    <row r="102" spans="1:27" x14ac:dyDescent="0.3">
      <c r="A102" s="1"/>
      <c r="B102" s="1" t="s">
        <v>233</v>
      </c>
      <c r="C102" s="4">
        <v>42180</v>
      </c>
      <c r="D102" s="2">
        <v>2</v>
      </c>
      <c r="E102" s="6">
        <v>0.52013888888888882</v>
      </c>
      <c r="F102" s="1"/>
      <c r="G102" s="1"/>
      <c r="H102" s="1"/>
      <c r="I102" s="1"/>
      <c r="J102" s="1"/>
      <c r="K102" s="1"/>
      <c r="L102" s="1"/>
      <c r="M102" s="1">
        <f t="shared" si="1"/>
        <v>0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 t="s">
        <v>85</v>
      </c>
      <c r="Y102" s="1" t="s">
        <v>234</v>
      </c>
      <c r="Z102" s="1" t="s">
        <v>235</v>
      </c>
      <c r="AA102" s="1"/>
    </row>
    <row r="103" spans="1:27" x14ac:dyDescent="0.3">
      <c r="A103" s="1"/>
      <c r="B103" s="1" t="s">
        <v>138</v>
      </c>
      <c r="C103" s="4">
        <v>42180</v>
      </c>
      <c r="D103" s="2">
        <v>2</v>
      </c>
      <c r="E103" s="6">
        <v>0.54513888888888895</v>
      </c>
      <c r="F103" s="1"/>
      <c r="G103" s="1"/>
      <c r="H103" s="1"/>
      <c r="I103" s="1"/>
      <c r="J103" s="1"/>
      <c r="K103" s="1"/>
      <c r="L103" s="1"/>
      <c r="M103" s="1">
        <f t="shared" si="1"/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 t="s">
        <v>85</v>
      </c>
      <c r="Y103" s="1" t="s">
        <v>236</v>
      </c>
      <c r="Z103" s="1" t="s">
        <v>237</v>
      </c>
      <c r="AA103" s="1"/>
    </row>
    <row r="104" spans="1:27" x14ac:dyDescent="0.3">
      <c r="A104" s="1"/>
      <c r="B104" s="1" t="s">
        <v>140</v>
      </c>
      <c r="C104" s="4">
        <v>42180</v>
      </c>
      <c r="D104" s="2">
        <v>2</v>
      </c>
      <c r="E104" s="6">
        <v>0.56666666666666665</v>
      </c>
      <c r="F104" s="1"/>
      <c r="G104" s="1"/>
      <c r="H104" s="1"/>
      <c r="I104" s="1"/>
      <c r="J104" s="1"/>
      <c r="K104" s="1"/>
      <c r="L104" s="1"/>
      <c r="M104" s="1">
        <f t="shared" si="1"/>
        <v>0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 t="s">
        <v>85</v>
      </c>
      <c r="Y104" s="1" t="s">
        <v>238</v>
      </c>
      <c r="Z104" s="1"/>
      <c r="AA104" s="1"/>
    </row>
    <row r="105" spans="1:27" x14ac:dyDescent="0.3">
      <c r="A105" s="1"/>
      <c r="B105" s="1" t="s">
        <v>147</v>
      </c>
      <c r="C105" s="4">
        <v>42180</v>
      </c>
      <c r="D105" s="2">
        <v>2</v>
      </c>
      <c r="E105" s="6">
        <v>0.5854166666666667</v>
      </c>
      <c r="F105" s="1"/>
      <c r="G105" s="1"/>
      <c r="H105" s="1"/>
      <c r="I105" s="1"/>
      <c r="J105" s="1"/>
      <c r="K105" s="1"/>
      <c r="L105" s="1"/>
      <c r="M105" s="1">
        <f t="shared" si="1"/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 t="s">
        <v>85</v>
      </c>
      <c r="Y105" s="1" t="s">
        <v>239</v>
      </c>
      <c r="Z105" s="1" t="s">
        <v>240</v>
      </c>
      <c r="AA105" s="1"/>
    </row>
    <row r="106" spans="1:27" x14ac:dyDescent="0.3">
      <c r="A106" s="1"/>
      <c r="B106" s="1" t="s">
        <v>144</v>
      </c>
      <c r="C106" s="4">
        <v>42180</v>
      </c>
      <c r="D106" s="2">
        <v>2</v>
      </c>
      <c r="E106" s="6">
        <v>0.60763888888888895</v>
      </c>
      <c r="F106" s="1"/>
      <c r="G106" s="1"/>
      <c r="H106" s="1"/>
      <c r="I106" s="1"/>
      <c r="J106" s="1"/>
      <c r="K106" s="1"/>
      <c r="L106" s="1"/>
      <c r="M106" s="1">
        <f t="shared" si="1"/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 t="s">
        <v>85</v>
      </c>
      <c r="Y106" s="1" t="s">
        <v>241</v>
      </c>
      <c r="Z106" s="1" t="s">
        <v>242</v>
      </c>
      <c r="AA106" s="1"/>
    </row>
    <row r="107" spans="1:27" x14ac:dyDescent="0.3">
      <c r="A107" s="1"/>
      <c r="B107" s="1" t="s">
        <v>132</v>
      </c>
      <c r="C107" s="4">
        <v>42180</v>
      </c>
      <c r="D107" s="2">
        <v>2</v>
      </c>
      <c r="E107" s="6">
        <v>0.62777777777777777</v>
      </c>
      <c r="F107" s="1"/>
      <c r="G107" s="1"/>
      <c r="H107" s="1"/>
      <c r="I107" s="1"/>
      <c r="J107" s="1"/>
      <c r="K107" s="1"/>
      <c r="L107" s="1"/>
      <c r="M107" s="1">
        <f t="shared" si="1"/>
        <v>0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 t="s">
        <v>85</v>
      </c>
      <c r="Y107" s="1" t="s">
        <v>243</v>
      </c>
      <c r="Z107" s="1" t="s">
        <v>244</v>
      </c>
      <c r="AA107" s="1"/>
    </row>
    <row r="108" spans="1:27" x14ac:dyDescent="0.3">
      <c r="A108" s="1"/>
      <c r="B108" s="1" t="s">
        <v>135</v>
      </c>
      <c r="C108" s="4">
        <v>42180</v>
      </c>
      <c r="D108" s="2">
        <v>2</v>
      </c>
      <c r="E108" s="6">
        <v>0.6479166666666667</v>
      </c>
      <c r="F108" s="1"/>
      <c r="G108" s="1"/>
      <c r="H108" s="1"/>
      <c r="I108" s="1"/>
      <c r="J108" s="1"/>
      <c r="K108" s="1"/>
      <c r="L108" s="1"/>
      <c r="M108" s="1">
        <f t="shared" si="1"/>
        <v>0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 t="s">
        <v>85</v>
      </c>
      <c r="Y108" s="1" t="s">
        <v>245</v>
      </c>
      <c r="Z108" s="1" t="s">
        <v>246</v>
      </c>
      <c r="AA108" s="1"/>
    </row>
    <row r="109" spans="1:27" x14ac:dyDescent="0.3">
      <c r="A109" s="1"/>
      <c r="B109" s="1" t="s">
        <v>233</v>
      </c>
      <c r="C109" s="4">
        <v>42195</v>
      </c>
      <c r="D109" s="2">
        <v>3</v>
      </c>
      <c r="E109" s="6">
        <v>0.2298611111111111</v>
      </c>
      <c r="F109" s="1"/>
      <c r="G109" s="1"/>
      <c r="H109" s="1"/>
      <c r="I109" s="1"/>
      <c r="J109" s="1"/>
      <c r="K109" s="1"/>
      <c r="L109" s="1"/>
      <c r="M109" s="1">
        <f t="shared" si="1"/>
        <v>0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 t="s">
        <v>85</v>
      </c>
      <c r="Y109" s="1"/>
      <c r="Z109" s="1"/>
      <c r="AA109" s="1"/>
    </row>
    <row r="110" spans="1:27" x14ac:dyDescent="0.3">
      <c r="A110" s="1"/>
      <c r="B110" s="1" t="s">
        <v>126</v>
      </c>
      <c r="C110" s="4">
        <v>42195</v>
      </c>
      <c r="D110" s="2">
        <v>3</v>
      </c>
      <c r="E110" s="6">
        <v>0.24722222222222223</v>
      </c>
      <c r="F110" s="1"/>
      <c r="G110" s="1"/>
      <c r="H110" s="1"/>
      <c r="I110" s="1"/>
      <c r="J110" s="1"/>
      <c r="K110" s="1"/>
      <c r="L110" s="1"/>
      <c r="M110" s="1">
        <f t="shared" si="1"/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 t="s">
        <v>85</v>
      </c>
      <c r="Y110" s="1"/>
      <c r="Z110" s="1"/>
      <c r="AA110" s="1"/>
    </row>
    <row r="111" spans="1:27" x14ac:dyDescent="0.3">
      <c r="A111" s="1"/>
      <c r="B111" s="1" t="s">
        <v>122</v>
      </c>
      <c r="C111" s="4">
        <v>42195</v>
      </c>
      <c r="D111" s="2">
        <v>3</v>
      </c>
      <c r="E111" s="6">
        <v>0.26319444444444445</v>
      </c>
      <c r="F111" s="1"/>
      <c r="G111" s="1"/>
      <c r="H111" s="1"/>
      <c r="I111" s="1"/>
      <c r="J111" s="1"/>
      <c r="K111" s="1"/>
      <c r="L111" s="1"/>
      <c r="M111" s="1">
        <f t="shared" si="1"/>
        <v>0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 t="s">
        <v>85</v>
      </c>
      <c r="Y111" s="1"/>
      <c r="Z111" s="1"/>
      <c r="AA111" s="1"/>
    </row>
    <row r="112" spans="1:27" ht="15.6" x14ac:dyDescent="0.3">
      <c r="A112" s="3" t="s">
        <v>247</v>
      </c>
      <c r="B112" s="1" t="s">
        <v>117</v>
      </c>
      <c r="C112" s="4">
        <v>42195</v>
      </c>
      <c r="D112" s="2">
        <v>3</v>
      </c>
      <c r="E112" s="6">
        <v>0.28888888888888892</v>
      </c>
      <c r="F112" s="1" t="s">
        <v>62</v>
      </c>
      <c r="G112" s="1">
        <v>28</v>
      </c>
      <c r="H112" s="1">
        <v>1</v>
      </c>
      <c r="I112" s="1">
        <v>278</v>
      </c>
      <c r="J112" s="1">
        <v>238</v>
      </c>
      <c r="K112" s="1">
        <v>10.692</v>
      </c>
      <c r="L112" s="1">
        <v>5.1959999999999997</v>
      </c>
      <c r="M112" s="1">
        <f t="shared" si="1"/>
        <v>5.4960000000000004</v>
      </c>
      <c r="N112" s="1">
        <v>7.516</v>
      </c>
      <c r="O112" s="1">
        <v>1.7410000000000001</v>
      </c>
      <c r="P112" s="1" t="s">
        <v>24</v>
      </c>
      <c r="Q112" s="1">
        <v>3.6999999999999998E-2</v>
      </c>
      <c r="R112" s="1">
        <v>3.6999999999999998E-2</v>
      </c>
      <c r="S112" s="1">
        <v>22.3034</v>
      </c>
      <c r="T112" s="1"/>
      <c r="U112" s="1"/>
      <c r="V112" s="1"/>
      <c r="W112" s="1"/>
      <c r="X112" s="1"/>
      <c r="Y112" s="1"/>
      <c r="Z112" s="1"/>
      <c r="AA112" s="1"/>
    </row>
    <row r="113" spans="1:27" ht="15.6" x14ac:dyDescent="0.3">
      <c r="A113" s="3"/>
      <c r="B113" s="1" t="s">
        <v>112</v>
      </c>
      <c r="C113" s="4">
        <v>42195</v>
      </c>
      <c r="D113" s="2">
        <v>3</v>
      </c>
      <c r="E113" s="6">
        <v>0.29652777777777778</v>
      </c>
      <c r="F113" s="1"/>
      <c r="G113" s="1"/>
      <c r="H113" s="1"/>
      <c r="I113" s="1"/>
      <c r="J113" s="1"/>
      <c r="K113" s="1"/>
      <c r="L113" s="1"/>
      <c r="M113" s="1">
        <f t="shared" si="1"/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 t="s">
        <v>85</v>
      </c>
      <c r="Y113" s="1"/>
      <c r="Z113" s="1"/>
      <c r="AA113" s="1"/>
    </row>
    <row r="114" spans="1:27" ht="15.6" x14ac:dyDescent="0.3">
      <c r="A114" s="3" t="s">
        <v>248</v>
      </c>
      <c r="B114" s="1" t="s">
        <v>103</v>
      </c>
      <c r="C114" s="4">
        <v>42195</v>
      </c>
      <c r="D114" s="2">
        <v>3</v>
      </c>
      <c r="E114" s="6">
        <v>0.31319444444444444</v>
      </c>
      <c r="F114" s="1" t="s">
        <v>29</v>
      </c>
      <c r="G114" s="1">
        <v>41</v>
      </c>
      <c r="H114" s="1">
        <v>2</v>
      </c>
      <c r="I114" s="1">
        <v>394</v>
      </c>
      <c r="J114" s="1">
        <v>733</v>
      </c>
      <c r="K114" s="1">
        <v>28.238</v>
      </c>
      <c r="L114" s="1">
        <v>15.555</v>
      </c>
      <c r="M114" s="1">
        <f t="shared" si="1"/>
        <v>12.683</v>
      </c>
      <c r="N114" s="1">
        <v>10.206</v>
      </c>
      <c r="O114" s="1">
        <v>2.839</v>
      </c>
      <c r="P114" s="1" t="s">
        <v>24</v>
      </c>
      <c r="Q114" s="1">
        <v>0.17399999999999999</v>
      </c>
      <c r="R114" s="1">
        <v>0.17499999999999999</v>
      </c>
      <c r="S114" s="1">
        <v>18.958349999999999</v>
      </c>
      <c r="T114" s="1"/>
      <c r="U114" s="1">
        <v>2.3553000000000002</v>
      </c>
      <c r="V114" s="1" t="s">
        <v>734</v>
      </c>
      <c r="W114" s="1"/>
      <c r="X114" s="1"/>
      <c r="Y114" s="1"/>
      <c r="Z114" s="1"/>
      <c r="AA114" s="1"/>
    </row>
    <row r="115" spans="1:27" ht="15.6" x14ac:dyDescent="0.3">
      <c r="A115" s="3"/>
      <c r="B115" s="1" t="s">
        <v>89</v>
      </c>
      <c r="C115" s="4">
        <v>42195</v>
      </c>
      <c r="D115" s="2">
        <v>3</v>
      </c>
      <c r="E115" s="6">
        <v>0.33263888888888887</v>
      </c>
      <c r="F115" s="1"/>
      <c r="G115" s="1"/>
      <c r="H115" s="1"/>
      <c r="I115" s="1"/>
      <c r="J115" s="1"/>
      <c r="K115" s="1"/>
      <c r="L115" s="1"/>
      <c r="M115" s="1">
        <f t="shared" si="1"/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 t="s">
        <v>85</v>
      </c>
      <c r="Y115" s="1"/>
      <c r="Z115" s="1"/>
      <c r="AA115" s="1"/>
    </row>
    <row r="116" spans="1:27" ht="15.6" x14ac:dyDescent="0.3">
      <c r="A116" s="3"/>
      <c r="B116" s="1" t="s">
        <v>84</v>
      </c>
      <c r="C116" s="4">
        <v>42195</v>
      </c>
      <c r="D116" s="2">
        <v>3</v>
      </c>
      <c r="E116" s="6">
        <v>0.35069444444444442</v>
      </c>
      <c r="F116" s="1"/>
      <c r="G116" s="1"/>
      <c r="H116" s="1"/>
      <c r="I116" s="1"/>
      <c r="J116" s="1"/>
      <c r="K116" s="1"/>
      <c r="L116" s="1"/>
      <c r="M116" s="1">
        <f t="shared" si="1"/>
        <v>0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 t="s">
        <v>85</v>
      </c>
      <c r="Y116" s="1"/>
      <c r="Z116" s="1"/>
      <c r="AA116" s="1"/>
    </row>
    <row r="117" spans="1:27" ht="15.6" x14ac:dyDescent="0.3">
      <c r="A117" s="3" t="s">
        <v>249</v>
      </c>
      <c r="B117" s="1" t="s">
        <v>74</v>
      </c>
      <c r="C117" s="4">
        <v>42195</v>
      </c>
      <c r="D117" s="2">
        <v>3</v>
      </c>
      <c r="E117" s="6">
        <v>0.36527777777777781</v>
      </c>
      <c r="F117" s="1" t="s">
        <v>62</v>
      </c>
      <c r="G117" s="1">
        <v>22</v>
      </c>
      <c r="H117" s="1">
        <v>3</v>
      </c>
      <c r="I117" s="1">
        <v>218</v>
      </c>
      <c r="J117" s="1">
        <v>107</v>
      </c>
      <c r="K117" s="1">
        <v>2.7570000000000001</v>
      </c>
      <c r="L117" s="1">
        <v>2.3220000000000001</v>
      </c>
      <c r="M117" s="1">
        <f t="shared" si="1"/>
        <v>0.43500000000000005</v>
      </c>
      <c r="N117" s="1">
        <v>1.7989999999999999</v>
      </c>
      <c r="O117" s="1">
        <v>0.41199999999999998</v>
      </c>
      <c r="P117" s="1" t="s">
        <v>24</v>
      </c>
      <c r="Q117" s="1">
        <v>2.7E-2</v>
      </c>
      <c r="R117" s="1">
        <v>2.7E-2</v>
      </c>
      <c r="S117" s="1">
        <v>19.57095</v>
      </c>
      <c r="T117" s="1"/>
      <c r="U117" s="1"/>
      <c r="V117" s="1"/>
      <c r="W117" s="1"/>
      <c r="X117" s="1"/>
      <c r="Y117" s="1"/>
      <c r="Z117" s="1"/>
      <c r="AA117" s="1"/>
    </row>
    <row r="118" spans="1:27" ht="15.6" x14ac:dyDescent="0.3">
      <c r="A118" s="3"/>
      <c r="B118" s="1" t="s">
        <v>69</v>
      </c>
      <c r="C118" s="4">
        <v>42195</v>
      </c>
      <c r="D118" s="2">
        <v>3</v>
      </c>
      <c r="E118" s="6">
        <v>0.3833333333333333</v>
      </c>
      <c r="F118" s="1"/>
      <c r="G118" s="1"/>
      <c r="H118" s="1"/>
      <c r="I118" s="1"/>
      <c r="J118" s="1"/>
      <c r="K118" s="1"/>
      <c r="L118" s="1"/>
      <c r="M118" s="1">
        <f t="shared" si="1"/>
        <v>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 t="s">
        <v>85</v>
      </c>
      <c r="Y118" s="1"/>
      <c r="Z118" s="1"/>
      <c r="AA118" s="1"/>
    </row>
    <row r="119" spans="1:27" ht="15.6" x14ac:dyDescent="0.3">
      <c r="A119" s="3" t="s">
        <v>250</v>
      </c>
      <c r="B119" s="1" t="s">
        <v>61</v>
      </c>
      <c r="C119" s="4">
        <v>42195</v>
      </c>
      <c r="D119" s="2">
        <v>3</v>
      </c>
      <c r="E119" s="6">
        <v>0.40486111111111112</v>
      </c>
      <c r="F119" s="1" t="s">
        <v>29</v>
      </c>
      <c r="G119" s="1">
        <v>65</v>
      </c>
      <c r="H119" s="1">
        <v>4</v>
      </c>
      <c r="I119" s="1">
        <v>648</v>
      </c>
      <c r="J119" s="1">
        <v>2680</v>
      </c>
      <c r="K119" s="1">
        <v>103</v>
      </c>
      <c r="L119" s="1">
        <v>103</v>
      </c>
      <c r="M119" s="1">
        <f t="shared" si="1"/>
        <v>0</v>
      </c>
      <c r="N119" s="1">
        <v>35.07</v>
      </c>
      <c r="O119" s="1">
        <v>8.35</v>
      </c>
      <c r="P119" s="1" t="s">
        <v>58</v>
      </c>
      <c r="Q119" s="1">
        <v>0.66300000000000003</v>
      </c>
      <c r="R119" s="1">
        <v>0.67800000000000005</v>
      </c>
      <c r="S119" s="1">
        <v>20.128350000000001</v>
      </c>
      <c r="T119" s="1"/>
      <c r="U119" s="1">
        <v>1.7113</v>
      </c>
      <c r="V119" s="1" t="s">
        <v>734</v>
      </c>
      <c r="W119" s="1"/>
      <c r="X119" s="1"/>
      <c r="Y119" s="1"/>
      <c r="Z119" s="1"/>
      <c r="AA119" s="1"/>
    </row>
    <row r="120" spans="1:27" ht="15.6" x14ac:dyDescent="0.3">
      <c r="A120" s="3" t="s">
        <v>251</v>
      </c>
      <c r="B120" s="1" t="s">
        <v>50</v>
      </c>
      <c r="C120" s="4">
        <v>42195</v>
      </c>
      <c r="D120" s="2">
        <v>3</v>
      </c>
      <c r="E120" s="6">
        <v>0.43055555555555558</v>
      </c>
      <c r="F120" s="1" t="s">
        <v>29</v>
      </c>
      <c r="G120" s="1">
        <v>35</v>
      </c>
      <c r="H120" s="1">
        <v>5</v>
      </c>
      <c r="I120" s="1">
        <v>350</v>
      </c>
      <c r="J120" s="1">
        <v>460</v>
      </c>
      <c r="K120" s="1">
        <v>13.984</v>
      </c>
      <c r="L120" s="1">
        <v>9.0739999999999998</v>
      </c>
      <c r="M120" s="1">
        <f t="shared" si="1"/>
        <v>4.91</v>
      </c>
      <c r="N120" s="1">
        <v>0.59670000000000001</v>
      </c>
      <c r="O120" s="1">
        <v>1.7569999999999999</v>
      </c>
      <c r="P120" s="1" t="s">
        <v>31</v>
      </c>
      <c r="Q120" s="1">
        <v>0.184</v>
      </c>
      <c r="R120" s="1">
        <v>0.182</v>
      </c>
      <c r="S120" s="1">
        <v>19.8018</v>
      </c>
      <c r="T120" s="1"/>
      <c r="U120" s="1">
        <v>2.3805999999999998</v>
      </c>
      <c r="V120" s="1" t="s">
        <v>734</v>
      </c>
      <c r="W120" s="1"/>
      <c r="X120" s="1"/>
      <c r="Y120" s="1"/>
      <c r="Z120" s="1"/>
      <c r="AA120" s="1"/>
    </row>
    <row r="121" spans="1:27" ht="15.6" x14ac:dyDescent="0.3">
      <c r="A121" s="3"/>
      <c r="B121" s="1" t="s">
        <v>39</v>
      </c>
      <c r="C121" s="4">
        <v>42195</v>
      </c>
      <c r="D121" s="2">
        <v>3</v>
      </c>
      <c r="E121" s="6">
        <v>0.44861111111111113</v>
      </c>
      <c r="F121" s="1"/>
      <c r="G121" s="1"/>
      <c r="H121" s="1"/>
      <c r="I121" s="1"/>
      <c r="J121" s="1"/>
      <c r="K121" s="1"/>
      <c r="L121" s="1"/>
      <c r="M121" s="1">
        <f t="shared" si="1"/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 t="s">
        <v>85</v>
      </c>
      <c r="Y121" s="1"/>
      <c r="Z121" s="1"/>
      <c r="AA121" s="1"/>
    </row>
    <row r="122" spans="1:27" ht="15.6" x14ac:dyDescent="0.3">
      <c r="A122" s="3" t="s">
        <v>252</v>
      </c>
      <c r="B122" s="1" t="s">
        <v>22</v>
      </c>
      <c r="C122" s="4">
        <v>42195</v>
      </c>
      <c r="D122" s="2">
        <v>3</v>
      </c>
      <c r="E122" s="6">
        <v>0.47291666666666665</v>
      </c>
      <c r="F122" s="1" t="s">
        <v>23</v>
      </c>
      <c r="G122" s="1">
        <v>22</v>
      </c>
      <c r="H122" s="1">
        <v>6</v>
      </c>
      <c r="I122" s="1">
        <v>218</v>
      </c>
      <c r="J122" s="1">
        <v>96</v>
      </c>
      <c r="K122" s="1">
        <v>1.7210000000000001</v>
      </c>
      <c r="L122" s="1">
        <v>0.98199999999999998</v>
      </c>
      <c r="M122" s="1">
        <f t="shared" si="1"/>
        <v>0.7390000000000001</v>
      </c>
      <c r="N122" s="1">
        <v>1.32</v>
      </c>
      <c r="O122" s="1"/>
      <c r="P122" s="1"/>
      <c r="Q122" s="1">
        <v>4.3999999999999997E-2</v>
      </c>
      <c r="R122" s="1">
        <v>4.3999999999999997E-2</v>
      </c>
      <c r="S122" s="1">
        <v>18.940049999999999</v>
      </c>
      <c r="T122" s="1"/>
      <c r="U122" s="1"/>
      <c r="V122" s="1"/>
      <c r="W122" s="1"/>
      <c r="X122" s="1" t="s">
        <v>253</v>
      </c>
      <c r="Y122" s="1"/>
      <c r="Z122" s="1"/>
      <c r="AA122" s="1"/>
    </row>
    <row r="123" spans="1:27" ht="15.6" x14ac:dyDescent="0.3">
      <c r="A123" s="3" t="s">
        <v>254</v>
      </c>
      <c r="B123" s="1" t="s">
        <v>22</v>
      </c>
      <c r="C123" s="4">
        <v>42195</v>
      </c>
      <c r="D123" s="2">
        <v>3</v>
      </c>
      <c r="E123" s="6">
        <v>0.48680555555555555</v>
      </c>
      <c r="F123" s="1" t="s">
        <v>23</v>
      </c>
      <c r="G123" s="1">
        <v>30.5</v>
      </c>
      <c r="H123" s="1">
        <v>7</v>
      </c>
      <c r="I123" s="1">
        <v>312</v>
      </c>
      <c r="J123" s="1">
        <v>294</v>
      </c>
      <c r="K123" s="1">
        <v>7.9619999999999997</v>
      </c>
      <c r="L123" s="1">
        <v>4.0570000000000004</v>
      </c>
      <c r="M123" s="1">
        <f t="shared" si="1"/>
        <v>3.9049999999999994</v>
      </c>
      <c r="N123" s="1">
        <v>4.6029999999999998</v>
      </c>
      <c r="O123" s="1">
        <v>0.51600000000000001</v>
      </c>
      <c r="P123" s="1" t="s">
        <v>24</v>
      </c>
      <c r="Q123" s="1">
        <v>0.107</v>
      </c>
      <c r="R123" s="1">
        <v>0.109</v>
      </c>
      <c r="S123" s="1">
        <v>19.919650000000001</v>
      </c>
      <c r="T123" s="1"/>
      <c r="U123" s="1"/>
      <c r="V123" s="1"/>
      <c r="W123" s="1"/>
      <c r="X123" s="1" t="s">
        <v>31</v>
      </c>
      <c r="Y123" s="1"/>
      <c r="Z123" s="1"/>
      <c r="AA123" s="1"/>
    </row>
    <row r="124" spans="1:27" ht="15.6" x14ac:dyDescent="0.3">
      <c r="A124" s="3" t="s">
        <v>255</v>
      </c>
      <c r="B124" s="1" t="s">
        <v>22</v>
      </c>
      <c r="C124" s="4">
        <v>42195</v>
      </c>
      <c r="D124" s="2">
        <v>3</v>
      </c>
      <c r="E124" s="6">
        <v>0.48680555555555555</v>
      </c>
      <c r="F124" s="1" t="s">
        <v>23</v>
      </c>
      <c r="G124" s="1">
        <v>21.5</v>
      </c>
      <c r="H124" s="1">
        <v>8</v>
      </c>
      <c r="I124" s="1">
        <v>207</v>
      </c>
      <c r="J124" s="1">
        <v>87</v>
      </c>
      <c r="K124" s="1">
        <v>1.458</v>
      </c>
      <c r="L124" s="1">
        <v>1.149</v>
      </c>
      <c r="M124" s="1">
        <f t="shared" si="1"/>
        <v>0.30899999999999994</v>
      </c>
      <c r="N124" s="1">
        <v>1.8240000000000001</v>
      </c>
      <c r="O124" s="1"/>
      <c r="P124" s="1"/>
      <c r="Q124" s="1">
        <v>4.7E-2</v>
      </c>
      <c r="R124" s="1">
        <v>4.8000000000000001E-2</v>
      </c>
      <c r="S124" s="1">
        <v>19.960850000000001</v>
      </c>
      <c r="T124" s="1"/>
      <c r="U124" s="1"/>
      <c r="V124" s="1"/>
      <c r="W124" s="1"/>
      <c r="X124" s="1" t="s">
        <v>253</v>
      </c>
      <c r="Y124" s="1"/>
      <c r="Z124" s="1"/>
      <c r="AA124" s="1"/>
    </row>
    <row r="125" spans="1:27" ht="15.6" x14ac:dyDescent="0.3">
      <c r="A125" s="3" t="s">
        <v>256</v>
      </c>
      <c r="B125" s="1" t="s">
        <v>138</v>
      </c>
      <c r="C125" s="4">
        <v>42195</v>
      </c>
      <c r="D125" s="2">
        <v>3</v>
      </c>
      <c r="E125" s="6">
        <v>0.49374999999999997</v>
      </c>
      <c r="F125" s="1" t="s">
        <v>23</v>
      </c>
      <c r="G125" s="1">
        <v>23</v>
      </c>
      <c r="H125" s="1">
        <v>9</v>
      </c>
      <c r="I125" s="1">
        <v>219</v>
      </c>
      <c r="J125" s="1">
        <v>99</v>
      </c>
      <c r="K125" s="1">
        <v>2.2080000000000002</v>
      </c>
      <c r="L125" s="1">
        <v>1.127</v>
      </c>
      <c r="M125" s="1">
        <f t="shared" si="1"/>
        <v>1.0810000000000002</v>
      </c>
      <c r="N125" s="1">
        <v>1.083</v>
      </c>
      <c r="O125" s="1"/>
      <c r="P125" s="1"/>
      <c r="Q125" s="1">
        <v>4.8000000000000001E-2</v>
      </c>
      <c r="R125" s="1">
        <v>4.9000000000000002E-2</v>
      </c>
      <c r="S125" s="1">
        <v>18.670950000000001</v>
      </c>
      <c r="T125" s="1"/>
      <c r="U125" s="1"/>
      <c r="V125" s="1"/>
      <c r="W125" s="1"/>
      <c r="X125" s="1" t="s">
        <v>253</v>
      </c>
      <c r="Y125" s="1"/>
      <c r="Z125" s="1"/>
      <c r="AA125" s="1"/>
    </row>
    <row r="126" spans="1:27" ht="15.6" x14ac:dyDescent="0.3">
      <c r="A126" s="3"/>
      <c r="B126" s="1" t="s">
        <v>140</v>
      </c>
      <c r="C126" s="4">
        <v>42195</v>
      </c>
      <c r="D126" s="2">
        <v>3</v>
      </c>
      <c r="E126" s="6">
        <v>0.51041666666666663</v>
      </c>
      <c r="F126" s="1"/>
      <c r="G126" s="1"/>
      <c r="H126" s="1"/>
      <c r="I126" s="1"/>
      <c r="J126" s="1"/>
      <c r="K126" s="1"/>
      <c r="L126" s="1"/>
      <c r="M126" s="1">
        <f t="shared" si="1"/>
        <v>0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 t="s">
        <v>85</v>
      </c>
      <c r="Y126" s="1"/>
      <c r="Z126" s="1"/>
      <c r="AA126" s="1"/>
    </row>
    <row r="127" spans="1:27" ht="15.6" x14ac:dyDescent="0.3">
      <c r="A127" s="3"/>
      <c r="B127" s="1" t="s">
        <v>147</v>
      </c>
      <c r="C127" s="4">
        <v>42195</v>
      </c>
      <c r="D127" s="2">
        <v>3</v>
      </c>
      <c r="E127" s="6">
        <v>0.52361111111111114</v>
      </c>
      <c r="F127" s="1"/>
      <c r="G127" s="1"/>
      <c r="H127" s="1"/>
      <c r="I127" s="1"/>
      <c r="J127" s="1"/>
      <c r="K127" s="1"/>
      <c r="L127" s="1"/>
      <c r="M127" s="1">
        <f t="shared" si="1"/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 t="s">
        <v>85</v>
      </c>
      <c r="Y127" s="1"/>
      <c r="Z127" s="1"/>
      <c r="AA127" s="1"/>
    </row>
    <row r="128" spans="1:27" ht="15.6" x14ac:dyDescent="0.3">
      <c r="A128" s="3"/>
      <c r="B128" s="1" t="s">
        <v>144</v>
      </c>
      <c r="C128" s="4">
        <v>42195</v>
      </c>
      <c r="D128" s="2">
        <v>3</v>
      </c>
      <c r="E128" s="6">
        <v>0.54027777777777775</v>
      </c>
      <c r="F128" s="1"/>
      <c r="G128" s="1"/>
      <c r="H128" s="1"/>
      <c r="I128" s="1"/>
      <c r="J128" s="1"/>
      <c r="K128" s="1"/>
      <c r="L128" s="1"/>
      <c r="M128" s="1">
        <f t="shared" si="1"/>
        <v>0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 t="s">
        <v>85</v>
      </c>
      <c r="Y128" s="1"/>
      <c r="Z128" s="1"/>
      <c r="AA128" s="1"/>
    </row>
    <row r="129" spans="1:27" ht="15.6" x14ac:dyDescent="0.3">
      <c r="A129" s="3"/>
      <c r="B129" s="1" t="s">
        <v>132</v>
      </c>
      <c r="C129" s="4">
        <v>42195</v>
      </c>
      <c r="D129" s="2">
        <v>3</v>
      </c>
      <c r="E129" s="6">
        <v>0.55972222222222223</v>
      </c>
      <c r="F129" s="1"/>
      <c r="G129" s="1"/>
      <c r="H129" s="1"/>
      <c r="I129" s="1"/>
      <c r="J129" s="1"/>
      <c r="K129" s="1"/>
      <c r="L129" s="1"/>
      <c r="M129" s="1">
        <f t="shared" si="1"/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 t="s">
        <v>85</v>
      </c>
      <c r="Y129" s="1"/>
      <c r="Z129" s="1"/>
      <c r="AA129" s="1"/>
    </row>
    <row r="130" spans="1:27" ht="15.6" x14ac:dyDescent="0.3">
      <c r="A130" s="3"/>
      <c r="B130" s="1" t="s">
        <v>135</v>
      </c>
      <c r="C130" s="4">
        <v>42195</v>
      </c>
      <c r="D130" s="2">
        <v>3</v>
      </c>
      <c r="E130" s="6">
        <v>0.57777777777777783</v>
      </c>
      <c r="F130" s="1"/>
      <c r="G130" s="1"/>
      <c r="H130" s="1"/>
      <c r="I130" s="1"/>
      <c r="J130" s="1"/>
      <c r="K130" s="1"/>
      <c r="L130" s="1"/>
      <c r="M130" s="1">
        <f t="shared" si="1"/>
        <v>0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 t="s">
        <v>85</v>
      </c>
      <c r="Y130" s="1"/>
      <c r="Z130" s="1"/>
      <c r="AA130" s="1"/>
    </row>
    <row r="131" spans="1:27" ht="15.6" x14ac:dyDescent="0.3">
      <c r="A131" s="3" t="s">
        <v>257</v>
      </c>
      <c r="B131" s="1" t="s">
        <v>22</v>
      </c>
      <c r="C131" s="4">
        <v>42208</v>
      </c>
      <c r="D131" s="1">
        <v>4</v>
      </c>
      <c r="E131" s="6">
        <v>0.23958333333333334</v>
      </c>
      <c r="F131" s="1" t="s">
        <v>23</v>
      </c>
      <c r="G131" s="1">
        <v>22</v>
      </c>
      <c r="H131" s="1">
        <v>1</v>
      </c>
      <c r="I131" s="1">
        <v>224</v>
      </c>
      <c r="J131" s="1">
        <v>96</v>
      </c>
      <c r="K131" s="1">
        <v>1.51</v>
      </c>
      <c r="L131" s="1">
        <v>0.94499999999999995</v>
      </c>
      <c r="M131" s="1">
        <f t="shared" ref="M131:M194" si="2">SUM(K131-L131)</f>
        <v>0.56500000000000006</v>
      </c>
      <c r="N131" s="1">
        <v>1.119</v>
      </c>
      <c r="O131" s="1">
        <v>8.5999999999999993E-2</v>
      </c>
      <c r="P131" s="1"/>
      <c r="Q131" s="1">
        <v>5.0999999999999997E-2</v>
      </c>
      <c r="R131" s="1">
        <v>0.05</v>
      </c>
      <c r="S131" s="1">
        <v>19.778199999999998</v>
      </c>
      <c r="T131" s="1"/>
      <c r="U131" s="1"/>
      <c r="V131" s="1"/>
      <c r="W131" s="1"/>
      <c r="X131" s="1" t="s">
        <v>30</v>
      </c>
      <c r="Y131" s="1" t="s">
        <v>258</v>
      </c>
      <c r="Z131" s="1" t="s">
        <v>259</v>
      </c>
      <c r="AA131" s="1"/>
    </row>
    <row r="132" spans="1:27" ht="15.6" x14ac:dyDescent="0.3">
      <c r="A132" s="3" t="s">
        <v>260</v>
      </c>
      <c r="B132" s="1" t="s">
        <v>22</v>
      </c>
      <c r="C132" s="4">
        <v>42208</v>
      </c>
      <c r="D132" s="1">
        <v>4</v>
      </c>
      <c r="E132" s="6">
        <v>0.24097222222222223</v>
      </c>
      <c r="F132" s="1" t="s">
        <v>152</v>
      </c>
      <c r="G132" s="1">
        <v>32</v>
      </c>
      <c r="H132" s="1">
        <v>1</v>
      </c>
      <c r="I132" s="1">
        <v>318</v>
      </c>
      <c r="J132" s="1">
        <v>256</v>
      </c>
      <c r="K132" s="1">
        <v>3.4249999999999998</v>
      </c>
      <c r="L132" s="1"/>
      <c r="M132" s="1">
        <f t="shared" si="2"/>
        <v>3.4249999999999998</v>
      </c>
      <c r="N132" s="1">
        <v>2.9159999999999999</v>
      </c>
      <c r="O132" s="1">
        <v>1.9970000000000001</v>
      </c>
      <c r="P132" s="1" t="s">
        <v>24</v>
      </c>
      <c r="Q132" s="1">
        <v>1E-3</v>
      </c>
      <c r="R132" s="1">
        <v>1E-3</v>
      </c>
      <c r="S132" s="1">
        <v>26.205649999999999</v>
      </c>
      <c r="T132" s="1"/>
      <c r="U132" s="1"/>
      <c r="V132" s="1"/>
      <c r="W132" s="1"/>
      <c r="X132" s="1" t="s">
        <v>30</v>
      </c>
      <c r="Y132" s="1"/>
      <c r="Z132" s="1"/>
      <c r="AA132" s="1"/>
    </row>
    <row r="133" spans="1:27" ht="15.6" x14ac:dyDescent="0.3">
      <c r="A133" s="3" t="s">
        <v>261</v>
      </c>
      <c r="B133" s="1" t="s">
        <v>22</v>
      </c>
      <c r="C133" s="4">
        <v>42208</v>
      </c>
      <c r="D133" s="1">
        <v>4</v>
      </c>
      <c r="E133" s="6">
        <v>0.24166666666666667</v>
      </c>
      <c r="F133" s="1" t="s">
        <v>29</v>
      </c>
      <c r="G133" s="1">
        <v>36</v>
      </c>
      <c r="H133" s="1">
        <v>1</v>
      </c>
      <c r="I133" s="1">
        <v>355</v>
      </c>
      <c r="J133" s="1">
        <v>477</v>
      </c>
      <c r="K133" s="1">
        <v>23.466999999999999</v>
      </c>
      <c r="L133" s="1">
        <v>6.0510000000000002</v>
      </c>
      <c r="M133" s="1">
        <f t="shared" si="2"/>
        <v>17.415999999999997</v>
      </c>
      <c r="N133" s="1">
        <v>8.0329999999999995</v>
      </c>
      <c r="O133" s="1"/>
      <c r="P133" s="1"/>
      <c r="Q133" s="1">
        <v>0.154</v>
      </c>
      <c r="R133" s="1">
        <v>0.157</v>
      </c>
      <c r="S133" s="1">
        <v>19.872800000000002</v>
      </c>
      <c r="T133" s="1"/>
      <c r="U133" s="1">
        <v>1.3427</v>
      </c>
      <c r="V133" s="1" t="s">
        <v>734</v>
      </c>
      <c r="W133" s="1"/>
      <c r="X133" s="1" t="s">
        <v>30</v>
      </c>
      <c r="Y133" s="1"/>
      <c r="Z133" s="1"/>
      <c r="AA133" s="1"/>
    </row>
    <row r="134" spans="1:27" ht="15.6" x14ac:dyDescent="0.3">
      <c r="A134" s="3" t="s">
        <v>262</v>
      </c>
      <c r="B134" s="1" t="s">
        <v>22</v>
      </c>
      <c r="C134" s="4">
        <v>42208</v>
      </c>
      <c r="D134" s="1">
        <v>4</v>
      </c>
      <c r="E134" s="6">
        <v>0.24374999999999999</v>
      </c>
      <c r="F134" s="1" t="s">
        <v>37</v>
      </c>
      <c r="G134" s="1">
        <v>16</v>
      </c>
      <c r="H134" s="1">
        <v>1</v>
      </c>
      <c r="I134" s="1">
        <v>156</v>
      </c>
      <c r="J134" s="1">
        <v>52</v>
      </c>
      <c r="K134" s="1" t="s">
        <v>31</v>
      </c>
      <c r="L134" s="1" t="s">
        <v>31</v>
      </c>
      <c r="M134" s="1" t="s">
        <v>31</v>
      </c>
      <c r="N134" s="1">
        <v>0.46800000000000003</v>
      </c>
      <c r="O134" s="1">
        <v>0.38500000000000001</v>
      </c>
      <c r="P134" s="1" t="s">
        <v>24</v>
      </c>
      <c r="Q134" s="1">
        <v>3.0000000000000001E-3</v>
      </c>
      <c r="R134" s="1">
        <v>3.0000000000000001E-3</v>
      </c>
      <c r="S134" s="1">
        <v>19.017299999999999</v>
      </c>
      <c r="T134" s="1"/>
      <c r="U134" s="1"/>
      <c r="V134" s="1"/>
      <c r="W134" s="1"/>
      <c r="X134" s="1" t="s">
        <v>263</v>
      </c>
      <c r="Y134" s="1"/>
      <c r="Z134" s="1"/>
      <c r="AA134" s="1"/>
    </row>
    <row r="135" spans="1:27" ht="15.6" x14ac:dyDescent="0.3">
      <c r="A135" s="3" t="s">
        <v>264</v>
      </c>
      <c r="B135" s="1" t="s">
        <v>22</v>
      </c>
      <c r="C135" s="4">
        <v>42208</v>
      </c>
      <c r="D135" s="1">
        <v>4</v>
      </c>
      <c r="E135" s="6">
        <v>0.24444444444444446</v>
      </c>
      <c r="F135" s="1" t="s">
        <v>34</v>
      </c>
      <c r="G135" s="1">
        <v>17</v>
      </c>
      <c r="H135" s="1">
        <v>1</v>
      </c>
      <c r="I135" s="1">
        <v>171</v>
      </c>
      <c r="J135" s="1">
        <v>78</v>
      </c>
      <c r="K135" s="1">
        <v>0.83</v>
      </c>
      <c r="L135" s="1">
        <v>0.67300000000000004</v>
      </c>
      <c r="M135" s="1">
        <f t="shared" si="2"/>
        <v>0.15699999999999992</v>
      </c>
      <c r="N135" s="1">
        <v>1.0589999999999999</v>
      </c>
      <c r="O135" s="1">
        <v>0.13200000000000001</v>
      </c>
      <c r="P135" s="1" t="s">
        <v>24</v>
      </c>
      <c r="Q135" s="1">
        <v>7.1999999999999995E-2</v>
      </c>
      <c r="R135" s="1">
        <v>7.4999999999999997E-2</v>
      </c>
      <c r="S135" s="1">
        <v>18.375</v>
      </c>
      <c r="T135" s="1"/>
      <c r="U135" s="1"/>
      <c r="V135" s="1"/>
      <c r="W135" s="1"/>
      <c r="X135" s="1" t="s">
        <v>265</v>
      </c>
      <c r="Y135" s="1"/>
      <c r="Z135" s="1"/>
      <c r="AA135" s="1"/>
    </row>
    <row r="136" spans="1:27" ht="15.6" x14ac:dyDescent="0.3">
      <c r="A136" s="3" t="s">
        <v>266</v>
      </c>
      <c r="B136" s="1" t="s">
        <v>22</v>
      </c>
      <c r="C136" s="4">
        <v>42208</v>
      </c>
      <c r="D136" s="1">
        <v>4</v>
      </c>
      <c r="E136" s="6">
        <v>0.24652777777777779</v>
      </c>
      <c r="F136" s="1" t="s">
        <v>37</v>
      </c>
      <c r="G136" s="1">
        <v>25</v>
      </c>
      <c r="H136" s="1">
        <v>2</v>
      </c>
      <c r="I136" s="1">
        <v>236</v>
      </c>
      <c r="J136" s="1">
        <v>211</v>
      </c>
      <c r="K136" s="1" t="s">
        <v>31</v>
      </c>
      <c r="L136" s="1" t="s">
        <v>31</v>
      </c>
      <c r="M136" s="1" t="s">
        <v>31</v>
      </c>
      <c r="N136" s="1">
        <v>1.1419999999999999</v>
      </c>
      <c r="O136" s="1">
        <v>0.14699999999999999</v>
      </c>
      <c r="P136" s="1" t="s">
        <v>31</v>
      </c>
      <c r="Q136" s="1">
        <v>5.0000000000000001E-3</v>
      </c>
      <c r="R136" s="1">
        <v>6.0000000000000001E-3</v>
      </c>
      <c r="S136" s="1">
        <v>16.913150000000002</v>
      </c>
      <c r="T136" s="1"/>
      <c r="U136" s="1"/>
      <c r="V136" s="1"/>
      <c r="W136" s="1"/>
      <c r="X136" s="1" t="s">
        <v>267</v>
      </c>
      <c r="Y136" s="1"/>
      <c r="Z136" s="1"/>
      <c r="AA136" s="1"/>
    </row>
    <row r="137" spans="1:27" ht="15.6" x14ac:dyDescent="0.3">
      <c r="A137" s="3" t="s">
        <v>268</v>
      </c>
      <c r="B137" s="1" t="s">
        <v>22</v>
      </c>
      <c r="C137" s="4">
        <v>42208</v>
      </c>
      <c r="D137" s="1">
        <v>4</v>
      </c>
      <c r="E137" s="6">
        <v>0.24930555555555556</v>
      </c>
      <c r="F137" s="1" t="s">
        <v>29</v>
      </c>
      <c r="G137" s="1">
        <v>39</v>
      </c>
      <c r="H137" s="1">
        <v>2</v>
      </c>
      <c r="I137" s="1">
        <v>385</v>
      </c>
      <c r="J137" s="1">
        <v>554</v>
      </c>
      <c r="K137" s="1">
        <v>14.44</v>
      </c>
      <c r="L137" s="1">
        <v>9.1140000000000008</v>
      </c>
      <c r="M137" s="1">
        <f t="shared" si="2"/>
        <v>5.3259999999999987</v>
      </c>
      <c r="N137" s="1">
        <v>16.158999999999999</v>
      </c>
      <c r="O137" s="1">
        <v>0.93899999999999995</v>
      </c>
      <c r="P137" s="1" t="s">
        <v>24</v>
      </c>
      <c r="Q137" s="1">
        <v>0.16900000000000001</v>
      </c>
      <c r="R137" s="1">
        <v>0.16600000000000001</v>
      </c>
      <c r="S137" s="1">
        <v>19.946300000000001</v>
      </c>
      <c r="T137" s="1"/>
      <c r="U137" s="1">
        <v>1.4715</v>
      </c>
      <c r="V137" s="1" t="s">
        <v>734</v>
      </c>
      <c r="W137" s="1"/>
      <c r="X137" s="1" t="s">
        <v>70</v>
      </c>
      <c r="Y137" s="1"/>
      <c r="Z137" s="1"/>
      <c r="AA137" s="1"/>
    </row>
    <row r="138" spans="1:27" ht="15.6" x14ac:dyDescent="0.3">
      <c r="A138" s="3" t="s">
        <v>269</v>
      </c>
      <c r="B138" s="1" t="s">
        <v>22</v>
      </c>
      <c r="C138" s="4">
        <v>42208</v>
      </c>
      <c r="D138" s="1">
        <v>4</v>
      </c>
      <c r="E138" s="6">
        <v>0.25208333333333333</v>
      </c>
      <c r="F138" s="1" t="s">
        <v>34</v>
      </c>
      <c r="G138" s="1">
        <v>18</v>
      </c>
      <c r="H138" s="1">
        <v>2</v>
      </c>
      <c r="I138" s="1">
        <v>181</v>
      </c>
      <c r="J138" s="1">
        <v>83</v>
      </c>
      <c r="K138" s="1">
        <v>0.86299999999999999</v>
      </c>
      <c r="L138" s="1">
        <v>0.81</v>
      </c>
      <c r="M138" s="1">
        <f t="shared" si="2"/>
        <v>5.2999999999999936E-2</v>
      </c>
      <c r="N138" s="1">
        <v>1.286</v>
      </c>
      <c r="O138" s="1">
        <v>8.8999999999999996E-2</v>
      </c>
      <c r="P138" s="1" t="s">
        <v>24</v>
      </c>
      <c r="Q138" s="1">
        <v>9.9000000000000005E-2</v>
      </c>
      <c r="R138" s="1">
        <v>9.5000000000000001E-2</v>
      </c>
      <c r="S138" s="1">
        <v>17.742450000000002</v>
      </c>
      <c r="T138" s="1"/>
      <c r="U138" s="1"/>
      <c r="V138" s="1"/>
      <c r="W138" s="1"/>
      <c r="X138" s="1" t="s">
        <v>270</v>
      </c>
      <c r="Y138" s="1"/>
      <c r="Z138" s="1"/>
      <c r="AA138" s="1"/>
    </row>
    <row r="139" spans="1:27" ht="15.6" x14ac:dyDescent="0.3">
      <c r="A139" s="3" t="s">
        <v>271</v>
      </c>
      <c r="B139" s="1" t="s">
        <v>22</v>
      </c>
      <c r="C139" s="4">
        <v>42208</v>
      </c>
      <c r="D139" s="1">
        <v>4</v>
      </c>
      <c r="E139" s="6">
        <v>0.25347222222222221</v>
      </c>
      <c r="F139" s="1" t="s">
        <v>272</v>
      </c>
      <c r="G139" s="1">
        <v>25</v>
      </c>
      <c r="H139" s="1">
        <v>1</v>
      </c>
      <c r="I139" s="1">
        <v>275</v>
      </c>
      <c r="J139" s="1">
        <v>132</v>
      </c>
      <c r="K139" s="1">
        <v>1.085</v>
      </c>
      <c r="L139" s="1">
        <v>0.94199999999999995</v>
      </c>
      <c r="M139" s="1">
        <f t="shared" si="2"/>
        <v>0.14300000000000002</v>
      </c>
      <c r="N139" s="1">
        <v>2.7909999999999999</v>
      </c>
      <c r="O139" s="1">
        <v>8.1989999999999998</v>
      </c>
      <c r="P139" s="1" t="s">
        <v>273</v>
      </c>
      <c r="Q139" s="1">
        <v>7.2999999999999995E-2</v>
      </c>
      <c r="R139" s="1">
        <v>7.2999999999999995E-2</v>
      </c>
      <c r="S139" s="1"/>
      <c r="T139" s="1"/>
      <c r="U139" s="1"/>
      <c r="V139" s="1"/>
      <c r="W139" s="1"/>
      <c r="X139" s="1" t="s">
        <v>183</v>
      </c>
      <c r="Y139" s="1"/>
      <c r="Z139" s="1"/>
      <c r="AA139" s="1"/>
    </row>
    <row r="140" spans="1:27" ht="15.6" x14ac:dyDescent="0.3">
      <c r="A140" s="3" t="s">
        <v>274</v>
      </c>
      <c r="B140" s="1" t="s">
        <v>39</v>
      </c>
      <c r="C140" s="4">
        <v>42208</v>
      </c>
      <c r="D140" s="1">
        <v>4</v>
      </c>
      <c r="E140" s="6">
        <v>0.2638888888888889</v>
      </c>
      <c r="F140" s="1" t="s">
        <v>23</v>
      </c>
      <c r="G140" s="1">
        <v>22</v>
      </c>
      <c r="H140" s="1">
        <v>2</v>
      </c>
      <c r="I140" s="1">
        <v>219</v>
      </c>
      <c r="J140" s="1">
        <v>88</v>
      </c>
      <c r="K140" s="1">
        <v>2.4380000000000002</v>
      </c>
      <c r="L140" s="1">
        <v>1.389</v>
      </c>
      <c r="M140" s="1">
        <f t="shared" si="2"/>
        <v>1.0490000000000002</v>
      </c>
      <c r="N140" s="1">
        <v>0.33500000000000002</v>
      </c>
      <c r="O140" s="1"/>
      <c r="P140" s="1"/>
      <c r="Q140" s="1">
        <v>5.2999999999999999E-2</v>
      </c>
      <c r="R140" s="1">
        <v>5.2999999999999999E-2</v>
      </c>
      <c r="S140" s="1">
        <v>18.267700000000001</v>
      </c>
      <c r="T140" s="1"/>
      <c r="U140" s="1"/>
      <c r="V140" s="1"/>
      <c r="W140" s="1"/>
      <c r="X140" s="1" t="s">
        <v>149</v>
      </c>
      <c r="Y140" s="1" t="s">
        <v>275</v>
      </c>
      <c r="Z140" s="1" t="s">
        <v>276</v>
      </c>
      <c r="AA140" s="1"/>
    </row>
    <row r="141" spans="1:27" ht="15.6" x14ac:dyDescent="0.3">
      <c r="A141" s="3" t="s">
        <v>277</v>
      </c>
      <c r="B141" s="1" t="s">
        <v>39</v>
      </c>
      <c r="C141" s="4">
        <v>42208</v>
      </c>
      <c r="D141" s="1">
        <v>4</v>
      </c>
      <c r="E141" s="6">
        <v>0.26944444444444443</v>
      </c>
      <c r="F141" s="1" t="s">
        <v>29</v>
      </c>
      <c r="G141" s="1">
        <v>39.5</v>
      </c>
      <c r="H141" s="1">
        <v>3</v>
      </c>
      <c r="I141" s="1">
        <v>380</v>
      </c>
      <c r="J141" s="1">
        <v>553</v>
      </c>
      <c r="K141" s="1">
        <v>20.562000000000001</v>
      </c>
      <c r="L141" s="1">
        <v>8.7669999999999995</v>
      </c>
      <c r="M141" s="1">
        <f t="shared" si="2"/>
        <v>11.795000000000002</v>
      </c>
      <c r="N141" s="1">
        <v>6.3730000000000002</v>
      </c>
      <c r="O141" s="1">
        <v>0.253</v>
      </c>
      <c r="P141" s="1"/>
      <c r="Q141" s="1">
        <v>0.17799999999999999</v>
      </c>
      <c r="R141" s="1">
        <v>0.17599999999999999</v>
      </c>
      <c r="S141" s="1">
        <v>20.208449999999999</v>
      </c>
      <c r="T141" s="1"/>
      <c r="U141" s="1">
        <v>1.9499</v>
      </c>
      <c r="V141" s="1" t="s">
        <v>734</v>
      </c>
      <c r="W141" s="1"/>
      <c r="X141" s="1" t="s">
        <v>278</v>
      </c>
      <c r="Y141" s="1"/>
      <c r="Z141" s="1"/>
      <c r="AA141" s="1"/>
    </row>
    <row r="142" spans="1:27" ht="15.6" x14ac:dyDescent="0.3">
      <c r="A142" s="3" t="s">
        <v>279</v>
      </c>
      <c r="B142" s="1" t="s">
        <v>39</v>
      </c>
      <c r="C142" s="4">
        <v>42208</v>
      </c>
      <c r="D142" s="1">
        <v>4</v>
      </c>
      <c r="E142" s="6">
        <v>0.27083333333333331</v>
      </c>
      <c r="F142" s="1" t="s">
        <v>29</v>
      </c>
      <c r="G142" s="1">
        <v>39.5</v>
      </c>
      <c r="H142" s="1">
        <v>4</v>
      </c>
      <c r="I142" s="1">
        <v>385</v>
      </c>
      <c r="J142" s="1">
        <v>561</v>
      </c>
      <c r="K142" s="1">
        <v>36.491</v>
      </c>
      <c r="L142" s="1">
        <v>9.2810000000000006</v>
      </c>
      <c r="M142" s="1">
        <f t="shared" si="2"/>
        <v>27.21</v>
      </c>
      <c r="N142" s="1">
        <v>5.16</v>
      </c>
      <c r="O142" s="1">
        <v>0.29599999999999999</v>
      </c>
      <c r="P142" s="1" t="s">
        <v>31</v>
      </c>
      <c r="Q142" s="1">
        <v>0.18099999999999999</v>
      </c>
      <c r="R142" s="1">
        <v>0.17399999999999999</v>
      </c>
      <c r="S142" s="1">
        <v>19.125050000000002</v>
      </c>
      <c r="T142" s="1"/>
      <c r="U142" s="1">
        <v>1.5465</v>
      </c>
      <c r="V142" s="1" t="s">
        <v>734</v>
      </c>
      <c r="W142" s="1"/>
      <c r="X142" s="1" t="s">
        <v>280</v>
      </c>
      <c r="Y142" s="1"/>
      <c r="Z142" s="1"/>
      <c r="AA142" s="1"/>
    </row>
    <row r="143" spans="1:27" ht="15.6" x14ac:dyDescent="0.3">
      <c r="A143" s="3" t="s">
        <v>281</v>
      </c>
      <c r="B143" s="1" t="s">
        <v>39</v>
      </c>
      <c r="C143" s="4">
        <v>42208</v>
      </c>
      <c r="D143" s="1">
        <v>4</v>
      </c>
      <c r="E143" s="6">
        <v>0.2722222222222222</v>
      </c>
      <c r="F143" s="1" t="s">
        <v>29</v>
      </c>
      <c r="G143" s="1">
        <v>23.5</v>
      </c>
      <c r="H143" s="1">
        <v>5</v>
      </c>
      <c r="I143" s="1">
        <v>235</v>
      </c>
      <c r="J143" s="1">
        <v>123</v>
      </c>
      <c r="K143" s="1">
        <v>2.3239999999999998</v>
      </c>
      <c r="L143" s="1">
        <v>1.4139999999999999</v>
      </c>
      <c r="M143" s="1">
        <f t="shared" si="2"/>
        <v>0.90999999999999992</v>
      </c>
      <c r="N143" s="1">
        <v>1.7749999999999999</v>
      </c>
      <c r="O143" s="1">
        <v>5.5E-2</v>
      </c>
      <c r="P143" s="1"/>
      <c r="Q143" s="1">
        <v>0.06</v>
      </c>
      <c r="R143" s="1">
        <v>6.2E-2</v>
      </c>
      <c r="S143" s="1">
        <v>19.473649999999999</v>
      </c>
      <c r="T143" s="1"/>
      <c r="U143" s="1">
        <v>1.8781000000000001</v>
      </c>
      <c r="V143" s="1" t="s">
        <v>734</v>
      </c>
      <c r="W143" s="1"/>
      <c r="X143" s="1" t="s">
        <v>267</v>
      </c>
      <c r="Y143" s="1"/>
      <c r="Z143" s="1"/>
      <c r="AA143" s="1"/>
    </row>
    <row r="144" spans="1:27" ht="15.6" x14ac:dyDescent="0.3">
      <c r="A144" s="3" t="s">
        <v>282</v>
      </c>
      <c r="B144" s="1" t="s">
        <v>39</v>
      </c>
      <c r="C144" s="4">
        <v>42208</v>
      </c>
      <c r="D144" s="1">
        <v>4</v>
      </c>
      <c r="E144" s="6">
        <v>0.2722222222222222</v>
      </c>
      <c r="F144" s="1" t="s">
        <v>37</v>
      </c>
      <c r="G144" s="1">
        <v>18</v>
      </c>
      <c r="H144" s="1">
        <v>3</v>
      </c>
      <c r="I144" s="1">
        <v>187</v>
      </c>
      <c r="J144" s="1">
        <v>81</v>
      </c>
      <c r="K144" s="1">
        <v>0.48799999999999999</v>
      </c>
      <c r="L144" s="1">
        <v>0.48799999999999999</v>
      </c>
      <c r="M144" s="1">
        <f t="shared" si="2"/>
        <v>0</v>
      </c>
      <c r="N144" s="1">
        <v>3.5000000000000003E-2</v>
      </c>
      <c r="O144" s="1">
        <v>0.65400000000000003</v>
      </c>
      <c r="P144" s="1" t="s">
        <v>24</v>
      </c>
      <c r="Q144" s="1">
        <v>6.0000000000000001E-3</v>
      </c>
      <c r="R144" s="1">
        <v>4.0000000000000001E-3</v>
      </c>
      <c r="S144" s="1">
        <v>19.282350000000001</v>
      </c>
      <c r="T144" s="1"/>
      <c r="U144" s="1"/>
      <c r="V144" s="1"/>
      <c r="W144" s="1"/>
      <c r="X144" s="1" t="s">
        <v>267</v>
      </c>
      <c r="Y144" s="1"/>
      <c r="Z144" s="1"/>
      <c r="AA144" s="1"/>
    </row>
    <row r="145" spans="1:27" ht="15.6" x14ac:dyDescent="0.3">
      <c r="A145" s="3" t="s">
        <v>283</v>
      </c>
      <c r="B145" s="1" t="s">
        <v>39</v>
      </c>
      <c r="C145" s="4">
        <v>42208</v>
      </c>
      <c r="D145" s="1">
        <v>4</v>
      </c>
      <c r="E145" s="6">
        <v>0.27291666666666664</v>
      </c>
      <c r="F145" s="1" t="s">
        <v>23</v>
      </c>
      <c r="G145" s="1">
        <v>23.5</v>
      </c>
      <c r="H145" s="1">
        <v>3</v>
      </c>
      <c r="I145" s="1">
        <v>232</v>
      </c>
      <c r="J145" s="1">
        <v>107</v>
      </c>
      <c r="K145" s="1">
        <v>1.655</v>
      </c>
      <c r="L145" s="1">
        <v>1.099</v>
      </c>
      <c r="M145" s="1">
        <f t="shared" si="2"/>
        <v>0.55600000000000005</v>
      </c>
      <c r="N145" s="1">
        <v>1.389</v>
      </c>
      <c r="O145" s="1" t="s">
        <v>31</v>
      </c>
      <c r="P145" s="1"/>
      <c r="Q145" s="1">
        <v>4.8000000000000001E-2</v>
      </c>
      <c r="R145" s="1">
        <v>4.9000000000000002E-2</v>
      </c>
      <c r="S145" s="1">
        <v>19.57525</v>
      </c>
      <c r="T145" s="1"/>
      <c r="U145" s="1"/>
      <c r="V145" s="1"/>
      <c r="W145" s="1"/>
      <c r="X145" s="1" t="s">
        <v>161</v>
      </c>
      <c r="Y145" s="1"/>
      <c r="Z145" s="1"/>
      <c r="AA145" s="1"/>
    </row>
    <row r="146" spans="1:27" ht="15.6" x14ac:dyDescent="0.3">
      <c r="A146" s="3" t="s">
        <v>284</v>
      </c>
      <c r="B146" s="1" t="s">
        <v>39</v>
      </c>
      <c r="C146" s="4">
        <v>42208</v>
      </c>
      <c r="D146" s="1">
        <v>4</v>
      </c>
      <c r="E146" s="6">
        <v>0.27430555555555552</v>
      </c>
      <c r="F146" s="1" t="s">
        <v>29</v>
      </c>
      <c r="G146" s="1">
        <v>32.5</v>
      </c>
      <c r="H146" s="1">
        <v>6</v>
      </c>
      <c r="I146" s="1">
        <v>325</v>
      </c>
      <c r="J146" s="1">
        <v>317</v>
      </c>
      <c r="K146" s="1">
        <v>12.823</v>
      </c>
      <c r="L146" s="1">
        <v>6.4459999999999997</v>
      </c>
      <c r="M146" s="1">
        <f t="shared" si="2"/>
        <v>6.3770000000000007</v>
      </c>
      <c r="N146" s="1">
        <v>1.3759999999999999</v>
      </c>
      <c r="O146" s="1">
        <v>0.624</v>
      </c>
      <c r="P146" s="1" t="s">
        <v>24</v>
      </c>
      <c r="Q146" s="1">
        <v>0.159</v>
      </c>
      <c r="R146" s="1">
        <v>0.156</v>
      </c>
      <c r="S146" s="1">
        <v>18.209250000000001</v>
      </c>
      <c r="T146" s="1"/>
      <c r="U146" s="1">
        <v>1.7332000000000001</v>
      </c>
      <c r="V146" s="1" t="s">
        <v>734</v>
      </c>
      <c r="W146" s="1"/>
      <c r="X146" s="1" t="s">
        <v>285</v>
      </c>
      <c r="Y146" s="1"/>
      <c r="Z146" s="1"/>
      <c r="AA146" s="1"/>
    </row>
    <row r="147" spans="1:27" ht="15.6" x14ac:dyDescent="0.3">
      <c r="A147" s="3" t="s">
        <v>286</v>
      </c>
      <c r="B147" s="1" t="s">
        <v>50</v>
      </c>
      <c r="C147" s="4">
        <v>42208</v>
      </c>
      <c r="D147" s="1">
        <v>4</v>
      </c>
      <c r="E147" s="6">
        <v>0.27986111111111112</v>
      </c>
      <c r="F147" s="1" t="s">
        <v>23</v>
      </c>
      <c r="G147" s="1">
        <v>31</v>
      </c>
      <c r="H147" s="1">
        <v>4</v>
      </c>
      <c r="I147" s="1">
        <v>296</v>
      </c>
      <c r="J147" s="1">
        <v>233</v>
      </c>
      <c r="K147" s="1">
        <v>6.4909999999999997</v>
      </c>
      <c r="L147" s="1">
        <v>3.085</v>
      </c>
      <c r="M147" s="1">
        <f t="shared" si="2"/>
        <v>3.4059999999999997</v>
      </c>
      <c r="N147" s="1">
        <v>2.3740000000000001</v>
      </c>
      <c r="O147" s="1">
        <v>0.309</v>
      </c>
      <c r="P147" s="1" t="s">
        <v>24</v>
      </c>
      <c r="Q147" s="1">
        <v>0.105</v>
      </c>
      <c r="R147" s="1">
        <v>0.106</v>
      </c>
      <c r="S147" s="1">
        <v>18.53</v>
      </c>
      <c r="T147" s="1"/>
      <c r="U147" s="1"/>
      <c r="V147" s="1"/>
      <c r="W147" s="1"/>
      <c r="X147" s="1" t="s">
        <v>287</v>
      </c>
      <c r="Y147" s="1" t="s">
        <v>288</v>
      </c>
      <c r="Z147" s="1" t="s">
        <v>289</v>
      </c>
      <c r="AA147" s="1"/>
    </row>
    <row r="148" spans="1:27" ht="15.6" x14ac:dyDescent="0.3">
      <c r="A148" s="3" t="s">
        <v>290</v>
      </c>
      <c r="B148" s="1" t="s">
        <v>50</v>
      </c>
      <c r="C148" s="4">
        <v>42208</v>
      </c>
      <c r="D148" s="1">
        <v>4</v>
      </c>
      <c r="E148" s="6">
        <v>0.28125</v>
      </c>
      <c r="F148" s="1" t="s">
        <v>152</v>
      </c>
      <c r="G148" s="1">
        <v>35</v>
      </c>
      <c r="H148" s="1">
        <v>2</v>
      </c>
      <c r="I148" s="1">
        <v>345</v>
      </c>
      <c r="J148" s="1">
        <v>326</v>
      </c>
      <c r="K148" s="1">
        <v>5.2409999999999997</v>
      </c>
      <c r="L148" s="1">
        <v>3.911</v>
      </c>
      <c r="M148" s="1">
        <f t="shared" si="2"/>
        <v>1.3299999999999996</v>
      </c>
      <c r="N148" s="1">
        <v>3.4470000000000001</v>
      </c>
      <c r="O148" s="1">
        <v>2.544</v>
      </c>
      <c r="P148" s="1" t="s">
        <v>24</v>
      </c>
      <c r="Q148" s="1">
        <v>2E-3</v>
      </c>
      <c r="R148" s="1">
        <v>2E-3</v>
      </c>
      <c r="S148" s="1">
        <v>24.894300000000001</v>
      </c>
      <c r="T148" s="1"/>
      <c r="U148" s="1"/>
      <c r="V148" s="1"/>
      <c r="W148" s="1"/>
      <c r="X148" s="1" t="s">
        <v>287</v>
      </c>
      <c r="Y148" s="1"/>
      <c r="Z148" s="1"/>
      <c r="AA148" s="1"/>
    </row>
    <row r="149" spans="1:27" ht="15.6" x14ac:dyDescent="0.3">
      <c r="A149" s="3" t="s">
        <v>291</v>
      </c>
      <c r="B149" s="1" t="s">
        <v>50</v>
      </c>
      <c r="C149" s="4">
        <v>42208</v>
      </c>
      <c r="D149" s="1">
        <v>4</v>
      </c>
      <c r="E149" s="6">
        <v>0.28125</v>
      </c>
      <c r="F149" s="1" t="s">
        <v>152</v>
      </c>
      <c r="G149" s="1">
        <v>27.2</v>
      </c>
      <c r="H149" s="1">
        <v>3</v>
      </c>
      <c r="I149" s="1">
        <v>264</v>
      </c>
      <c r="J149" s="1">
        <v>139</v>
      </c>
      <c r="K149" s="1">
        <v>3.3039999999999998</v>
      </c>
      <c r="L149" s="1">
        <v>2.048</v>
      </c>
      <c r="M149" s="1">
        <f t="shared" si="2"/>
        <v>1.2559999999999998</v>
      </c>
      <c r="N149" s="1">
        <v>1.607</v>
      </c>
      <c r="O149" s="1">
        <v>0.43</v>
      </c>
      <c r="P149" s="1" t="s">
        <v>24</v>
      </c>
      <c r="Q149" s="1">
        <v>1E-3</v>
      </c>
      <c r="R149" s="1">
        <v>1E-3</v>
      </c>
      <c r="S149" s="1">
        <v>22.314450000000001</v>
      </c>
      <c r="T149" s="1"/>
      <c r="U149" s="1"/>
      <c r="V149" s="1"/>
      <c r="W149" s="1"/>
      <c r="X149" s="1" t="s">
        <v>287</v>
      </c>
      <c r="Y149" s="1"/>
      <c r="Z149" s="1"/>
      <c r="AA149" s="1"/>
    </row>
    <row r="150" spans="1:27" ht="15.6" x14ac:dyDescent="0.3">
      <c r="A150" s="3" t="s">
        <v>292</v>
      </c>
      <c r="B150" s="1" t="s">
        <v>50</v>
      </c>
      <c r="C150" s="4">
        <v>42208</v>
      </c>
      <c r="D150" s="1">
        <v>4</v>
      </c>
      <c r="E150" s="6">
        <v>0.28125</v>
      </c>
      <c r="F150" s="1" t="s">
        <v>29</v>
      </c>
      <c r="G150" s="1">
        <v>33.5</v>
      </c>
      <c r="H150" s="1">
        <v>7</v>
      </c>
      <c r="I150" s="1">
        <v>330</v>
      </c>
      <c r="J150" s="1">
        <v>316</v>
      </c>
      <c r="K150" s="1">
        <v>6.22</v>
      </c>
      <c r="L150" s="1">
        <v>3.8780000000000001</v>
      </c>
      <c r="M150" s="1">
        <f t="shared" si="2"/>
        <v>2.3419999999999996</v>
      </c>
      <c r="N150" s="1">
        <v>3.2309999999999999</v>
      </c>
      <c r="O150" s="1">
        <v>0.53600000000000003</v>
      </c>
      <c r="P150" s="1" t="s">
        <v>24</v>
      </c>
      <c r="Q150" s="1">
        <v>0.14599999999999999</v>
      </c>
      <c r="R150" s="1">
        <v>0.14599999999999999</v>
      </c>
      <c r="S150" s="1">
        <v>18.7301</v>
      </c>
      <c r="T150" s="1"/>
      <c r="U150" s="1">
        <v>1.8732</v>
      </c>
      <c r="V150" s="1" t="s">
        <v>734</v>
      </c>
      <c r="W150" s="1"/>
      <c r="X150" s="1" t="s">
        <v>287</v>
      </c>
      <c r="Y150" s="1"/>
      <c r="Z150" s="1"/>
      <c r="AA150" s="1"/>
    </row>
    <row r="151" spans="1:27" ht="15.6" x14ac:dyDescent="0.3">
      <c r="A151" s="3" t="s">
        <v>293</v>
      </c>
      <c r="B151" s="1" t="s">
        <v>50</v>
      </c>
      <c r="C151" s="4">
        <v>42208</v>
      </c>
      <c r="D151" s="1">
        <v>4</v>
      </c>
      <c r="E151" s="6">
        <v>0.28194444444444444</v>
      </c>
      <c r="F151" s="1" t="s">
        <v>29</v>
      </c>
      <c r="G151" s="1">
        <v>31.5</v>
      </c>
      <c r="H151" s="1">
        <v>8</v>
      </c>
      <c r="I151" s="1">
        <v>310</v>
      </c>
      <c r="J151" s="1">
        <v>277</v>
      </c>
      <c r="K151" s="1">
        <v>11.833</v>
      </c>
      <c r="L151" s="1">
        <v>4.34</v>
      </c>
      <c r="M151" s="1">
        <f t="shared" si="2"/>
        <v>7.4930000000000003</v>
      </c>
      <c r="N151" s="1">
        <v>2.5590000000000002</v>
      </c>
      <c r="O151" s="1">
        <v>0.27800000000000002</v>
      </c>
      <c r="P151" s="1" t="s">
        <v>24</v>
      </c>
      <c r="Q151" s="1">
        <v>0.13900000000000001</v>
      </c>
      <c r="R151" s="1">
        <v>0.13900000000000001</v>
      </c>
      <c r="S151" s="1">
        <v>18.875800000000002</v>
      </c>
      <c r="T151" s="1"/>
      <c r="U151" s="1">
        <v>2.0461999999999998</v>
      </c>
      <c r="V151" s="1" t="s">
        <v>734</v>
      </c>
      <c r="W151" s="1"/>
      <c r="X151" s="1" t="s">
        <v>287</v>
      </c>
      <c r="Y151" s="1"/>
      <c r="Z151" s="1"/>
      <c r="AA151" s="1"/>
    </row>
    <row r="152" spans="1:27" ht="15.6" x14ac:dyDescent="0.3">
      <c r="A152" s="3" t="s">
        <v>294</v>
      </c>
      <c r="B152" s="1" t="s">
        <v>50</v>
      </c>
      <c r="C152" s="4">
        <v>42208</v>
      </c>
      <c r="D152" s="1">
        <v>4</v>
      </c>
      <c r="E152" s="6">
        <v>0.28194444444444444</v>
      </c>
      <c r="F152" s="1" t="s">
        <v>29</v>
      </c>
      <c r="G152" s="1">
        <v>47.5</v>
      </c>
      <c r="H152" s="1">
        <v>9</v>
      </c>
      <c r="I152" s="1">
        <v>455</v>
      </c>
      <c r="J152" s="1">
        <v>985</v>
      </c>
      <c r="K152" s="1">
        <v>36.649000000000001</v>
      </c>
      <c r="L152" s="1">
        <v>16.318999999999999</v>
      </c>
      <c r="M152" s="1">
        <f t="shared" si="2"/>
        <v>20.330000000000002</v>
      </c>
      <c r="N152" s="1">
        <v>28.067</v>
      </c>
      <c r="O152" s="1">
        <v>2.0979999999999999</v>
      </c>
      <c r="P152" s="1" t="s">
        <v>24</v>
      </c>
      <c r="Q152" s="1">
        <v>0.26200000000000001</v>
      </c>
      <c r="R152" s="1">
        <v>0.26300000000000001</v>
      </c>
      <c r="S152" s="1">
        <v>20.334700000000002</v>
      </c>
      <c r="T152" s="1"/>
      <c r="U152" s="1">
        <v>2.6141000000000001</v>
      </c>
      <c r="V152" s="1" t="s">
        <v>734</v>
      </c>
      <c r="W152" s="1"/>
      <c r="X152" s="1" t="s">
        <v>287</v>
      </c>
      <c r="Y152" s="1"/>
      <c r="Z152" s="1"/>
      <c r="AA152" s="1"/>
    </row>
    <row r="153" spans="1:27" ht="15.6" x14ac:dyDescent="0.3">
      <c r="A153" s="3" t="s">
        <v>295</v>
      </c>
      <c r="B153" s="1" t="s">
        <v>50</v>
      </c>
      <c r="C153" s="4">
        <v>42208</v>
      </c>
      <c r="D153" s="1">
        <v>4</v>
      </c>
      <c r="E153" s="6">
        <v>0.28125</v>
      </c>
      <c r="F153" s="1" t="s">
        <v>152</v>
      </c>
      <c r="G153" s="1">
        <v>27</v>
      </c>
      <c r="H153" s="1">
        <v>4</v>
      </c>
      <c r="I153" s="1">
        <v>268</v>
      </c>
      <c r="J153" s="1">
        <v>130</v>
      </c>
      <c r="K153" s="1">
        <v>2.5489999999999999</v>
      </c>
      <c r="L153" s="1">
        <v>1.655</v>
      </c>
      <c r="M153" s="1">
        <f t="shared" si="2"/>
        <v>0.89399999999999991</v>
      </c>
      <c r="N153" s="1">
        <v>1.4179999999999999</v>
      </c>
      <c r="O153" s="1">
        <v>0.51400000000000001</v>
      </c>
      <c r="P153" s="1" t="s">
        <v>24</v>
      </c>
      <c r="Q153" s="1">
        <v>1E-3</v>
      </c>
      <c r="R153" s="1">
        <v>1E-3</v>
      </c>
      <c r="S153" s="1">
        <v>22.00395</v>
      </c>
      <c r="T153" s="1"/>
      <c r="U153" s="1"/>
      <c r="V153" s="1"/>
      <c r="W153" s="1"/>
      <c r="X153" s="1" t="s">
        <v>287</v>
      </c>
      <c r="Y153" s="1"/>
      <c r="Z153" s="1"/>
      <c r="AA153" s="1"/>
    </row>
    <row r="154" spans="1:27" ht="15.6" x14ac:dyDescent="0.3">
      <c r="A154" s="3" t="s">
        <v>296</v>
      </c>
      <c r="B154" s="1" t="s">
        <v>50</v>
      </c>
      <c r="C154" s="4">
        <v>42208</v>
      </c>
      <c r="D154" s="1">
        <v>4</v>
      </c>
      <c r="E154" s="6">
        <v>0.28750000000000003</v>
      </c>
      <c r="F154" s="1" t="s">
        <v>29</v>
      </c>
      <c r="G154" s="1">
        <v>36.299999999999997</v>
      </c>
      <c r="H154" s="1">
        <v>10</v>
      </c>
      <c r="I154" s="1">
        <v>364</v>
      </c>
      <c r="J154" s="1">
        <v>505</v>
      </c>
      <c r="K154" s="1">
        <v>22.38</v>
      </c>
      <c r="L154" s="1">
        <v>6.87</v>
      </c>
      <c r="M154" s="1">
        <f t="shared" si="2"/>
        <v>15.509999999999998</v>
      </c>
      <c r="N154" s="1">
        <v>5.45</v>
      </c>
      <c r="O154" s="1">
        <v>0.111</v>
      </c>
      <c r="P154" s="1" t="s">
        <v>24</v>
      </c>
      <c r="Q154" s="1">
        <v>0.16300000000000001</v>
      </c>
      <c r="R154" s="1">
        <v>0.16200000000000001</v>
      </c>
      <c r="S154" s="1">
        <v>18.640450000000001</v>
      </c>
      <c r="T154" s="1"/>
      <c r="U154" s="1">
        <v>1.91</v>
      </c>
      <c r="V154" s="1" t="s">
        <v>734</v>
      </c>
      <c r="W154" s="1"/>
      <c r="X154" s="1" t="s">
        <v>35</v>
      </c>
      <c r="Y154" s="1"/>
      <c r="Z154" s="1"/>
      <c r="AA154" s="1"/>
    </row>
    <row r="155" spans="1:27" ht="15.6" x14ac:dyDescent="0.3">
      <c r="A155" s="3" t="s">
        <v>297</v>
      </c>
      <c r="B155" s="1" t="s">
        <v>50</v>
      </c>
      <c r="C155" s="4">
        <v>42208</v>
      </c>
      <c r="D155" s="1">
        <v>4</v>
      </c>
      <c r="E155" s="6">
        <v>0.28888888888888892</v>
      </c>
      <c r="F155" s="1" t="s">
        <v>29</v>
      </c>
      <c r="G155" s="1">
        <v>31</v>
      </c>
      <c r="H155" s="1">
        <v>11</v>
      </c>
      <c r="I155" s="1">
        <v>310</v>
      </c>
      <c r="J155" s="1">
        <v>266</v>
      </c>
      <c r="K155" s="1">
        <v>10.585000000000001</v>
      </c>
      <c r="L155" s="1">
        <v>4.9189999999999996</v>
      </c>
      <c r="M155" s="1">
        <f t="shared" si="2"/>
        <v>5.6660000000000013</v>
      </c>
      <c r="N155" s="1">
        <v>3.3130000000000002</v>
      </c>
      <c r="O155" s="1">
        <v>0.45600000000000002</v>
      </c>
      <c r="P155" s="1" t="s">
        <v>24</v>
      </c>
      <c r="Q155" s="1">
        <v>0.153</v>
      </c>
      <c r="R155" s="1">
        <v>0.15</v>
      </c>
      <c r="S155" s="1">
        <v>18.915400000000002</v>
      </c>
      <c r="T155" s="1"/>
      <c r="U155" s="1">
        <v>1.4461999999999999</v>
      </c>
      <c r="V155" s="1" t="s">
        <v>734</v>
      </c>
      <c r="W155" s="1"/>
      <c r="X155" s="1" t="s">
        <v>44</v>
      </c>
      <c r="Y155" s="1"/>
      <c r="Z155" s="1"/>
      <c r="AA155" s="1"/>
    </row>
    <row r="156" spans="1:27" ht="15.6" x14ac:dyDescent="0.3">
      <c r="A156" s="3" t="s">
        <v>298</v>
      </c>
      <c r="B156" s="1" t="s">
        <v>50</v>
      </c>
      <c r="C156" s="4">
        <v>42208</v>
      </c>
      <c r="D156" s="1">
        <v>4</v>
      </c>
      <c r="E156" s="6">
        <v>0.29305555555555557</v>
      </c>
      <c r="F156" s="1" t="s">
        <v>272</v>
      </c>
      <c r="G156" s="1">
        <v>31</v>
      </c>
      <c r="H156" s="1">
        <v>2</v>
      </c>
      <c r="I156" s="1">
        <v>305</v>
      </c>
      <c r="J156" s="1">
        <v>202</v>
      </c>
      <c r="K156" s="1">
        <v>2.15</v>
      </c>
      <c r="L156" s="1">
        <v>1.6619999999999999</v>
      </c>
      <c r="M156" s="1">
        <f t="shared" si="2"/>
        <v>0.48799999999999999</v>
      </c>
      <c r="N156" s="1">
        <v>5.585</v>
      </c>
      <c r="O156" s="1">
        <v>13.973000000000001</v>
      </c>
      <c r="P156" s="1" t="s">
        <v>273</v>
      </c>
      <c r="Q156" s="1">
        <v>0.10199999999999999</v>
      </c>
      <c r="R156" s="1">
        <v>0.10199999999999999</v>
      </c>
      <c r="S156" s="1"/>
      <c r="T156" s="1"/>
      <c r="U156" s="1"/>
      <c r="V156" s="1"/>
      <c r="W156" s="1"/>
      <c r="X156" s="1" t="s">
        <v>35</v>
      </c>
      <c r="Y156" s="1"/>
      <c r="Z156" s="1"/>
      <c r="AA156" s="1"/>
    </row>
    <row r="157" spans="1:27" ht="15.6" x14ac:dyDescent="0.3">
      <c r="A157" s="3" t="s">
        <v>299</v>
      </c>
      <c r="B157" s="1" t="s">
        <v>50</v>
      </c>
      <c r="C157" s="4">
        <v>42208</v>
      </c>
      <c r="D157" s="1">
        <v>4</v>
      </c>
      <c r="E157" s="6">
        <v>0.29305555555555557</v>
      </c>
      <c r="F157" s="1" t="s">
        <v>272</v>
      </c>
      <c r="G157" s="1">
        <v>29.5</v>
      </c>
      <c r="H157" s="1">
        <v>3</v>
      </c>
      <c r="I157" s="1">
        <v>295</v>
      </c>
      <c r="J157" s="1">
        <v>171</v>
      </c>
      <c r="K157" s="1">
        <v>1.857</v>
      </c>
      <c r="L157" s="1">
        <v>1.857</v>
      </c>
      <c r="M157" s="1">
        <f t="shared" si="2"/>
        <v>0</v>
      </c>
      <c r="N157" s="1">
        <v>3.431</v>
      </c>
      <c r="O157" s="1">
        <v>10.974</v>
      </c>
      <c r="P157" s="1" t="s">
        <v>273</v>
      </c>
      <c r="Q157" s="1">
        <v>9.0999999999999998E-2</v>
      </c>
      <c r="R157" s="1">
        <v>9.4E-2</v>
      </c>
      <c r="S157" s="1"/>
      <c r="T157" s="1"/>
      <c r="U157" s="1"/>
      <c r="V157" s="1"/>
      <c r="W157" s="1"/>
      <c r="X157" s="1" t="s">
        <v>35</v>
      </c>
      <c r="Y157" s="1"/>
      <c r="Z157" s="1"/>
      <c r="AA157" s="1"/>
    </row>
    <row r="158" spans="1:27" ht="15.6" x14ac:dyDescent="0.3">
      <c r="A158" s="3" t="s">
        <v>300</v>
      </c>
      <c r="B158" s="1" t="s">
        <v>61</v>
      </c>
      <c r="C158" s="4">
        <v>42208</v>
      </c>
      <c r="D158" s="1">
        <v>4</v>
      </c>
      <c r="E158" s="6">
        <v>0.30138888888888887</v>
      </c>
      <c r="F158" s="1" t="s">
        <v>29</v>
      </c>
      <c r="G158" s="1">
        <v>31</v>
      </c>
      <c r="H158" s="1">
        <v>12</v>
      </c>
      <c r="I158" s="1">
        <v>300</v>
      </c>
      <c r="J158" s="1">
        <v>285</v>
      </c>
      <c r="K158" s="1">
        <v>7.17</v>
      </c>
      <c r="L158" s="1">
        <v>3.6989999999999998</v>
      </c>
      <c r="M158" s="1">
        <f t="shared" si="2"/>
        <v>3.4710000000000001</v>
      </c>
      <c r="N158" s="1">
        <v>1.66</v>
      </c>
      <c r="O158" s="1"/>
      <c r="P158" s="1"/>
      <c r="Q158" s="1">
        <v>0.122</v>
      </c>
      <c r="R158" s="1">
        <v>0.125</v>
      </c>
      <c r="S158" s="1">
        <v>19.252300000000002</v>
      </c>
      <c r="T158" s="1"/>
      <c r="U158" s="1">
        <v>3.1688000000000001</v>
      </c>
      <c r="V158" s="1" t="s">
        <v>734</v>
      </c>
      <c r="W158" s="1"/>
      <c r="X158" s="1" t="s">
        <v>51</v>
      </c>
      <c r="Y158" s="1" t="s">
        <v>301</v>
      </c>
      <c r="Z158" s="1"/>
      <c r="AA158" s="1"/>
    </row>
    <row r="159" spans="1:27" ht="15.6" x14ac:dyDescent="0.3">
      <c r="A159" s="3" t="s">
        <v>302</v>
      </c>
      <c r="B159" s="1" t="s">
        <v>61</v>
      </c>
      <c r="C159" s="4">
        <v>42208</v>
      </c>
      <c r="D159" s="1">
        <v>4</v>
      </c>
      <c r="E159" s="6">
        <v>0.30208333333333331</v>
      </c>
      <c r="F159" s="1" t="s">
        <v>29</v>
      </c>
      <c r="G159" s="1">
        <v>34</v>
      </c>
      <c r="H159" s="1">
        <v>13</v>
      </c>
      <c r="I159" s="1">
        <v>342</v>
      </c>
      <c r="J159" s="1">
        <v>404</v>
      </c>
      <c r="K159" s="1">
        <v>21.227</v>
      </c>
      <c r="L159" s="1">
        <v>6.8029999999999999</v>
      </c>
      <c r="M159" s="1">
        <f t="shared" si="2"/>
        <v>14.423999999999999</v>
      </c>
      <c r="N159" s="1">
        <v>2.6909999999999998</v>
      </c>
      <c r="O159" s="1"/>
      <c r="P159" s="1"/>
      <c r="Q159" s="1">
        <v>0.161</v>
      </c>
      <c r="R159" s="1">
        <v>0.16200000000000001</v>
      </c>
      <c r="S159" s="1">
        <v>18.935300000000002</v>
      </c>
      <c r="T159" s="1"/>
      <c r="U159" s="1">
        <v>3.2812000000000001</v>
      </c>
      <c r="V159" s="1" t="s">
        <v>734</v>
      </c>
      <c r="W159" s="1"/>
      <c r="X159" s="1" t="s">
        <v>51</v>
      </c>
      <c r="Y159" s="1"/>
      <c r="Z159" s="1"/>
      <c r="AA159" s="1"/>
    </row>
    <row r="160" spans="1:27" ht="15.6" x14ac:dyDescent="0.3">
      <c r="A160" s="3" t="s">
        <v>303</v>
      </c>
      <c r="B160" s="1" t="s">
        <v>61</v>
      </c>
      <c r="C160" s="4">
        <v>42208</v>
      </c>
      <c r="D160" s="1">
        <v>4</v>
      </c>
      <c r="E160" s="6">
        <v>0.30277777777777776</v>
      </c>
      <c r="F160" s="1" t="s">
        <v>29</v>
      </c>
      <c r="G160" s="1">
        <v>36</v>
      </c>
      <c r="H160" s="1">
        <v>14</v>
      </c>
      <c r="I160" s="1">
        <v>357</v>
      </c>
      <c r="J160" s="1">
        <v>470</v>
      </c>
      <c r="K160" s="1">
        <v>17.263000000000002</v>
      </c>
      <c r="L160" s="1">
        <v>6.9080000000000004</v>
      </c>
      <c r="M160" s="1">
        <f t="shared" si="2"/>
        <v>10.355</v>
      </c>
      <c r="N160" s="1">
        <v>6.7510000000000003</v>
      </c>
      <c r="O160" s="1"/>
      <c r="P160" s="1"/>
      <c r="Q160" s="1">
        <v>0.16200000000000001</v>
      </c>
      <c r="R160" s="1">
        <v>0.161</v>
      </c>
      <c r="S160" s="1">
        <v>18.547799999999999</v>
      </c>
      <c r="T160" s="1"/>
      <c r="U160" s="1">
        <v>2.6254</v>
      </c>
      <c r="V160" s="1" t="s">
        <v>734</v>
      </c>
      <c r="W160" s="1"/>
      <c r="X160" s="1" t="s">
        <v>107</v>
      </c>
      <c r="Y160" s="1"/>
      <c r="Z160" s="1"/>
      <c r="AA160" s="1"/>
    </row>
    <row r="161" spans="1:27" ht="15.6" x14ac:dyDescent="0.3">
      <c r="A161" s="3" t="s">
        <v>304</v>
      </c>
      <c r="B161" s="1" t="s">
        <v>61</v>
      </c>
      <c r="C161" s="4">
        <v>42208</v>
      </c>
      <c r="D161" s="1">
        <v>4</v>
      </c>
      <c r="E161" s="6">
        <v>0.3034722222222222</v>
      </c>
      <c r="F161" s="1" t="s">
        <v>62</v>
      </c>
      <c r="G161" s="1">
        <v>30</v>
      </c>
      <c r="H161" s="1">
        <v>1</v>
      </c>
      <c r="I161" s="1">
        <v>305</v>
      </c>
      <c r="J161" s="1">
        <v>287</v>
      </c>
      <c r="K161" s="1">
        <v>8.7539999999999996</v>
      </c>
      <c r="L161" s="1">
        <v>5.7370000000000001</v>
      </c>
      <c r="M161" s="1">
        <f t="shared" si="2"/>
        <v>3.0169999999999995</v>
      </c>
      <c r="N161" s="1">
        <v>14.385</v>
      </c>
      <c r="O161" s="1">
        <v>1.94</v>
      </c>
      <c r="P161" s="1" t="s">
        <v>24</v>
      </c>
      <c r="Q161" s="1">
        <v>4.3999999999999997E-2</v>
      </c>
      <c r="R161" s="1">
        <v>4.3999999999999997E-2</v>
      </c>
      <c r="S161" s="1">
        <v>24.458649999999999</v>
      </c>
      <c r="T161" s="1"/>
      <c r="U161" s="1"/>
      <c r="V161" s="1"/>
      <c r="W161" s="1"/>
      <c r="X161" s="1" t="s">
        <v>159</v>
      </c>
      <c r="Y161" s="1"/>
      <c r="Z161" s="1"/>
      <c r="AA161" s="1"/>
    </row>
    <row r="162" spans="1:27" ht="15.6" x14ac:dyDescent="0.3">
      <c r="A162" s="3" t="s">
        <v>305</v>
      </c>
      <c r="B162" s="1" t="s">
        <v>61</v>
      </c>
      <c r="C162" s="4">
        <v>42208</v>
      </c>
      <c r="D162" s="1">
        <v>4</v>
      </c>
      <c r="E162" s="6">
        <v>0.31041666666666667</v>
      </c>
      <c r="F162" s="1" t="s">
        <v>23</v>
      </c>
      <c r="G162" s="1">
        <v>21</v>
      </c>
      <c r="H162" s="1">
        <v>5</v>
      </c>
      <c r="I162" s="1">
        <v>214</v>
      </c>
      <c r="J162" s="1">
        <v>82</v>
      </c>
      <c r="K162" s="1">
        <v>1.3640000000000001</v>
      </c>
      <c r="L162" s="1">
        <v>0.83899999999999997</v>
      </c>
      <c r="M162" s="1">
        <f t="shared" si="2"/>
        <v>0.52500000000000013</v>
      </c>
      <c r="N162" s="1">
        <v>0.89</v>
      </c>
      <c r="O162" s="1"/>
      <c r="P162" s="1"/>
      <c r="Q162" s="1">
        <v>4.4999999999999998E-2</v>
      </c>
      <c r="R162" s="1">
        <v>4.4999999999999998E-2</v>
      </c>
      <c r="S162" s="1">
        <v>19.610749999999999</v>
      </c>
      <c r="T162" s="1"/>
      <c r="U162" s="1"/>
      <c r="V162" s="1"/>
      <c r="W162" s="1"/>
      <c r="X162" s="1" t="s">
        <v>306</v>
      </c>
      <c r="Y162" s="1"/>
      <c r="Z162" s="1"/>
      <c r="AA162" s="1"/>
    </row>
    <row r="163" spans="1:27" ht="15.6" x14ac:dyDescent="0.3">
      <c r="A163" s="3" t="s">
        <v>31</v>
      </c>
      <c r="B163" s="1" t="s">
        <v>61</v>
      </c>
      <c r="C163" s="4">
        <v>42208</v>
      </c>
      <c r="D163" s="1">
        <v>4</v>
      </c>
      <c r="E163" s="6">
        <v>0.31041666666666667</v>
      </c>
      <c r="F163" s="1" t="s">
        <v>23</v>
      </c>
      <c r="G163" s="1">
        <v>23</v>
      </c>
      <c r="H163" s="1">
        <v>6</v>
      </c>
      <c r="I163" s="1"/>
      <c r="J163" s="1"/>
      <c r="K163" s="1"/>
      <c r="L163" s="1"/>
      <c r="M163" s="1">
        <f t="shared" si="2"/>
        <v>0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 t="s">
        <v>306</v>
      </c>
      <c r="Y163" s="1"/>
      <c r="Z163" s="1"/>
      <c r="AA163" s="1"/>
    </row>
    <row r="164" spans="1:27" ht="15.6" x14ac:dyDescent="0.3">
      <c r="A164" s="3" t="s">
        <v>31</v>
      </c>
      <c r="B164" s="1" t="s">
        <v>61</v>
      </c>
      <c r="C164" s="4">
        <v>42208</v>
      </c>
      <c r="D164" s="1">
        <v>4</v>
      </c>
      <c r="E164" s="6">
        <v>0.31041666666666667</v>
      </c>
      <c r="F164" s="1" t="s">
        <v>23</v>
      </c>
      <c r="G164" s="1">
        <v>21</v>
      </c>
      <c r="H164" s="1">
        <v>7</v>
      </c>
      <c r="I164" s="1"/>
      <c r="J164" s="1"/>
      <c r="K164" s="1"/>
      <c r="L164" s="1"/>
      <c r="M164" s="1">
        <f t="shared" si="2"/>
        <v>0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 t="s">
        <v>306</v>
      </c>
      <c r="Y164" s="1"/>
      <c r="Z164" s="1"/>
      <c r="AA164" s="1"/>
    </row>
    <row r="165" spans="1:27" ht="15.6" x14ac:dyDescent="0.3">
      <c r="A165" s="3" t="s">
        <v>307</v>
      </c>
      <c r="B165" s="1" t="s">
        <v>61</v>
      </c>
      <c r="C165" s="4">
        <v>42208</v>
      </c>
      <c r="D165" s="1">
        <v>4</v>
      </c>
      <c r="E165" s="6">
        <v>0.31111111111111112</v>
      </c>
      <c r="F165" s="1" t="s">
        <v>37</v>
      </c>
      <c r="G165" s="1">
        <v>32</v>
      </c>
      <c r="H165" s="1">
        <v>4</v>
      </c>
      <c r="I165" s="1">
        <v>307</v>
      </c>
      <c r="J165" s="1">
        <v>409</v>
      </c>
      <c r="K165" s="1"/>
      <c r="L165" s="1"/>
      <c r="M165" s="1">
        <f t="shared" si="2"/>
        <v>0</v>
      </c>
      <c r="N165" s="1">
        <v>5.7450000000000001</v>
      </c>
      <c r="O165" s="1">
        <v>2.7210000000000001</v>
      </c>
      <c r="P165" s="1" t="s">
        <v>58</v>
      </c>
      <c r="Q165" s="1">
        <v>7.0000000000000001E-3</v>
      </c>
      <c r="R165" s="1">
        <v>8.0000000000000002E-3</v>
      </c>
      <c r="S165" s="1">
        <v>19.03125</v>
      </c>
      <c r="T165" s="1"/>
      <c r="U165" s="1"/>
      <c r="V165" s="1"/>
      <c r="W165" s="1"/>
      <c r="X165" s="1" t="s">
        <v>308</v>
      </c>
      <c r="Y165" s="1"/>
      <c r="Z165" s="1"/>
      <c r="AA165" s="1"/>
    </row>
    <row r="166" spans="1:27" ht="15.6" x14ac:dyDescent="0.3">
      <c r="A166" s="3" t="s">
        <v>31</v>
      </c>
      <c r="B166" s="1" t="s">
        <v>61</v>
      </c>
      <c r="C166" s="4">
        <v>42208</v>
      </c>
      <c r="D166" s="1">
        <v>4</v>
      </c>
      <c r="E166" s="6">
        <v>0.3125</v>
      </c>
      <c r="F166" s="1" t="s">
        <v>23</v>
      </c>
      <c r="G166" s="1">
        <v>19</v>
      </c>
      <c r="H166" s="1">
        <v>8</v>
      </c>
      <c r="I166" s="1"/>
      <c r="J166" s="1"/>
      <c r="K166" s="1"/>
      <c r="L166" s="1"/>
      <c r="M166" s="1">
        <f t="shared" si="2"/>
        <v>0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 t="s">
        <v>309</v>
      </c>
      <c r="Y166" s="1"/>
      <c r="Z166" s="1"/>
      <c r="AA166" s="1"/>
    </row>
    <row r="167" spans="1:27" ht="15.6" x14ac:dyDescent="0.3">
      <c r="A167" s="3" t="s">
        <v>310</v>
      </c>
      <c r="B167" s="1" t="s">
        <v>61</v>
      </c>
      <c r="C167" s="4">
        <v>42208</v>
      </c>
      <c r="D167" s="1">
        <v>4</v>
      </c>
      <c r="E167" s="6">
        <v>0.31388888888888888</v>
      </c>
      <c r="F167" s="1" t="s">
        <v>29</v>
      </c>
      <c r="G167" s="1">
        <v>40</v>
      </c>
      <c r="H167" s="1">
        <v>15</v>
      </c>
      <c r="I167" s="1">
        <v>395</v>
      </c>
      <c r="J167" s="1">
        <v>628</v>
      </c>
      <c r="K167" s="1">
        <v>17.21</v>
      </c>
      <c r="L167" s="1">
        <v>8.6150000000000002</v>
      </c>
      <c r="M167" s="1">
        <f t="shared" si="2"/>
        <v>8.5950000000000006</v>
      </c>
      <c r="N167" s="1">
        <v>6.4470000000000001</v>
      </c>
      <c r="O167" s="1">
        <v>1.3420000000000001</v>
      </c>
      <c r="P167" s="1" t="s">
        <v>24</v>
      </c>
      <c r="Q167" s="1">
        <v>0.187</v>
      </c>
      <c r="R167" s="1">
        <v>0.18099999999999999</v>
      </c>
      <c r="S167" s="1">
        <v>19.829599999999999</v>
      </c>
      <c r="T167" s="1"/>
      <c r="U167" s="1">
        <v>2.4397000000000002</v>
      </c>
      <c r="V167" s="1" t="s">
        <v>734</v>
      </c>
      <c r="W167" s="1"/>
      <c r="X167" s="1" t="s">
        <v>59</v>
      </c>
      <c r="Y167" s="1"/>
      <c r="Z167" s="1"/>
      <c r="AA167" s="1"/>
    </row>
    <row r="168" spans="1:27" ht="15.6" x14ac:dyDescent="0.3">
      <c r="A168" s="3" t="s">
        <v>311</v>
      </c>
      <c r="B168" s="1" t="s">
        <v>61</v>
      </c>
      <c r="C168" s="4">
        <v>42208</v>
      </c>
      <c r="D168" s="1">
        <v>4</v>
      </c>
      <c r="E168" s="6">
        <v>0.31458333333333333</v>
      </c>
      <c r="F168" s="1" t="s">
        <v>29</v>
      </c>
      <c r="G168" s="1">
        <v>61</v>
      </c>
      <c r="H168" s="1">
        <v>16</v>
      </c>
      <c r="I168" s="1">
        <v>595</v>
      </c>
      <c r="J168" s="1">
        <v>2306</v>
      </c>
      <c r="K168" s="1">
        <v>90</v>
      </c>
      <c r="L168" s="1">
        <v>41.412999999999997</v>
      </c>
      <c r="M168" s="1">
        <f t="shared" si="2"/>
        <v>48.587000000000003</v>
      </c>
      <c r="N168" s="1">
        <v>77</v>
      </c>
      <c r="O168" s="1">
        <v>7.1790000000000003</v>
      </c>
      <c r="P168" s="1" t="s">
        <v>58</v>
      </c>
      <c r="Q168" s="1">
        <v>0.41199999999999998</v>
      </c>
      <c r="R168" s="1">
        <v>0.4</v>
      </c>
      <c r="S168" s="1">
        <v>20.986450000000001</v>
      </c>
      <c r="T168" s="1"/>
      <c r="U168" s="1">
        <v>1.6758</v>
      </c>
      <c r="V168" s="1" t="s">
        <v>734</v>
      </c>
      <c r="W168" s="1"/>
      <c r="X168" s="1" t="s">
        <v>265</v>
      </c>
      <c r="Y168" s="1"/>
      <c r="Z168" s="1"/>
      <c r="AA168" s="1"/>
    </row>
    <row r="169" spans="1:27" ht="15.6" x14ac:dyDescent="0.3">
      <c r="A169" s="3" t="s">
        <v>312</v>
      </c>
      <c r="B169" s="1" t="s">
        <v>89</v>
      </c>
      <c r="C169" s="4">
        <v>42208</v>
      </c>
      <c r="D169" s="1">
        <v>4</v>
      </c>
      <c r="E169" s="6">
        <v>0.32569444444444445</v>
      </c>
      <c r="F169" s="1" t="s">
        <v>272</v>
      </c>
      <c r="G169" s="1">
        <v>25</v>
      </c>
      <c r="H169" s="1">
        <v>4</v>
      </c>
      <c r="I169" s="1">
        <v>251</v>
      </c>
      <c r="J169" s="1">
        <v>81</v>
      </c>
      <c r="K169" s="1">
        <v>0.755</v>
      </c>
      <c r="L169" s="1">
        <v>0.63300000000000001</v>
      </c>
      <c r="M169" s="1">
        <f t="shared" si="2"/>
        <v>0.122</v>
      </c>
      <c r="N169" s="1">
        <v>1.143</v>
      </c>
      <c r="O169" s="1">
        <v>1.78</v>
      </c>
      <c r="P169" s="1" t="s">
        <v>58</v>
      </c>
      <c r="Q169" s="1">
        <v>6.0999999999999999E-2</v>
      </c>
      <c r="R169" s="1">
        <v>0.06</v>
      </c>
      <c r="S169" s="1"/>
      <c r="T169" s="1"/>
      <c r="U169" s="1"/>
      <c r="V169" s="1"/>
      <c r="W169" s="1"/>
      <c r="X169" s="1" t="s">
        <v>313</v>
      </c>
      <c r="Y169" s="1" t="s">
        <v>314</v>
      </c>
      <c r="Z169" s="1"/>
      <c r="AA169" s="1"/>
    </row>
    <row r="170" spans="1:27" ht="15.6" x14ac:dyDescent="0.3">
      <c r="A170" s="3" t="s">
        <v>315</v>
      </c>
      <c r="B170" s="1" t="s">
        <v>89</v>
      </c>
      <c r="C170" s="4">
        <v>42208</v>
      </c>
      <c r="D170" s="1">
        <v>4</v>
      </c>
      <c r="E170" s="6">
        <v>0.32777777777777778</v>
      </c>
      <c r="F170" s="1" t="s">
        <v>272</v>
      </c>
      <c r="G170" s="1">
        <v>24</v>
      </c>
      <c r="H170" s="1">
        <v>5</v>
      </c>
      <c r="I170" s="1">
        <v>235</v>
      </c>
      <c r="J170" s="1">
        <v>81</v>
      </c>
      <c r="K170" s="1">
        <v>0.66900000000000004</v>
      </c>
      <c r="L170" s="1">
        <v>0.66900000000000004</v>
      </c>
      <c r="M170" s="1">
        <f t="shared" si="2"/>
        <v>0</v>
      </c>
      <c r="N170" s="1">
        <v>1.298</v>
      </c>
      <c r="O170" s="1">
        <v>3.597</v>
      </c>
      <c r="P170" s="1" t="s">
        <v>58</v>
      </c>
      <c r="Q170" s="1">
        <v>5.6000000000000001E-2</v>
      </c>
      <c r="R170" s="1">
        <v>5.8000000000000003E-2</v>
      </c>
      <c r="S170" s="1"/>
      <c r="T170" s="1"/>
      <c r="U170" s="1"/>
      <c r="V170" s="1"/>
      <c r="W170" s="1"/>
      <c r="X170" s="1" t="s">
        <v>203</v>
      </c>
      <c r="Y170" s="1"/>
      <c r="Z170" s="1"/>
      <c r="AA170" s="1"/>
    </row>
    <row r="171" spans="1:27" ht="15.6" x14ac:dyDescent="0.3">
      <c r="A171" s="3" t="s">
        <v>316</v>
      </c>
      <c r="B171" s="1" t="s">
        <v>89</v>
      </c>
      <c r="C171" s="4">
        <v>42208</v>
      </c>
      <c r="D171" s="1">
        <v>4</v>
      </c>
      <c r="E171" s="6">
        <v>0.33194444444444443</v>
      </c>
      <c r="F171" s="1" t="s">
        <v>29</v>
      </c>
      <c r="G171" s="1">
        <v>36</v>
      </c>
      <c r="H171" s="1">
        <v>17</v>
      </c>
      <c r="I171" s="1">
        <v>345</v>
      </c>
      <c r="J171" s="1">
        <v>417</v>
      </c>
      <c r="K171" s="1">
        <v>12.47</v>
      </c>
      <c r="L171" s="1">
        <v>5.3449999999999998</v>
      </c>
      <c r="M171" s="1">
        <f t="shared" si="2"/>
        <v>7.1250000000000009</v>
      </c>
      <c r="N171" s="1">
        <v>4.0170000000000003</v>
      </c>
      <c r="O171" s="1">
        <v>0.16300000000000001</v>
      </c>
      <c r="P171" s="1" t="s">
        <v>24</v>
      </c>
      <c r="Q171" s="1">
        <v>0.151</v>
      </c>
      <c r="R171" s="1">
        <v>0.14899999999999999</v>
      </c>
      <c r="S171" s="1">
        <v>18.393650000000001</v>
      </c>
      <c r="T171" s="1"/>
      <c r="U171" s="1">
        <v>1.7043999999999999</v>
      </c>
      <c r="V171" s="1" t="s">
        <v>734</v>
      </c>
      <c r="W171" s="1"/>
      <c r="X171" s="1" t="s">
        <v>94</v>
      </c>
      <c r="Y171" s="1"/>
      <c r="Z171" s="1"/>
      <c r="AA171" s="1"/>
    </row>
    <row r="172" spans="1:27" ht="15.6" x14ac:dyDescent="0.3">
      <c r="A172" s="3" t="s">
        <v>317</v>
      </c>
      <c r="B172" s="1" t="s">
        <v>89</v>
      </c>
      <c r="C172" s="4">
        <v>42208</v>
      </c>
      <c r="D172" s="1">
        <v>4</v>
      </c>
      <c r="E172" s="6">
        <v>0.33194444444444443</v>
      </c>
      <c r="F172" s="1" t="s">
        <v>29</v>
      </c>
      <c r="G172" s="1">
        <v>38.5</v>
      </c>
      <c r="H172" s="1">
        <v>18</v>
      </c>
      <c r="I172" s="1">
        <v>375</v>
      </c>
      <c r="J172" s="1">
        <v>536</v>
      </c>
      <c r="K172" s="1">
        <v>17.471</v>
      </c>
      <c r="L172" s="1">
        <v>7.9749999999999996</v>
      </c>
      <c r="M172" s="1">
        <f t="shared" si="2"/>
        <v>9.4960000000000004</v>
      </c>
      <c r="N172" s="1">
        <v>8.1660000000000004</v>
      </c>
      <c r="O172" s="1">
        <v>0.42499999999999999</v>
      </c>
      <c r="P172" s="1" t="s">
        <v>24</v>
      </c>
      <c r="Q172" s="1">
        <v>0.16600000000000001</v>
      </c>
      <c r="R172" s="1">
        <v>0.16600000000000001</v>
      </c>
      <c r="S172" s="1">
        <v>20.0243</v>
      </c>
      <c r="T172" s="1"/>
      <c r="U172" s="1">
        <v>1.5495000000000001</v>
      </c>
      <c r="V172" s="1" t="s">
        <v>734</v>
      </c>
      <c r="W172" s="1"/>
      <c r="X172" s="1" t="s">
        <v>94</v>
      </c>
      <c r="Y172" s="1"/>
      <c r="Z172" s="1"/>
      <c r="AA172" s="1"/>
    </row>
    <row r="173" spans="1:27" ht="15.6" x14ac:dyDescent="0.3">
      <c r="A173" s="3" t="s">
        <v>318</v>
      </c>
      <c r="B173" s="1" t="s">
        <v>84</v>
      </c>
      <c r="C173" s="4">
        <v>42208</v>
      </c>
      <c r="D173" s="1">
        <v>4</v>
      </c>
      <c r="E173" s="6">
        <v>0.35000000000000003</v>
      </c>
      <c r="F173" s="1" t="s">
        <v>29</v>
      </c>
      <c r="G173" s="1">
        <v>32</v>
      </c>
      <c r="H173" s="1">
        <v>19</v>
      </c>
      <c r="I173" s="1">
        <v>320</v>
      </c>
      <c r="J173" s="1">
        <v>331</v>
      </c>
      <c r="K173" s="1">
        <v>16.963999999999999</v>
      </c>
      <c r="L173" s="1">
        <v>5.8579999999999997</v>
      </c>
      <c r="M173" s="1">
        <f t="shared" si="2"/>
        <v>11.105999999999998</v>
      </c>
      <c r="N173" s="1">
        <v>3.6339999999999999</v>
      </c>
      <c r="O173" s="1"/>
      <c r="P173" s="1"/>
      <c r="Q173" s="1">
        <v>0.16300000000000001</v>
      </c>
      <c r="R173" s="1">
        <v>0.16</v>
      </c>
      <c r="S173" s="1">
        <v>18.5047</v>
      </c>
      <c r="T173" s="1"/>
      <c r="U173" s="1">
        <v>1.3327</v>
      </c>
      <c r="V173" s="1" t="s">
        <v>734</v>
      </c>
      <c r="W173" s="1"/>
      <c r="X173" s="1" t="s">
        <v>319</v>
      </c>
      <c r="Y173" s="1"/>
      <c r="Z173" s="1"/>
      <c r="AA173" s="1"/>
    </row>
    <row r="174" spans="1:27" ht="15.6" x14ac:dyDescent="0.3">
      <c r="A174" s="3" t="s">
        <v>320</v>
      </c>
      <c r="B174" s="1" t="s">
        <v>84</v>
      </c>
      <c r="C174" s="4">
        <v>42208</v>
      </c>
      <c r="D174" s="1">
        <v>4</v>
      </c>
      <c r="E174" s="6">
        <v>0.35069444444444442</v>
      </c>
      <c r="F174" s="1" t="s">
        <v>29</v>
      </c>
      <c r="G174" s="1">
        <v>37.5</v>
      </c>
      <c r="H174" s="1">
        <v>20</v>
      </c>
      <c r="I174" s="1">
        <v>370</v>
      </c>
      <c r="J174" s="1">
        <v>454</v>
      </c>
      <c r="K174" s="1">
        <v>13.028</v>
      </c>
      <c r="L174" s="1">
        <v>6.4850000000000003</v>
      </c>
      <c r="M174" s="1">
        <f t="shared" si="2"/>
        <v>6.5430000000000001</v>
      </c>
      <c r="N174" s="1">
        <v>3.3149999999999999</v>
      </c>
      <c r="O174" s="1">
        <v>0.90800000000000003</v>
      </c>
      <c r="P174" s="1" t="s">
        <v>24</v>
      </c>
      <c r="Q174" s="1">
        <v>0.17899999999999999</v>
      </c>
      <c r="R174" s="1">
        <v>0.183</v>
      </c>
      <c r="S174" s="1">
        <v>20.184850000000001</v>
      </c>
      <c r="T174" s="1"/>
      <c r="U174" s="1">
        <v>1.6087</v>
      </c>
      <c r="V174" s="1" t="s">
        <v>734</v>
      </c>
      <c r="W174" s="1"/>
      <c r="X174" s="1" t="s">
        <v>192</v>
      </c>
      <c r="Y174" s="1"/>
      <c r="Z174" s="1"/>
      <c r="AA174" s="1"/>
    </row>
    <row r="175" spans="1:27" ht="15.6" x14ac:dyDescent="0.3">
      <c r="A175" s="3" t="s">
        <v>321</v>
      </c>
      <c r="B175" s="1" t="s">
        <v>74</v>
      </c>
      <c r="C175" s="4">
        <v>42208</v>
      </c>
      <c r="D175" s="1">
        <v>4</v>
      </c>
      <c r="E175" s="6">
        <v>0.3666666666666667</v>
      </c>
      <c r="F175" s="1" t="s">
        <v>34</v>
      </c>
      <c r="G175" s="1">
        <v>15</v>
      </c>
      <c r="H175" s="1">
        <v>3</v>
      </c>
      <c r="I175" s="1">
        <v>152</v>
      </c>
      <c r="J175" s="1">
        <v>47</v>
      </c>
      <c r="K175" s="1">
        <v>0.38100000000000001</v>
      </c>
      <c r="L175" s="1">
        <v>0.38100000000000001</v>
      </c>
      <c r="M175" s="1">
        <f t="shared" si="2"/>
        <v>0</v>
      </c>
      <c r="N175" s="1">
        <v>0.46700000000000003</v>
      </c>
      <c r="O175" s="1">
        <v>1.7000000000000001E-2</v>
      </c>
      <c r="P175" s="1"/>
      <c r="Q175" s="1">
        <v>6.9000000000000006E-2</v>
      </c>
      <c r="R175" s="1">
        <v>7.0999999999999994E-2</v>
      </c>
      <c r="S175" s="1">
        <v>20.045349999999999</v>
      </c>
      <c r="T175" s="1"/>
      <c r="U175" s="1"/>
      <c r="V175" s="1"/>
      <c r="W175" s="1"/>
      <c r="X175" s="1" t="s">
        <v>67</v>
      </c>
      <c r="Y175" s="1" t="s">
        <v>322</v>
      </c>
      <c r="Z175" s="1" t="s">
        <v>323</v>
      </c>
      <c r="AA175" s="1"/>
    </row>
    <row r="176" spans="1:27" ht="15.6" x14ac:dyDescent="0.3">
      <c r="A176" s="3" t="s">
        <v>31</v>
      </c>
      <c r="B176" s="1" t="s">
        <v>74</v>
      </c>
      <c r="C176" s="4">
        <v>42208</v>
      </c>
      <c r="D176" s="1">
        <v>4</v>
      </c>
      <c r="E176" s="6">
        <v>0.3743055555555555</v>
      </c>
      <c r="F176" s="1" t="s">
        <v>272</v>
      </c>
      <c r="G176" s="1">
        <v>28</v>
      </c>
      <c r="H176" s="1">
        <v>6</v>
      </c>
      <c r="I176" s="1"/>
      <c r="J176" s="1"/>
      <c r="K176" s="1"/>
      <c r="L176" s="1"/>
      <c r="M176" s="1">
        <f t="shared" si="2"/>
        <v>0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 t="s">
        <v>324</v>
      </c>
      <c r="Y176" s="1"/>
      <c r="Z176" s="1"/>
      <c r="AA176" s="1"/>
    </row>
    <row r="177" spans="1:27" ht="15.6" x14ac:dyDescent="0.3">
      <c r="A177" s="3" t="s">
        <v>31</v>
      </c>
      <c r="B177" s="1" t="s">
        <v>74</v>
      </c>
      <c r="C177" s="4">
        <v>42208</v>
      </c>
      <c r="D177" s="1">
        <v>4</v>
      </c>
      <c r="E177" s="6">
        <v>0.3743055555555555</v>
      </c>
      <c r="F177" s="1" t="s">
        <v>272</v>
      </c>
      <c r="G177" s="1">
        <v>28</v>
      </c>
      <c r="H177" s="1">
        <v>7</v>
      </c>
      <c r="I177" s="1"/>
      <c r="J177" s="1"/>
      <c r="K177" s="1"/>
      <c r="L177" s="1"/>
      <c r="M177" s="1">
        <f t="shared" si="2"/>
        <v>0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 t="s">
        <v>324</v>
      </c>
      <c r="Y177" s="1"/>
      <c r="Z177" s="1"/>
      <c r="AA177" s="1"/>
    </row>
    <row r="178" spans="1:27" ht="15.6" x14ac:dyDescent="0.3">
      <c r="A178" s="3" t="s">
        <v>325</v>
      </c>
      <c r="B178" s="1" t="s">
        <v>69</v>
      </c>
      <c r="C178" s="4">
        <v>42208</v>
      </c>
      <c r="D178" s="1">
        <v>4</v>
      </c>
      <c r="E178" s="6">
        <v>0.37986111111111115</v>
      </c>
      <c r="F178" s="1" t="s">
        <v>29</v>
      </c>
      <c r="G178" s="1">
        <v>38.5</v>
      </c>
      <c r="H178" s="1">
        <v>21</v>
      </c>
      <c r="I178" s="1">
        <v>382</v>
      </c>
      <c r="J178" s="1">
        <v>530</v>
      </c>
      <c r="K178" s="1">
        <v>23.806000000000001</v>
      </c>
      <c r="L178" s="1">
        <v>9.7270000000000003</v>
      </c>
      <c r="M178" s="1">
        <f t="shared" si="2"/>
        <v>14.079000000000001</v>
      </c>
      <c r="N178" s="1">
        <v>1.9079999999999999</v>
      </c>
      <c r="O178" s="1">
        <v>0.70699999999999996</v>
      </c>
      <c r="P178" s="1" t="s">
        <v>24</v>
      </c>
      <c r="Q178" s="1">
        <v>0.188</v>
      </c>
      <c r="R178" s="1">
        <v>0.192</v>
      </c>
      <c r="S178" s="1">
        <v>20.552299999999999</v>
      </c>
      <c r="T178" s="1"/>
      <c r="U178" s="1">
        <v>1.5410999999999999</v>
      </c>
      <c r="V178" s="1" t="s">
        <v>734</v>
      </c>
      <c r="W178" s="1"/>
      <c r="X178" s="1" t="s">
        <v>110</v>
      </c>
      <c r="Y178" s="1" t="s">
        <v>326</v>
      </c>
      <c r="Z178" s="1"/>
      <c r="AA178" s="1"/>
    </row>
    <row r="179" spans="1:27" ht="15.6" x14ac:dyDescent="0.3">
      <c r="A179" s="3" t="s">
        <v>327</v>
      </c>
      <c r="B179" s="1" t="s">
        <v>69</v>
      </c>
      <c r="C179" s="4">
        <v>42208</v>
      </c>
      <c r="D179" s="1">
        <v>4</v>
      </c>
      <c r="E179" s="6">
        <v>0.38194444444444442</v>
      </c>
      <c r="F179" s="1" t="s">
        <v>29</v>
      </c>
      <c r="G179" s="1">
        <v>39</v>
      </c>
      <c r="H179" s="1">
        <v>22</v>
      </c>
      <c r="I179" s="1">
        <v>376</v>
      </c>
      <c r="J179" s="1">
        <v>497</v>
      </c>
      <c r="K179" s="1">
        <v>13.9</v>
      </c>
      <c r="L179" s="1">
        <v>8.8819999999999997</v>
      </c>
      <c r="M179" s="1">
        <f t="shared" si="2"/>
        <v>5.0180000000000007</v>
      </c>
      <c r="N179" s="1">
        <v>6.2510000000000003</v>
      </c>
      <c r="O179" s="1">
        <v>0.45700000000000002</v>
      </c>
      <c r="P179" s="1" t="s">
        <v>31</v>
      </c>
      <c r="Q179" s="1">
        <v>0.183</v>
      </c>
      <c r="R179" s="1">
        <v>0.184</v>
      </c>
      <c r="S179" s="1">
        <v>20.314499999999999</v>
      </c>
      <c r="T179" s="1"/>
      <c r="U179" s="1">
        <v>1.2614000000000001</v>
      </c>
      <c r="V179" s="1" t="s">
        <v>855</v>
      </c>
      <c r="W179" s="1"/>
      <c r="X179" s="1" t="s">
        <v>319</v>
      </c>
      <c r="Y179" s="1"/>
      <c r="Z179" s="1"/>
      <c r="AA179" s="1"/>
    </row>
    <row r="180" spans="1:27" ht="15.6" x14ac:dyDescent="0.3">
      <c r="A180" s="3" t="s">
        <v>328</v>
      </c>
      <c r="B180" s="1" t="s">
        <v>69</v>
      </c>
      <c r="C180" s="4">
        <v>42208</v>
      </c>
      <c r="D180" s="1">
        <v>4</v>
      </c>
      <c r="E180" s="6">
        <v>0.3833333333333333</v>
      </c>
      <c r="F180" s="1" t="s">
        <v>29</v>
      </c>
      <c r="G180" s="1">
        <v>36</v>
      </c>
      <c r="H180" s="1">
        <v>23</v>
      </c>
      <c r="I180" s="1">
        <v>350</v>
      </c>
      <c r="J180" s="1">
        <v>409</v>
      </c>
      <c r="K180" s="1">
        <v>16.349</v>
      </c>
      <c r="L180" s="1">
        <v>9.532</v>
      </c>
      <c r="M180" s="1">
        <f t="shared" si="2"/>
        <v>6.8170000000000002</v>
      </c>
      <c r="N180" s="1">
        <v>3.9590000000000001</v>
      </c>
      <c r="O180" s="1">
        <v>0.54400000000000004</v>
      </c>
      <c r="P180" s="1" t="s">
        <v>24</v>
      </c>
      <c r="Q180" s="1">
        <v>0.16900000000000001</v>
      </c>
      <c r="R180" s="1">
        <v>0.16800000000000001</v>
      </c>
      <c r="S180" s="1">
        <v>19.544</v>
      </c>
      <c r="T180" s="1"/>
      <c r="U180" s="1">
        <v>1.3509</v>
      </c>
      <c r="V180" s="1" t="s">
        <v>734</v>
      </c>
      <c r="W180" s="1"/>
      <c r="X180" s="1" t="s">
        <v>285</v>
      </c>
      <c r="Y180" s="1"/>
      <c r="Z180" s="1"/>
      <c r="AA180" s="1"/>
    </row>
    <row r="181" spans="1:27" ht="15.6" x14ac:dyDescent="0.3">
      <c r="A181" s="3" t="s">
        <v>329</v>
      </c>
      <c r="B181" s="1" t="s">
        <v>69</v>
      </c>
      <c r="C181" s="4">
        <v>42208</v>
      </c>
      <c r="D181" s="1">
        <v>4</v>
      </c>
      <c r="E181" s="6">
        <v>0.38541666666666669</v>
      </c>
      <c r="F181" s="1" t="s">
        <v>29</v>
      </c>
      <c r="G181" s="1">
        <v>27.5</v>
      </c>
      <c r="H181" s="1">
        <v>24</v>
      </c>
      <c r="I181" s="1">
        <v>275</v>
      </c>
      <c r="J181" s="1">
        <v>182</v>
      </c>
      <c r="K181" s="1">
        <v>6.306</v>
      </c>
      <c r="L181" s="1">
        <v>2.7839999999999998</v>
      </c>
      <c r="M181" s="1">
        <f t="shared" si="2"/>
        <v>3.5220000000000002</v>
      </c>
      <c r="N181" s="1">
        <v>1.427</v>
      </c>
      <c r="O181" s="1"/>
      <c r="P181" s="1"/>
      <c r="Q181" s="1">
        <v>0.108</v>
      </c>
      <c r="R181" s="1">
        <v>0.109</v>
      </c>
      <c r="S181" s="1">
        <v>18.629449999999999</v>
      </c>
      <c r="T181" s="1"/>
      <c r="U181" s="1">
        <v>1.1254</v>
      </c>
      <c r="V181" s="1" t="s">
        <v>736</v>
      </c>
      <c r="W181" s="1"/>
      <c r="X181" s="1"/>
      <c r="Y181" s="1"/>
      <c r="Z181" s="1"/>
      <c r="AA181" s="1"/>
    </row>
    <row r="182" spans="1:27" ht="15.6" x14ac:dyDescent="0.3">
      <c r="A182" s="3" t="s">
        <v>330</v>
      </c>
      <c r="B182" s="1" t="s">
        <v>103</v>
      </c>
      <c r="C182" s="4">
        <v>42208</v>
      </c>
      <c r="D182" s="1">
        <v>4</v>
      </c>
      <c r="E182" s="6">
        <v>0.4152777777777778</v>
      </c>
      <c r="F182" s="1" t="s">
        <v>29</v>
      </c>
      <c r="G182" s="1">
        <v>36.5</v>
      </c>
      <c r="H182" s="1">
        <v>25</v>
      </c>
      <c r="I182" s="1">
        <v>357</v>
      </c>
      <c r="J182" s="1">
        <v>426</v>
      </c>
      <c r="K182" s="1">
        <v>15.391999999999999</v>
      </c>
      <c r="L182" s="1">
        <v>5.7510000000000003</v>
      </c>
      <c r="M182" s="1">
        <f t="shared" si="2"/>
        <v>9.6409999999999982</v>
      </c>
      <c r="N182" s="1">
        <v>3.2869999999999999</v>
      </c>
      <c r="O182" s="1">
        <v>1.0660000000000001</v>
      </c>
      <c r="P182" s="1" t="s">
        <v>24</v>
      </c>
      <c r="Q182" s="1">
        <v>0.15</v>
      </c>
      <c r="R182" s="1">
        <v>0.153</v>
      </c>
      <c r="S182" s="1">
        <v>19.455449999999999</v>
      </c>
      <c r="T182" s="1"/>
      <c r="U182" s="1">
        <v>1.9838</v>
      </c>
      <c r="V182" s="1" t="s">
        <v>734</v>
      </c>
      <c r="W182" s="1"/>
      <c r="X182" s="1" t="s">
        <v>331</v>
      </c>
      <c r="Y182" s="1" t="s">
        <v>332</v>
      </c>
      <c r="Z182" s="1"/>
      <c r="AA182" s="1"/>
    </row>
    <row r="183" spans="1:27" ht="15.6" x14ac:dyDescent="0.3">
      <c r="A183" s="3" t="s">
        <v>333</v>
      </c>
      <c r="B183" s="1" t="s">
        <v>103</v>
      </c>
      <c r="C183" s="4">
        <v>42208</v>
      </c>
      <c r="D183" s="1">
        <v>4</v>
      </c>
      <c r="E183" s="6">
        <v>0.4201388888888889</v>
      </c>
      <c r="F183" s="1" t="s">
        <v>29</v>
      </c>
      <c r="G183" s="1">
        <v>36</v>
      </c>
      <c r="H183" s="1">
        <v>26</v>
      </c>
      <c r="I183" s="1">
        <v>355</v>
      </c>
      <c r="J183" s="1">
        <v>515</v>
      </c>
      <c r="K183" s="1">
        <v>22.637</v>
      </c>
      <c r="L183" s="1">
        <v>7.8789999999999996</v>
      </c>
      <c r="M183" s="1">
        <f t="shared" si="2"/>
        <v>14.758000000000001</v>
      </c>
      <c r="N183" s="1">
        <v>5.4850000000000003</v>
      </c>
      <c r="O183" s="1">
        <v>1.075</v>
      </c>
      <c r="P183" s="1" t="s">
        <v>24</v>
      </c>
      <c r="Q183" s="1">
        <v>0.17100000000000001</v>
      </c>
      <c r="R183" s="1">
        <v>0.17899999999999999</v>
      </c>
      <c r="S183" s="1">
        <v>18.991499999999998</v>
      </c>
      <c r="T183" s="1"/>
      <c r="U183" s="1" t="s">
        <v>31</v>
      </c>
      <c r="V183" s="1" t="s">
        <v>31</v>
      </c>
      <c r="W183" s="1"/>
      <c r="X183" s="1" t="s">
        <v>175</v>
      </c>
      <c r="Y183" s="1"/>
      <c r="Z183" s="1"/>
      <c r="AA183" s="1"/>
    </row>
    <row r="184" spans="1:27" ht="15.6" x14ac:dyDescent="0.3">
      <c r="A184" s="3" t="s">
        <v>31</v>
      </c>
      <c r="B184" s="1" t="s">
        <v>103</v>
      </c>
      <c r="C184" s="4">
        <v>42208</v>
      </c>
      <c r="D184" s="1">
        <v>4</v>
      </c>
      <c r="E184" s="6">
        <v>0.4201388888888889</v>
      </c>
      <c r="F184" s="1" t="s">
        <v>23</v>
      </c>
      <c r="G184" s="1">
        <v>33</v>
      </c>
      <c r="H184" s="1">
        <v>9</v>
      </c>
      <c r="I184" s="1"/>
      <c r="J184" s="1"/>
      <c r="K184" s="1"/>
      <c r="L184" s="1"/>
      <c r="M184" s="1">
        <f t="shared" si="2"/>
        <v>0</v>
      </c>
      <c r="N184" s="1"/>
      <c r="O184" s="1"/>
      <c r="P184" s="1"/>
      <c r="Q184" s="1"/>
      <c r="R184" s="1"/>
      <c r="S184" s="1"/>
      <c r="T184" s="1"/>
      <c r="U184" s="1" t="s">
        <v>31</v>
      </c>
      <c r="V184" s="1" t="s">
        <v>31</v>
      </c>
      <c r="W184" s="1"/>
      <c r="X184" s="1" t="s">
        <v>175</v>
      </c>
      <c r="Y184" s="1"/>
      <c r="Z184" s="1"/>
      <c r="AA184" s="1"/>
    </row>
    <row r="185" spans="1:27" ht="15.6" x14ac:dyDescent="0.3">
      <c r="A185" s="3" t="s">
        <v>31</v>
      </c>
      <c r="B185" s="1" t="s">
        <v>103</v>
      </c>
      <c r="C185" s="4">
        <v>42208</v>
      </c>
      <c r="D185" s="1">
        <v>4</v>
      </c>
      <c r="E185" s="6">
        <v>0.42777777777777781</v>
      </c>
      <c r="F185" s="1" t="s">
        <v>23</v>
      </c>
      <c r="G185" s="1">
        <v>32</v>
      </c>
      <c r="H185" s="1">
        <v>10</v>
      </c>
      <c r="I185" s="1"/>
      <c r="J185" s="1"/>
      <c r="K185" s="1"/>
      <c r="L185" s="1"/>
      <c r="M185" s="1">
        <f>SUM(K185-L185)</f>
        <v>0</v>
      </c>
      <c r="N185" s="1"/>
      <c r="O185" s="1"/>
      <c r="P185" s="1"/>
      <c r="Q185" s="1"/>
      <c r="R185" s="1"/>
      <c r="S185" s="1"/>
      <c r="T185" s="1"/>
      <c r="U185" s="1" t="s">
        <v>31</v>
      </c>
      <c r="V185" s="1" t="s">
        <v>31</v>
      </c>
      <c r="W185" s="1"/>
      <c r="X185" s="1" t="s">
        <v>334</v>
      </c>
      <c r="Y185" s="1"/>
      <c r="Z185" s="1"/>
      <c r="AA185" s="1"/>
    </row>
    <row r="186" spans="1:27" ht="15.6" x14ac:dyDescent="0.3">
      <c r="A186" s="3" t="s">
        <v>31</v>
      </c>
      <c r="B186" s="1" t="s">
        <v>103</v>
      </c>
      <c r="C186" s="4">
        <v>42208</v>
      </c>
      <c r="D186" s="1">
        <v>4</v>
      </c>
      <c r="E186" s="6">
        <v>0.42777777777777781</v>
      </c>
      <c r="F186" s="1" t="s">
        <v>23</v>
      </c>
      <c r="G186" s="1">
        <v>20</v>
      </c>
      <c r="H186" s="1">
        <v>11</v>
      </c>
      <c r="I186" s="1"/>
      <c r="J186" s="1"/>
      <c r="K186" s="1"/>
      <c r="L186" s="1"/>
      <c r="M186" s="1">
        <f t="shared" si="2"/>
        <v>0</v>
      </c>
      <c r="N186" s="1"/>
      <c r="O186" s="1"/>
      <c r="P186" s="1"/>
      <c r="Q186" s="1"/>
      <c r="R186" s="1"/>
      <c r="S186" s="1"/>
      <c r="T186" s="1"/>
      <c r="U186" s="1" t="s">
        <v>31</v>
      </c>
      <c r="V186" s="1" t="s">
        <v>31</v>
      </c>
      <c r="W186" s="1"/>
      <c r="X186" s="1" t="s">
        <v>334</v>
      </c>
      <c r="Y186" s="1"/>
      <c r="Z186" s="1"/>
      <c r="AA186" s="1"/>
    </row>
    <row r="187" spans="1:27" ht="15.6" x14ac:dyDescent="0.3">
      <c r="A187" s="3" t="s">
        <v>335</v>
      </c>
      <c r="B187" s="1" t="s">
        <v>112</v>
      </c>
      <c r="C187" s="4">
        <v>42208</v>
      </c>
      <c r="D187" s="1">
        <v>4</v>
      </c>
      <c r="E187" s="6">
        <v>0.44097222222222227</v>
      </c>
      <c r="F187" s="1" t="s">
        <v>29</v>
      </c>
      <c r="G187" s="1">
        <v>19</v>
      </c>
      <c r="H187" s="1">
        <v>27</v>
      </c>
      <c r="I187" s="1">
        <v>193</v>
      </c>
      <c r="J187" s="1">
        <v>50</v>
      </c>
      <c r="K187" s="1">
        <v>1.353</v>
      </c>
      <c r="L187" s="1">
        <v>0.81799999999999995</v>
      </c>
      <c r="M187" s="1">
        <f>SUM(K187-L187)</f>
        <v>0.53500000000000003</v>
      </c>
      <c r="N187" s="1">
        <v>0.23300000000000001</v>
      </c>
      <c r="O187" s="1"/>
      <c r="P187" s="1"/>
      <c r="Q187" s="1">
        <v>4.2000000000000003E-2</v>
      </c>
      <c r="R187" s="1">
        <v>4.2999999999999997E-2</v>
      </c>
      <c r="S187" s="1">
        <v>18.2623</v>
      </c>
      <c r="T187" s="1"/>
      <c r="U187" s="1">
        <v>1.3037000000000001</v>
      </c>
      <c r="V187" s="1" t="s">
        <v>734</v>
      </c>
      <c r="W187" s="1"/>
      <c r="X187" s="1" t="s">
        <v>63</v>
      </c>
      <c r="Y187" s="1"/>
      <c r="Z187" s="1"/>
      <c r="AA187" s="1"/>
    </row>
    <row r="188" spans="1:27" ht="15.6" x14ac:dyDescent="0.3">
      <c r="A188" s="3" t="s">
        <v>336</v>
      </c>
      <c r="B188" s="1" t="s">
        <v>112</v>
      </c>
      <c r="C188" s="4">
        <v>42208</v>
      </c>
      <c r="D188" s="1">
        <v>4</v>
      </c>
      <c r="E188" s="6">
        <v>0.44097222222222227</v>
      </c>
      <c r="F188" s="1" t="s">
        <v>29</v>
      </c>
      <c r="G188" s="1">
        <v>32</v>
      </c>
      <c r="H188" s="1">
        <v>28</v>
      </c>
      <c r="I188" s="1">
        <v>324</v>
      </c>
      <c r="J188" s="1">
        <v>291</v>
      </c>
      <c r="K188" s="1">
        <v>8.8209999999999997</v>
      </c>
      <c r="L188" s="1">
        <v>4.6859999999999999</v>
      </c>
      <c r="M188" s="1">
        <f t="shared" si="2"/>
        <v>4.1349999999999998</v>
      </c>
      <c r="N188" s="1">
        <v>1.64</v>
      </c>
      <c r="O188" s="1"/>
      <c r="P188" s="1"/>
      <c r="Q188" s="1">
        <v>0.13900000000000001</v>
      </c>
      <c r="R188" s="1">
        <v>0.13700000000000001</v>
      </c>
      <c r="S188" s="1">
        <v>18.325150000000001</v>
      </c>
      <c r="T188" s="1"/>
      <c r="U188" s="1">
        <v>1.3317000000000001</v>
      </c>
      <c r="V188" s="1" t="s">
        <v>734</v>
      </c>
      <c r="W188" s="1"/>
      <c r="X188" s="1" t="s">
        <v>63</v>
      </c>
      <c r="Y188" s="1"/>
      <c r="Z188" s="1"/>
      <c r="AA188" s="1"/>
    </row>
    <row r="189" spans="1:27" ht="15.6" x14ac:dyDescent="0.3">
      <c r="A189" s="3" t="s">
        <v>337</v>
      </c>
      <c r="B189" s="1" t="s">
        <v>112</v>
      </c>
      <c r="C189" s="4">
        <v>42208</v>
      </c>
      <c r="D189" s="1">
        <v>4</v>
      </c>
      <c r="E189" s="6">
        <v>0.44097222222222227</v>
      </c>
      <c r="F189" s="1" t="s">
        <v>29</v>
      </c>
      <c r="G189" s="1">
        <v>23</v>
      </c>
      <c r="H189" s="1">
        <v>29</v>
      </c>
      <c r="I189" s="1">
        <v>227</v>
      </c>
      <c r="J189" s="1">
        <v>96</v>
      </c>
      <c r="K189" s="1">
        <v>1.988</v>
      </c>
      <c r="L189" s="1">
        <v>1.62</v>
      </c>
      <c r="M189" s="1">
        <f t="shared" si="2"/>
        <v>0.36799999999999988</v>
      </c>
      <c r="N189" s="1">
        <v>0.51800000000000002</v>
      </c>
      <c r="O189" s="1"/>
      <c r="P189" s="1"/>
      <c r="Q189" s="1">
        <v>6.8000000000000005E-2</v>
      </c>
      <c r="R189" s="1">
        <v>6.7000000000000004E-2</v>
      </c>
      <c r="S189" s="1">
        <v>17.977399999999999</v>
      </c>
      <c r="T189" s="1"/>
      <c r="U189" s="1">
        <v>1.3108</v>
      </c>
      <c r="V189" s="1" t="s">
        <v>734</v>
      </c>
      <c r="W189" s="1"/>
      <c r="X189" s="1" t="s">
        <v>319</v>
      </c>
      <c r="Y189" s="1"/>
      <c r="Z189" s="1"/>
      <c r="AA189" s="1"/>
    </row>
    <row r="190" spans="1:27" ht="15.6" x14ac:dyDescent="0.3">
      <c r="A190" s="3" t="s">
        <v>31</v>
      </c>
      <c r="B190" s="1" t="s">
        <v>112</v>
      </c>
      <c r="C190" s="4">
        <v>42208</v>
      </c>
      <c r="D190" s="1">
        <v>4</v>
      </c>
      <c r="E190" s="6">
        <v>0.44166666666666665</v>
      </c>
      <c r="F190" s="1" t="s">
        <v>23</v>
      </c>
      <c r="G190" s="1">
        <v>23</v>
      </c>
      <c r="H190" s="1">
        <v>12</v>
      </c>
      <c r="I190" s="1"/>
      <c r="J190" s="1"/>
      <c r="K190" s="1"/>
      <c r="L190" s="1"/>
      <c r="M190" s="1">
        <f t="shared" si="2"/>
        <v>0</v>
      </c>
      <c r="N190" s="1"/>
      <c r="O190" s="1"/>
      <c r="P190" s="1"/>
      <c r="Q190" s="1"/>
      <c r="R190" s="1"/>
      <c r="S190" s="1"/>
      <c r="T190" s="1"/>
      <c r="U190" s="1" t="s">
        <v>31</v>
      </c>
      <c r="V190" s="1"/>
      <c r="W190" s="1"/>
      <c r="X190" s="1" t="s">
        <v>161</v>
      </c>
      <c r="Y190" s="1"/>
      <c r="Z190" s="1"/>
      <c r="AA190" s="1"/>
    </row>
    <row r="191" spans="1:27" ht="15.6" x14ac:dyDescent="0.3">
      <c r="A191" s="3" t="s">
        <v>338</v>
      </c>
      <c r="B191" s="1" t="s">
        <v>112</v>
      </c>
      <c r="C191" s="4">
        <v>42208</v>
      </c>
      <c r="D191" s="1">
        <v>4</v>
      </c>
      <c r="E191" s="6">
        <v>0.4465277777777778</v>
      </c>
      <c r="F191" s="1" t="s">
        <v>29</v>
      </c>
      <c r="G191" s="1">
        <v>20</v>
      </c>
      <c r="H191" s="1">
        <v>30</v>
      </c>
      <c r="I191" s="1">
        <v>199</v>
      </c>
      <c r="J191" s="1">
        <v>63</v>
      </c>
      <c r="K191" s="1">
        <v>1.8129999999999999</v>
      </c>
      <c r="L191" s="1">
        <v>0.93500000000000005</v>
      </c>
      <c r="M191" s="1">
        <f t="shared" si="2"/>
        <v>0.87799999999999989</v>
      </c>
      <c r="N191" s="1">
        <v>0.60699999999999998</v>
      </c>
      <c r="O191" s="1">
        <v>0.112</v>
      </c>
      <c r="P191" s="1" t="s">
        <v>24</v>
      </c>
      <c r="Q191" s="1">
        <v>5.0999999999999997E-2</v>
      </c>
      <c r="R191" s="1">
        <v>0.05</v>
      </c>
      <c r="S191" s="1">
        <v>18.575900000000001</v>
      </c>
      <c r="T191" s="1"/>
      <c r="U191" s="1">
        <v>1.2427999999999999</v>
      </c>
      <c r="V191" s="1" t="s">
        <v>855</v>
      </c>
      <c r="W191" s="1"/>
      <c r="X191" s="1" t="s">
        <v>70</v>
      </c>
      <c r="Y191" s="1"/>
      <c r="Z191" s="1"/>
      <c r="AA191" s="1"/>
    </row>
    <row r="192" spans="1:27" ht="15.6" x14ac:dyDescent="0.3">
      <c r="A192" s="3" t="s">
        <v>339</v>
      </c>
      <c r="B192" s="1" t="s">
        <v>117</v>
      </c>
      <c r="C192" s="4">
        <v>42208</v>
      </c>
      <c r="D192" s="1">
        <v>4</v>
      </c>
      <c r="E192" s="6">
        <v>0.4548611111111111</v>
      </c>
      <c r="F192" s="1" t="s">
        <v>29</v>
      </c>
      <c r="G192" s="1">
        <v>35.5</v>
      </c>
      <c r="H192" s="1">
        <v>31</v>
      </c>
      <c r="I192" s="1">
        <v>340</v>
      </c>
      <c r="J192" s="1">
        <v>387</v>
      </c>
      <c r="K192" s="1">
        <v>11.879</v>
      </c>
      <c r="L192" s="1">
        <v>6.91</v>
      </c>
      <c r="M192" s="1">
        <f t="shared" si="2"/>
        <v>4.9689999999999994</v>
      </c>
      <c r="N192" s="1">
        <v>4.7080000000000002</v>
      </c>
      <c r="O192" s="1"/>
      <c r="P192" s="1"/>
      <c r="Q192" s="1">
        <v>0.151</v>
      </c>
      <c r="R192" s="1">
        <v>0.153</v>
      </c>
      <c r="S192" s="1">
        <v>18.880600000000001</v>
      </c>
      <c r="T192" s="1"/>
      <c r="U192" s="1">
        <v>1.4282999999999999</v>
      </c>
      <c r="V192" s="1" t="s">
        <v>734</v>
      </c>
      <c r="W192" s="1"/>
      <c r="X192" s="1" t="s">
        <v>340</v>
      </c>
      <c r="Y192" s="1" t="s">
        <v>341</v>
      </c>
      <c r="Z192" s="1"/>
      <c r="AA192" s="1"/>
    </row>
    <row r="193" spans="1:27" ht="15.6" x14ac:dyDescent="0.3">
      <c r="A193" s="3" t="s">
        <v>342</v>
      </c>
      <c r="B193" s="1" t="s">
        <v>122</v>
      </c>
      <c r="C193" s="4">
        <v>42208</v>
      </c>
      <c r="D193" s="1">
        <v>4</v>
      </c>
      <c r="E193" s="6">
        <v>0.47638888888888892</v>
      </c>
      <c r="F193" s="1" t="s">
        <v>34</v>
      </c>
      <c r="G193" s="1">
        <v>15.5</v>
      </c>
      <c r="H193" s="1">
        <v>4</v>
      </c>
      <c r="I193" s="1">
        <v>148</v>
      </c>
      <c r="J193" s="1">
        <v>46</v>
      </c>
      <c r="K193" s="1">
        <v>0.49099999999999999</v>
      </c>
      <c r="L193" s="1">
        <v>0.49099999999999999</v>
      </c>
      <c r="M193" s="1">
        <f t="shared" si="2"/>
        <v>0</v>
      </c>
      <c r="N193" s="1">
        <v>0.64100000000000001</v>
      </c>
      <c r="O193" s="1">
        <v>0.161</v>
      </c>
      <c r="P193" s="1" t="s">
        <v>24</v>
      </c>
      <c r="Q193" s="1">
        <v>6.2E-2</v>
      </c>
      <c r="R193" s="1">
        <v>6.0999999999999999E-2</v>
      </c>
      <c r="S193" s="1">
        <v>17.74015</v>
      </c>
      <c r="T193" s="1"/>
      <c r="U193" s="1"/>
      <c r="V193" s="1"/>
      <c r="W193" s="1"/>
      <c r="X193" s="1" t="s">
        <v>343</v>
      </c>
      <c r="Y193" s="1" t="s">
        <v>344</v>
      </c>
      <c r="Z193" s="1" t="s">
        <v>345</v>
      </c>
      <c r="AA193" s="1"/>
    </row>
    <row r="194" spans="1:27" ht="15.6" x14ac:dyDescent="0.3">
      <c r="A194" s="3" t="s">
        <v>346</v>
      </c>
      <c r="B194" s="1" t="s">
        <v>126</v>
      </c>
      <c r="C194" s="4">
        <v>42208</v>
      </c>
      <c r="D194" s="1">
        <v>4</v>
      </c>
      <c r="E194" s="6">
        <v>0.5</v>
      </c>
      <c r="F194" s="1" t="s">
        <v>29</v>
      </c>
      <c r="G194" s="1">
        <v>29</v>
      </c>
      <c r="H194" s="1">
        <v>32</v>
      </c>
      <c r="I194" s="1">
        <v>290</v>
      </c>
      <c r="J194" s="1">
        <v>225</v>
      </c>
      <c r="K194" s="1">
        <v>7.8</v>
      </c>
      <c r="L194" s="1">
        <v>2.7850000000000001</v>
      </c>
      <c r="M194" s="1">
        <f t="shared" si="2"/>
        <v>5.0149999999999997</v>
      </c>
      <c r="N194" s="1">
        <v>2.8330000000000002</v>
      </c>
      <c r="O194" s="1"/>
      <c r="P194" s="1"/>
      <c r="Q194" s="1">
        <v>9.7000000000000003E-2</v>
      </c>
      <c r="R194" s="1">
        <v>9.7000000000000003E-2</v>
      </c>
      <c r="S194" s="1">
        <v>19.52225</v>
      </c>
      <c r="T194" s="1"/>
      <c r="U194" s="1">
        <v>1.2765</v>
      </c>
      <c r="V194" s="1" t="s">
        <v>736</v>
      </c>
      <c r="W194" s="1"/>
      <c r="X194" s="1" t="s">
        <v>347</v>
      </c>
      <c r="Y194" s="1" t="s">
        <v>348</v>
      </c>
      <c r="Z194" s="1"/>
      <c r="AA194" s="1"/>
    </row>
    <row r="195" spans="1:27" ht="15.6" x14ac:dyDescent="0.3">
      <c r="A195" s="3" t="s">
        <v>349</v>
      </c>
      <c r="B195" s="1" t="s">
        <v>126</v>
      </c>
      <c r="C195" s="4">
        <v>42208</v>
      </c>
      <c r="D195" s="1">
        <v>4</v>
      </c>
      <c r="E195" s="6">
        <v>0.50069444444444444</v>
      </c>
      <c r="F195" s="1" t="s">
        <v>29</v>
      </c>
      <c r="G195" s="1">
        <v>25</v>
      </c>
      <c r="H195" s="1">
        <v>33</v>
      </c>
      <c r="I195" s="1">
        <v>247</v>
      </c>
      <c r="J195" s="1">
        <v>136</v>
      </c>
      <c r="K195" s="1">
        <v>4.1660000000000004</v>
      </c>
      <c r="L195" s="1">
        <v>2.3730000000000002</v>
      </c>
      <c r="M195" s="1">
        <f t="shared" ref="M195:M259" si="3">SUM(K195-L195)</f>
        <v>1.7930000000000001</v>
      </c>
      <c r="N195" s="1">
        <v>0.96699999999999997</v>
      </c>
      <c r="O195" s="1"/>
      <c r="P195" s="1"/>
      <c r="Q195" s="1">
        <v>0.08</v>
      </c>
      <c r="R195" s="1">
        <v>7.9000000000000001E-2</v>
      </c>
      <c r="S195" s="1">
        <v>18.6905</v>
      </c>
      <c r="T195" s="1"/>
      <c r="U195" s="1">
        <v>1.1713</v>
      </c>
      <c r="V195" s="1" t="s">
        <v>736</v>
      </c>
      <c r="W195" s="1"/>
      <c r="X195" s="1" t="s">
        <v>347</v>
      </c>
      <c r="Y195" s="1"/>
      <c r="Z195" s="1"/>
      <c r="AA195" s="1"/>
    </row>
    <row r="196" spans="1:27" ht="15.6" x14ac:dyDescent="0.3">
      <c r="A196" s="3" t="s">
        <v>350</v>
      </c>
      <c r="B196" s="1" t="s">
        <v>126</v>
      </c>
      <c r="C196" s="4">
        <v>42208</v>
      </c>
      <c r="D196" s="1">
        <v>4</v>
      </c>
      <c r="E196" s="6">
        <v>0.50069444444444444</v>
      </c>
      <c r="F196" s="1" t="s">
        <v>37</v>
      </c>
      <c r="G196" s="1">
        <v>17.5</v>
      </c>
      <c r="H196" s="1">
        <v>5</v>
      </c>
      <c r="I196" s="1">
        <v>179</v>
      </c>
      <c r="J196" s="1">
        <v>74</v>
      </c>
      <c r="K196" s="1" t="s">
        <v>31</v>
      </c>
      <c r="L196" s="1" t="s">
        <v>31</v>
      </c>
      <c r="M196" s="1" t="s">
        <v>31</v>
      </c>
      <c r="N196" s="1">
        <v>0.36099999999999999</v>
      </c>
      <c r="O196" s="1">
        <v>4.8000000000000001E-2</v>
      </c>
      <c r="P196" s="1" t="s">
        <v>24</v>
      </c>
      <c r="Q196" s="1">
        <v>5.0000000000000001E-3</v>
      </c>
      <c r="R196" s="1">
        <v>5.0000000000000001E-3</v>
      </c>
      <c r="S196" s="1">
        <v>17.67475</v>
      </c>
      <c r="T196" s="1"/>
      <c r="U196" s="1"/>
      <c r="V196" s="1"/>
      <c r="W196" s="1"/>
      <c r="X196" s="1" t="s">
        <v>347</v>
      </c>
      <c r="Y196" s="1"/>
      <c r="Z196" s="1"/>
      <c r="AA196" s="1"/>
    </row>
    <row r="197" spans="1:27" ht="15.6" x14ac:dyDescent="0.3">
      <c r="A197" s="3" t="s">
        <v>351</v>
      </c>
      <c r="B197" s="1" t="s">
        <v>126</v>
      </c>
      <c r="C197" s="4">
        <v>42208</v>
      </c>
      <c r="D197" s="1">
        <v>4</v>
      </c>
      <c r="E197" s="6">
        <v>0.50069444444444444</v>
      </c>
      <c r="F197" s="1" t="s">
        <v>29</v>
      </c>
      <c r="G197" s="1">
        <v>23</v>
      </c>
      <c r="H197" s="1">
        <v>34</v>
      </c>
      <c r="I197" s="1">
        <v>230</v>
      </c>
      <c r="J197" s="1">
        <v>97</v>
      </c>
      <c r="K197" s="1">
        <v>3.2229999999999999</v>
      </c>
      <c r="L197" s="1">
        <v>1.3720000000000001</v>
      </c>
      <c r="M197" s="1">
        <f t="shared" si="3"/>
        <v>1.8509999999999998</v>
      </c>
      <c r="N197" s="1">
        <v>0.36199999999999999</v>
      </c>
      <c r="O197" s="1"/>
      <c r="P197" s="1"/>
      <c r="Q197" s="1">
        <v>6.2E-2</v>
      </c>
      <c r="R197" s="1">
        <v>6.3E-2</v>
      </c>
      <c r="S197" s="1">
        <v>18.183599999999998</v>
      </c>
      <c r="T197" s="1"/>
      <c r="U197" s="1">
        <v>1.3646</v>
      </c>
      <c r="V197" s="1" t="s">
        <v>734</v>
      </c>
      <c r="W197" s="1"/>
      <c r="X197" s="1" t="s">
        <v>352</v>
      </c>
      <c r="Y197" s="1"/>
      <c r="Z197" s="1"/>
      <c r="AA197" s="1"/>
    </row>
    <row r="198" spans="1:27" ht="15.6" x14ac:dyDescent="0.3">
      <c r="A198" s="3" t="s">
        <v>353</v>
      </c>
      <c r="B198" s="1" t="s">
        <v>233</v>
      </c>
      <c r="C198" s="4">
        <v>42208</v>
      </c>
      <c r="D198" s="1">
        <v>4</v>
      </c>
      <c r="E198" s="6">
        <v>0.52500000000000002</v>
      </c>
      <c r="F198" s="1" t="s">
        <v>62</v>
      </c>
      <c r="G198" s="1">
        <v>25</v>
      </c>
      <c r="H198" s="1">
        <v>2</v>
      </c>
      <c r="I198" s="1">
        <v>248</v>
      </c>
      <c r="J198" s="1">
        <v>158</v>
      </c>
      <c r="K198" s="1">
        <v>4.9109999999999996</v>
      </c>
      <c r="L198" s="1"/>
      <c r="M198" s="1">
        <f t="shared" si="3"/>
        <v>4.9109999999999996</v>
      </c>
      <c r="N198" s="1">
        <v>3.8370000000000002</v>
      </c>
      <c r="O198" s="1">
        <v>0.26600000000000001</v>
      </c>
      <c r="P198" s="1" t="s">
        <v>58</v>
      </c>
      <c r="Q198" s="1"/>
      <c r="R198" s="1"/>
      <c r="S198" s="1">
        <v>20.955500000000001</v>
      </c>
      <c r="T198" s="1"/>
      <c r="U198" s="1"/>
      <c r="V198" s="1"/>
      <c r="W198" s="1"/>
      <c r="X198" s="1" t="s">
        <v>63</v>
      </c>
      <c r="Y198" s="1" t="s">
        <v>354</v>
      </c>
      <c r="Z198" s="1"/>
      <c r="AA198" s="1"/>
    </row>
    <row r="199" spans="1:27" ht="15.6" x14ac:dyDescent="0.3">
      <c r="A199" s="3"/>
      <c r="B199" s="1" t="s">
        <v>138</v>
      </c>
      <c r="C199" s="4">
        <v>42208</v>
      </c>
      <c r="D199" s="1">
        <v>4</v>
      </c>
      <c r="E199" s="6">
        <v>0.53611111111111109</v>
      </c>
      <c r="F199" s="1" t="s">
        <v>23</v>
      </c>
      <c r="G199" s="1">
        <v>22</v>
      </c>
      <c r="H199" s="1">
        <v>13</v>
      </c>
      <c r="I199" s="1"/>
      <c r="J199" s="1"/>
      <c r="K199" s="1"/>
      <c r="L199" s="1"/>
      <c r="M199" s="1">
        <f t="shared" si="3"/>
        <v>0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 t="s">
        <v>178</v>
      </c>
      <c r="Y199" s="1" t="s">
        <v>355</v>
      </c>
      <c r="Z199" s="1"/>
      <c r="AA199" s="1"/>
    </row>
    <row r="200" spans="1:27" ht="15.6" x14ac:dyDescent="0.3">
      <c r="A200" s="3" t="s">
        <v>356</v>
      </c>
      <c r="B200" s="1" t="s">
        <v>138</v>
      </c>
      <c r="C200" s="4">
        <v>42208</v>
      </c>
      <c r="D200" s="1">
        <v>4</v>
      </c>
      <c r="E200" s="6">
        <v>0.54027777777777775</v>
      </c>
      <c r="F200" s="1" t="s">
        <v>37</v>
      </c>
      <c r="G200" s="1">
        <v>28</v>
      </c>
      <c r="H200" s="1">
        <v>6</v>
      </c>
      <c r="I200" s="1"/>
      <c r="J200" s="1"/>
      <c r="K200" s="1"/>
      <c r="L200" s="1"/>
      <c r="M200" s="1">
        <f t="shared" si="3"/>
        <v>0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 t="s">
        <v>25</v>
      </c>
      <c r="Y200" s="1"/>
      <c r="Z200" s="1"/>
      <c r="AA200" s="1"/>
    </row>
    <row r="201" spans="1:27" ht="15.6" x14ac:dyDescent="0.3">
      <c r="A201" s="3"/>
      <c r="B201" s="1" t="s">
        <v>138</v>
      </c>
      <c r="C201" s="4">
        <v>42208</v>
      </c>
      <c r="D201" s="1">
        <v>4</v>
      </c>
      <c r="E201" s="6">
        <v>0.54097222222222219</v>
      </c>
      <c r="F201" s="1" t="s">
        <v>23</v>
      </c>
      <c r="G201" s="1">
        <v>20</v>
      </c>
      <c r="H201" s="1">
        <v>14</v>
      </c>
      <c r="I201" s="1"/>
      <c r="J201" s="1"/>
      <c r="K201" s="1"/>
      <c r="L201" s="1"/>
      <c r="M201" s="1">
        <f t="shared" si="3"/>
        <v>0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 t="s">
        <v>154</v>
      </c>
      <c r="Y201" s="1"/>
      <c r="Z201" s="1"/>
      <c r="AA201" s="1"/>
    </row>
    <row r="202" spans="1:27" ht="15.6" x14ac:dyDescent="0.3">
      <c r="A202" s="3" t="s">
        <v>357</v>
      </c>
      <c r="B202" s="1" t="s">
        <v>138</v>
      </c>
      <c r="C202" s="4">
        <v>42208</v>
      </c>
      <c r="D202" s="1">
        <v>4</v>
      </c>
      <c r="E202" s="6">
        <v>0.54513888888888895</v>
      </c>
      <c r="F202" s="1" t="s">
        <v>62</v>
      </c>
      <c r="G202" s="1">
        <v>25</v>
      </c>
      <c r="H202" s="1">
        <v>3</v>
      </c>
      <c r="I202" s="1">
        <v>255</v>
      </c>
      <c r="J202" s="1">
        <v>184</v>
      </c>
      <c r="K202" s="1">
        <v>22.58</v>
      </c>
      <c r="L202" s="1">
        <v>5.5910000000000002</v>
      </c>
      <c r="M202" s="1">
        <f t="shared" si="3"/>
        <v>16.988999999999997</v>
      </c>
      <c r="N202" s="1">
        <v>2.9319999999999999</v>
      </c>
      <c r="O202" s="1">
        <v>0.224</v>
      </c>
      <c r="P202" s="1" t="s">
        <v>58</v>
      </c>
      <c r="Q202" s="1">
        <v>3.5000000000000003E-2</v>
      </c>
      <c r="R202" s="1">
        <v>3.5000000000000003E-2</v>
      </c>
      <c r="S202" s="1">
        <v>18.567399999999999</v>
      </c>
      <c r="T202" s="1"/>
      <c r="U202" s="1"/>
      <c r="V202" s="1"/>
      <c r="W202" s="1"/>
      <c r="X202" s="1" t="s">
        <v>287</v>
      </c>
      <c r="Y202" s="1"/>
      <c r="Z202" s="1"/>
      <c r="AA202" s="1"/>
    </row>
    <row r="203" spans="1:27" ht="15.6" x14ac:dyDescent="0.3">
      <c r="A203" s="3"/>
      <c r="B203" s="1" t="s">
        <v>140</v>
      </c>
      <c r="C203" s="4">
        <v>42208</v>
      </c>
      <c r="D203" s="1">
        <v>4</v>
      </c>
      <c r="E203" s="6">
        <v>0.56111111111111112</v>
      </c>
      <c r="F203" s="1" t="s">
        <v>23</v>
      </c>
      <c r="G203" s="1">
        <v>35</v>
      </c>
      <c r="H203" s="1">
        <v>15</v>
      </c>
      <c r="I203" s="1"/>
      <c r="J203" s="1"/>
      <c r="K203" s="1"/>
      <c r="L203" s="1"/>
      <c r="M203" s="1">
        <f t="shared" si="3"/>
        <v>0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 t="s">
        <v>358</v>
      </c>
      <c r="Y203" s="1" t="s">
        <v>359</v>
      </c>
      <c r="Z203" s="1"/>
      <c r="AA203" s="1"/>
    </row>
    <row r="204" spans="1:27" ht="15.6" x14ac:dyDescent="0.3">
      <c r="A204" s="3"/>
      <c r="B204" s="1" t="s">
        <v>140</v>
      </c>
      <c r="C204" s="4">
        <v>42208</v>
      </c>
      <c r="D204" s="1">
        <v>4</v>
      </c>
      <c r="E204" s="6">
        <v>0.56111111111111112</v>
      </c>
      <c r="F204" s="1" t="s">
        <v>23</v>
      </c>
      <c r="G204" s="1">
        <v>20</v>
      </c>
      <c r="H204" s="1">
        <v>16</v>
      </c>
      <c r="I204" s="1"/>
      <c r="J204" s="1"/>
      <c r="K204" s="1"/>
      <c r="L204" s="1"/>
      <c r="M204" s="1">
        <f t="shared" si="3"/>
        <v>0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 t="s">
        <v>358</v>
      </c>
      <c r="Y204" s="1"/>
      <c r="Z204" s="1"/>
      <c r="AA204" s="1"/>
    </row>
    <row r="205" spans="1:27" ht="15.6" x14ac:dyDescent="0.3">
      <c r="A205" s="3"/>
      <c r="B205" s="1" t="s">
        <v>144</v>
      </c>
      <c r="C205" s="4">
        <v>42208</v>
      </c>
      <c r="D205" s="1">
        <v>4</v>
      </c>
      <c r="E205" s="6">
        <v>0.57291666666666663</v>
      </c>
      <c r="F205" s="1" t="s">
        <v>23</v>
      </c>
      <c r="G205" s="1">
        <v>23</v>
      </c>
      <c r="H205" s="1">
        <v>17</v>
      </c>
      <c r="I205" s="1"/>
      <c r="J205" s="1"/>
      <c r="K205" s="1"/>
      <c r="L205" s="1"/>
      <c r="M205" s="1">
        <f t="shared" si="3"/>
        <v>0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 t="s">
        <v>360</v>
      </c>
      <c r="Z205" s="1"/>
      <c r="AA205" s="1"/>
    </row>
    <row r="206" spans="1:27" ht="15.6" x14ac:dyDescent="0.3">
      <c r="A206" s="3" t="s">
        <v>361</v>
      </c>
      <c r="B206" s="1" t="s">
        <v>144</v>
      </c>
      <c r="C206" s="4">
        <v>42208</v>
      </c>
      <c r="D206" s="1">
        <v>4</v>
      </c>
      <c r="E206" s="6">
        <v>0.57986111111111105</v>
      </c>
      <c r="F206" s="1" t="s">
        <v>29</v>
      </c>
      <c r="G206" s="1">
        <v>29.5</v>
      </c>
      <c r="H206" s="1">
        <v>35</v>
      </c>
      <c r="I206" s="1">
        <v>302</v>
      </c>
      <c r="J206" s="1">
        <v>215</v>
      </c>
      <c r="K206" s="1">
        <v>7.1580000000000004</v>
      </c>
      <c r="L206" s="1">
        <v>3.2509999999999999</v>
      </c>
      <c r="M206" s="1">
        <f t="shared" si="3"/>
        <v>3.9070000000000005</v>
      </c>
      <c r="N206" s="1">
        <v>1.806</v>
      </c>
      <c r="O206" s="1">
        <v>0.24199999999999999</v>
      </c>
      <c r="P206" s="1" t="s">
        <v>24</v>
      </c>
      <c r="Q206" s="1">
        <v>9.0999999999999998E-2</v>
      </c>
      <c r="R206" s="1">
        <v>8.8999999999999996E-2</v>
      </c>
      <c r="S206" s="1">
        <v>19.4679</v>
      </c>
      <c r="T206" s="1"/>
      <c r="U206" s="1">
        <v>1.1429</v>
      </c>
      <c r="V206" s="1" t="s">
        <v>736</v>
      </c>
      <c r="W206" s="1"/>
      <c r="X206" s="1" t="s">
        <v>263</v>
      </c>
      <c r="Y206" s="1"/>
      <c r="Z206" s="1"/>
      <c r="AA206" s="1"/>
    </row>
    <row r="207" spans="1:27" ht="15.6" x14ac:dyDescent="0.3">
      <c r="A207" s="3" t="s">
        <v>362</v>
      </c>
      <c r="B207" s="1" t="s">
        <v>144</v>
      </c>
      <c r="C207" s="4">
        <v>42208</v>
      </c>
      <c r="D207" s="1">
        <v>4</v>
      </c>
      <c r="E207" s="6">
        <v>0.57986111111111105</v>
      </c>
      <c r="F207" s="1" t="s">
        <v>29</v>
      </c>
      <c r="G207" s="1">
        <v>25</v>
      </c>
      <c r="H207" s="1">
        <v>36</v>
      </c>
      <c r="I207" s="1">
        <v>245</v>
      </c>
      <c r="J207" s="1">
        <v>141</v>
      </c>
      <c r="K207" s="1">
        <v>8.98</v>
      </c>
      <c r="L207" s="1">
        <v>2.351</v>
      </c>
      <c r="M207" s="1">
        <f t="shared" si="3"/>
        <v>6.6290000000000004</v>
      </c>
      <c r="N207" s="1">
        <v>1.204</v>
      </c>
      <c r="O207" s="1">
        <v>0.14000000000000001</v>
      </c>
      <c r="P207" s="1" t="s">
        <v>24</v>
      </c>
      <c r="Q207" s="1">
        <v>6.8000000000000005E-2</v>
      </c>
      <c r="R207" s="1">
        <v>7.0999999999999994E-2</v>
      </c>
      <c r="S207" s="1">
        <v>19.686250000000001</v>
      </c>
      <c r="T207" s="1"/>
      <c r="U207" s="1"/>
      <c r="V207" s="1" t="s">
        <v>739</v>
      </c>
      <c r="W207" s="1"/>
      <c r="X207" s="1" t="s">
        <v>263</v>
      </c>
      <c r="Y207" s="1"/>
      <c r="Z207" s="1"/>
      <c r="AA207" s="1"/>
    </row>
    <row r="208" spans="1:27" ht="15.6" x14ac:dyDescent="0.3">
      <c r="A208" s="3" t="s">
        <v>363</v>
      </c>
      <c r="B208" s="1" t="s">
        <v>147</v>
      </c>
      <c r="C208" s="4">
        <v>42208</v>
      </c>
      <c r="D208" s="1">
        <v>4</v>
      </c>
      <c r="E208" s="6">
        <v>0.58958333333333335</v>
      </c>
      <c r="F208" s="1" t="s">
        <v>62</v>
      </c>
      <c r="G208" s="1">
        <v>31</v>
      </c>
      <c r="H208" s="1">
        <v>4</v>
      </c>
      <c r="I208" s="1">
        <v>310</v>
      </c>
      <c r="J208" s="1">
        <v>365</v>
      </c>
      <c r="K208" s="1">
        <v>27.562999999999999</v>
      </c>
      <c r="L208" s="1">
        <v>8.9770000000000003</v>
      </c>
      <c r="M208" s="1">
        <f t="shared" si="3"/>
        <v>18.585999999999999</v>
      </c>
      <c r="N208" s="1">
        <v>8.8040000000000003</v>
      </c>
      <c r="O208" s="1">
        <v>2.786</v>
      </c>
      <c r="P208" s="1" t="s">
        <v>24</v>
      </c>
      <c r="Q208" s="1">
        <v>4.3999999999999997E-2</v>
      </c>
      <c r="R208" s="1">
        <v>4.2999999999999997E-2</v>
      </c>
      <c r="S208" s="1">
        <v>19.834900000000001</v>
      </c>
      <c r="T208" s="1"/>
      <c r="U208" s="1"/>
      <c r="V208" s="1"/>
      <c r="W208" s="1"/>
      <c r="X208" s="1" t="s">
        <v>189</v>
      </c>
      <c r="Y208" s="1" t="s">
        <v>364</v>
      </c>
      <c r="Z208" s="1" t="s">
        <v>365</v>
      </c>
      <c r="AA208" s="1"/>
    </row>
    <row r="209" spans="1:27" ht="15.6" x14ac:dyDescent="0.3">
      <c r="A209" s="3" t="s">
        <v>31</v>
      </c>
      <c r="B209" s="1" t="s">
        <v>147</v>
      </c>
      <c r="C209" s="4">
        <v>42208</v>
      </c>
      <c r="D209" s="1">
        <v>4</v>
      </c>
      <c r="E209" s="6">
        <v>0.59652777777777777</v>
      </c>
      <c r="F209" s="1" t="s">
        <v>62</v>
      </c>
      <c r="G209" s="1">
        <v>21</v>
      </c>
      <c r="H209" s="1">
        <v>5</v>
      </c>
      <c r="I209" s="1"/>
      <c r="J209" s="1"/>
      <c r="K209" s="1"/>
      <c r="L209" s="1"/>
      <c r="M209" s="1">
        <f t="shared" si="3"/>
        <v>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 t="s">
        <v>278</v>
      </c>
      <c r="Y209" s="1"/>
      <c r="Z209" s="1"/>
      <c r="AA209" s="1"/>
    </row>
    <row r="210" spans="1:27" ht="15.6" x14ac:dyDescent="0.3">
      <c r="A210" s="3" t="s">
        <v>741</v>
      </c>
      <c r="B210" s="1" t="s">
        <v>147</v>
      </c>
      <c r="C210" s="4">
        <v>42208</v>
      </c>
      <c r="D210" s="1">
        <v>4</v>
      </c>
      <c r="E210" s="6">
        <v>0.59652777777777777</v>
      </c>
      <c r="F210" s="1" t="s">
        <v>29</v>
      </c>
      <c r="G210" s="1">
        <v>25</v>
      </c>
      <c r="H210" s="1">
        <v>37</v>
      </c>
      <c r="I210" s="1"/>
      <c r="J210" s="1"/>
      <c r="K210" s="1"/>
      <c r="L210" s="1"/>
      <c r="M210" s="1">
        <f t="shared" si="3"/>
        <v>0</v>
      </c>
      <c r="N210" s="1"/>
      <c r="O210" s="1"/>
      <c r="P210" s="1"/>
      <c r="Q210" s="1"/>
      <c r="R210" s="1"/>
      <c r="S210" s="1"/>
      <c r="T210" s="1"/>
      <c r="U210" s="1">
        <v>1.2890999999999999</v>
      </c>
      <c r="V210" s="1" t="s">
        <v>855</v>
      </c>
      <c r="W210" s="1"/>
      <c r="X210" s="1" t="s">
        <v>278</v>
      </c>
      <c r="Y210" s="1"/>
      <c r="Z210" s="1"/>
      <c r="AA210" s="1"/>
    </row>
    <row r="211" spans="1:27" ht="15.6" x14ac:dyDescent="0.3">
      <c r="A211" s="3" t="s">
        <v>366</v>
      </c>
      <c r="B211" s="1" t="s">
        <v>147</v>
      </c>
      <c r="C211" s="4">
        <v>42208</v>
      </c>
      <c r="D211" s="1">
        <v>4</v>
      </c>
      <c r="E211" s="6">
        <v>0.59722222222222221</v>
      </c>
      <c r="F211" s="1" t="s">
        <v>62</v>
      </c>
      <c r="G211" s="1">
        <v>23</v>
      </c>
      <c r="H211" s="1">
        <v>6</v>
      </c>
      <c r="I211" s="1">
        <v>238</v>
      </c>
      <c r="J211" s="1">
        <v>152</v>
      </c>
      <c r="K211" s="1">
        <v>4.0490000000000004</v>
      </c>
      <c r="L211" s="1">
        <v>3.3</v>
      </c>
      <c r="M211" s="1">
        <f t="shared" si="3"/>
        <v>0.74900000000000055</v>
      </c>
      <c r="N211" s="1">
        <v>3.2280000000000002</v>
      </c>
      <c r="O211" s="1">
        <v>0.89600000000000002</v>
      </c>
      <c r="P211" s="1" t="s">
        <v>24</v>
      </c>
      <c r="Q211" s="1">
        <v>2.5999999999999999E-2</v>
      </c>
      <c r="R211" s="1">
        <v>2.5999999999999999E-2</v>
      </c>
      <c r="S211" s="1">
        <v>20.687449999999998</v>
      </c>
      <c r="T211" s="1"/>
      <c r="U211" s="1"/>
      <c r="V211" s="1"/>
      <c r="W211" s="1"/>
      <c r="X211" s="1" t="s">
        <v>278</v>
      </c>
      <c r="Y211" s="1"/>
      <c r="Z211" s="1"/>
      <c r="AA211" s="1"/>
    </row>
    <row r="212" spans="1:27" ht="15.6" x14ac:dyDescent="0.3">
      <c r="A212" s="20" t="s">
        <v>742</v>
      </c>
      <c r="B212" s="1" t="s">
        <v>147</v>
      </c>
      <c r="C212" s="4">
        <v>42208</v>
      </c>
      <c r="D212" s="1">
        <v>4</v>
      </c>
      <c r="E212" s="6">
        <v>0.59722222222222221</v>
      </c>
      <c r="F212" s="1" t="s">
        <v>29</v>
      </c>
      <c r="G212" s="1">
        <v>24</v>
      </c>
      <c r="H212" s="1">
        <v>38</v>
      </c>
      <c r="I212" s="1"/>
      <c r="J212" s="1"/>
      <c r="K212" s="1"/>
      <c r="L212" s="1"/>
      <c r="M212" s="1">
        <f t="shared" si="3"/>
        <v>0</v>
      </c>
      <c r="N212" s="1"/>
      <c r="O212" s="1"/>
      <c r="P212" s="1"/>
      <c r="Q212" s="1"/>
      <c r="R212" s="1"/>
      <c r="S212" s="1"/>
      <c r="T212" s="1"/>
      <c r="U212" s="1">
        <v>1.1947000000000001</v>
      </c>
      <c r="V212" s="1" t="s">
        <v>736</v>
      </c>
      <c r="W212" s="1"/>
      <c r="X212" s="1" t="s">
        <v>59</v>
      </c>
      <c r="Y212" s="1"/>
      <c r="Z212" s="1"/>
      <c r="AA212" s="1"/>
    </row>
    <row r="213" spans="1:27" ht="15.6" x14ac:dyDescent="0.3">
      <c r="A213" s="3"/>
      <c r="B213" s="1" t="s">
        <v>147</v>
      </c>
      <c r="C213" s="4">
        <v>42208</v>
      </c>
      <c r="D213" s="1">
        <v>4</v>
      </c>
      <c r="E213" s="6">
        <v>0.59791666666666665</v>
      </c>
      <c r="F213" s="1" t="s">
        <v>272</v>
      </c>
      <c r="G213" s="1">
        <v>25</v>
      </c>
      <c r="H213" s="1">
        <v>8</v>
      </c>
      <c r="I213" s="1"/>
      <c r="J213" s="1"/>
      <c r="K213" s="1"/>
      <c r="L213" s="1"/>
      <c r="M213" s="1">
        <f t="shared" si="3"/>
        <v>0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 t="s">
        <v>145</v>
      </c>
      <c r="Y213" s="1"/>
      <c r="Z213" s="1"/>
      <c r="AA213" s="1"/>
    </row>
    <row r="214" spans="1:27" ht="15.6" x14ac:dyDescent="0.3">
      <c r="A214" s="3"/>
      <c r="B214" s="1" t="s">
        <v>132</v>
      </c>
      <c r="C214" s="4">
        <v>42208</v>
      </c>
      <c r="D214" s="1">
        <v>4</v>
      </c>
      <c r="E214" s="6">
        <v>0.60902777777777783</v>
      </c>
      <c r="F214" s="1" t="s">
        <v>23</v>
      </c>
      <c r="G214" s="1">
        <v>26</v>
      </c>
      <c r="H214" s="1">
        <v>18</v>
      </c>
      <c r="I214" s="1"/>
      <c r="J214" s="1"/>
      <c r="K214" s="1"/>
      <c r="L214" s="1"/>
      <c r="M214" s="1">
        <f t="shared" si="3"/>
        <v>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 t="s">
        <v>367</v>
      </c>
      <c r="Y214" s="1" t="s">
        <v>368</v>
      </c>
      <c r="Z214" s="1"/>
      <c r="AA214" s="1"/>
    </row>
    <row r="215" spans="1:27" ht="15.6" x14ac:dyDescent="0.3">
      <c r="A215" s="3"/>
      <c r="B215" s="1" t="s">
        <v>132</v>
      </c>
      <c r="C215" s="4">
        <v>42208</v>
      </c>
      <c r="D215" s="1">
        <v>4</v>
      </c>
      <c r="E215" s="6">
        <v>0.61319444444444449</v>
      </c>
      <c r="F215" s="1" t="s">
        <v>23</v>
      </c>
      <c r="G215" s="1">
        <v>25</v>
      </c>
      <c r="H215" s="1">
        <v>19</v>
      </c>
      <c r="I215" s="1"/>
      <c r="J215" s="1"/>
      <c r="K215" s="1"/>
      <c r="L215" s="1"/>
      <c r="M215" s="1">
        <f t="shared" si="3"/>
        <v>0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1" t="s">
        <v>367</v>
      </c>
      <c r="Y215" s="1"/>
      <c r="Z215" s="1"/>
      <c r="AA215" s="1"/>
    </row>
    <row r="216" spans="1:27" ht="15.6" x14ac:dyDescent="0.3">
      <c r="A216" s="3"/>
      <c r="B216" s="1" t="s">
        <v>132</v>
      </c>
      <c r="C216" s="4">
        <v>42208</v>
      </c>
      <c r="D216" s="1">
        <v>4</v>
      </c>
      <c r="E216" s="6">
        <v>0.61319444444444449</v>
      </c>
      <c r="F216" s="1" t="s">
        <v>23</v>
      </c>
      <c r="G216" s="1">
        <v>25</v>
      </c>
      <c r="H216" s="1">
        <v>20</v>
      </c>
      <c r="I216" s="1"/>
      <c r="J216" s="1"/>
      <c r="K216" s="1"/>
      <c r="L216" s="1"/>
      <c r="M216" s="1">
        <f t="shared" si="3"/>
        <v>0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 t="s">
        <v>367</v>
      </c>
      <c r="Y216" s="1"/>
      <c r="Z216" s="1"/>
      <c r="AA216" s="1"/>
    </row>
    <row r="217" spans="1:27" ht="15.6" x14ac:dyDescent="0.3">
      <c r="A217" s="3"/>
      <c r="B217" s="1" t="s">
        <v>135</v>
      </c>
      <c r="C217" s="4">
        <v>42208</v>
      </c>
      <c r="D217" s="1">
        <v>4</v>
      </c>
      <c r="E217" s="6">
        <v>0.63541666666666663</v>
      </c>
      <c r="F217" s="1" t="s">
        <v>62</v>
      </c>
      <c r="G217" s="1">
        <v>24.5</v>
      </c>
      <c r="H217" s="1">
        <v>7</v>
      </c>
      <c r="I217" s="1"/>
      <c r="J217" s="1"/>
      <c r="K217" s="1"/>
      <c r="L217" s="1"/>
      <c r="M217" s="1">
        <f t="shared" si="3"/>
        <v>0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6" x14ac:dyDescent="0.3">
      <c r="A218" s="3"/>
      <c r="B218" s="1" t="s">
        <v>233</v>
      </c>
      <c r="C218" s="4">
        <v>42222</v>
      </c>
      <c r="D218" s="1">
        <v>5</v>
      </c>
      <c r="E218" s="6">
        <v>0.25347222222222221</v>
      </c>
      <c r="F218" s="1"/>
      <c r="G218" s="1"/>
      <c r="H218" s="1"/>
      <c r="I218" s="1"/>
      <c r="J218" s="1"/>
      <c r="K218" s="1"/>
      <c r="L218" s="1"/>
      <c r="M218" s="1">
        <f t="shared" si="3"/>
        <v>0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 t="s">
        <v>85</v>
      </c>
      <c r="Y218" s="1"/>
      <c r="Z218" s="1"/>
      <c r="AA218" s="1"/>
    </row>
    <row r="219" spans="1:27" ht="15.6" x14ac:dyDescent="0.3">
      <c r="A219" s="3" t="s">
        <v>369</v>
      </c>
      <c r="B219" s="1" t="s">
        <v>126</v>
      </c>
      <c r="C219" s="4">
        <v>42222</v>
      </c>
      <c r="D219" s="1">
        <v>5</v>
      </c>
      <c r="E219" s="6">
        <v>0.27152777777777776</v>
      </c>
      <c r="F219" s="1" t="s">
        <v>62</v>
      </c>
      <c r="G219" s="1">
        <v>24.5</v>
      </c>
      <c r="H219" s="1">
        <v>1</v>
      </c>
      <c r="I219" s="1">
        <v>254</v>
      </c>
      <c r="J219" s="1">
        <v>184</v>
      </c>
      <c r="K219" s="1">
        <v>10.727</v>
      </c>
      <c r="L219" s="1">
        <v>3.4489999999999998</v>
      </c>
      <c r="M219" s="1">
        <f t="shared" si="3"/>
        <v>7.2780000000000005</v>
      </c>
      <c r="N219" s="1">
        <v>3.5659999999999998</v>
      </c>
      <c r="O219" s="1">
        <v>0.185</v>
      </c>
      <c r="P219" s="1" t="s">
        <v>58</v>
      </c>
      <c r="Q219" s="1">
        <v>3.5999999999999997E-2</v>
      </c>
      <c r="R219" s="1">
        <v>3.5999999999999997E-2</v>
      </c>
      <c r="S219" s="1">
        <v>20.9329</v>
      </c>
      <c r="T219" s="1"/>
      <c r="U219" s="1"/>
      <c r="V219" s="1"/>
      <c r="W219" s="1"/>
      <c r="X219" s="1"/>
      <c r="Y219" s="1"/>
      <c r="Z219" s="1"/>
      <c r="AA219" s="1"/>
    </row>
    <row r="220" spans="1:27" ht="15.6" x14ac:dyDescent="0.3">
      <c r="A220" s="3" t="s">
        <v>370</v>
      </c>
      <c r="B220" s="1" t="s">
        <v>126</v>
      </c>
      <c r="C220" s="4">
        <v>42222</v>
      </c>
      <c r="D220" s="1">
        <v>5</v>
      </c>
      <c r="E220" s="6">
        <v>0.27986111111111112</v>
      </c>
      <c r="F220" s="1" t="s">
        <v>29</v>
      </c>
      <c r="G220" s="1">
        <v>36.5</v>
      </c>
      <c r="H220" s="1"/>
      <c r="I220" s="1">
        <v>380</v>
      </c>
      <c r="J220" s="1">
        <v>540</v>
      </c>
      <c r="K220" s="1">
        <v>40.981000000000002</v>
      </c>
      <c r="L220" s="1">
        <v>8.1750000000000007</v>
      </c>
      <c r="M220" s="1">
        <f t="shared" si="3"/>
        <v>32.805999999999997</v>
      </c>
      <c r="N220" s="1">
        <v>8.6170000000000009</v>
      </c>
      <c r="O220" s="1">
        <v>7.2999999999999995E-2</v>
      </c>
      <c r="P220" s="1"/>
      <c r="Q220" s="1">
        <v>0.17299999999999999</v>
      </c>
      <c r="R220" s="1">
        <v>0.16700000000000001</v>
      </c>
      <c r="S220" s="1">
        <v>18.402950000000001</v>
      </c>
      <c r="T220" s="1"/>
      <c r="U220" s="1"/>
      <c r="V220" s="1" t="s">
        <v>739</v>
      </c>
      <c r="W220" s="1"/>
      <c r="X220" s="1"/>
      <c r="Y220" s="1"/>
      <c r="Z220" s="1"/>
      <c r="AA220" s="1"/>
    </row>
    <row r="221" spans="1:27" ht="15.6" x14ac:dyDescent="0.3">
      <c r="A221" s="3" t="s">
        <v>371</v>
      </c>
      <c r="B221" s="1" t="s">
        <v>122</v>
      </c>
      <c r="C221" s="4">
        <v>42222</v>
      </c>
      <c r="D221" s="1">
        <v>5</v>
      </c>
      <c r="E221" s="6">
        <v>0.28680555555555554</v>
      </c>
      <c r="F221" s="1" t="s">
        <v>37</v>
      </c>
      <c r="G221" s="1">
        <v>20</v>
      </c>
      <c r="H221" s="1"/>
      <c r="I221" s="1">
        <v>195</v>
      </c>
      <c r="J221" s="1">
        <v>97</v>
      </c>
      <c r="K221" s="1"/>
      <c r="L221" s="1"/>
      <c r="M221" s="1">
        <f t="shared" si="3"/>
        <v>0</v>
      </c>
      <c r="N221" s="1">
        <v>0.45100000000000001</v>
      </c>
      <c r="O221" s="1">
        <v>0.20200000000000001</v>
      </c>
      <c r="P221" s="1" t="s">
        <v>24</v>
      </c>
      <c r="Q221" s="1">
        <v>5.0000000000000001E-3</v>
      </c>
      <c r="R221" s="1">
        <v>5.0000000000000001E-3</v>
      </c>
      <c r="S221" s="1">
        <v>15.555999999999999</v>
      </c>
      <c r="T221" s="1"/>
      <c r="U221" s="1"/>
      <c r="V221" s="1"/>
      <c r="W221" s="1"/>
      <c r="X221" s="1"/>
      <c r="Y221" s="1"/>
      <c r="Z221" s="1"/>
      <c r="AA221" s="1"/>
    </row>
    <row r="222" spans="1:27" ht="15.6" x14ac:dyDescent="0.3">
      <c r="A222" s="3" t="s">
        <v>372</v>
      </c>
      <c r="B222" s="1" t="s">
        <v>122</v>
      </c>
      <c r="C222" s="4">
        <v>42222</v>
      </c>
      <c r="D222" s="1">
        <v>5</v>
      </c>
      <c r="E222" s="6">
        <v>0.29166666666666669</v>
      </c>
      <c r="F222" s="1" t="s">
        <v>152</v>
      </c>
      <c r="G222" s="1">
        <v>38.5</v>
      </c>
      <c r="H222" s="1"/>
      <c r="I222" s="1">
        <v>345</v>
      </c>
      <c r="J222" s="1">
        <v>328</v>
      </c>
      <c r="K222" s="1">
        <v>4.9989999999999997</v>
      </c>
      <c r="L222" s="1">
        <v>3.9340000000000002</v>
      </c>
      <c r="M222" s="1">
        <f t="shared" si="3"/>
        <v>1.0649999999999995</v>
      </c>
      <c r="N222" s="1">
        <v>4.109</v>
      </c>
      <c r="O222" s="1">
        <v>0.92500000000000004</v>
      </c>
      <c r="P222" s="1" t="s">
        <v>58</v>
      </c>
      <c r="Q222" s="1"/>
      <c r="R222" s="1"/>
      <c r="S222" s="1">
        <v>25.8443</v>
      </c>
      <c r="T222" s="1"/>
      <c r="U222" s="1"/>
      <c r="V222" s="1"/>
      <c r="W222" s="1"/>
      <c r="X222" s="1"/>
      <c r="Y222" s="1"/>
      <c r="Z222" s="1"/>
      <c r="AA222" s="1"/>
    </row>
    <row r="223" spans="1:27" ht="15.6" x14ac:dyDescent="0.3">
      <c r="A223" s="3" t="s">
        <v>373</v>
      </c>
      <c r="B223" s="1" t="s">
        <v>117</v>
      </c>
      <c r="C223" s="4">
        <v>42222</v>
      </c>
      <c r="D223" s="1">
        <v>5</v>
      </c>
      <c r="E223" s="6">
        <v>0.30555555555555552</v>
      </c>
      <c r="F223" s="1" t="s">
        <v>23</v>
      </c>
      <c r="G223" s="1">
        <v>27</v>
      </c>
      <c r="H223" s="1"/>
      <c r="I223" s="1">
        <v>260</v>
      </c>
      <c r="J223" s="1">
        <v>172</v>
      </c>
      <c r="K223" s="1">
        <v>7.141</v>
      </c>
      <c r="L223" s="1">
        <v>1.8049999999999999</v>
      </c>
      <c r="M223" s="1">
        <f t="shared" si="3"/>
        <v>5.3360000000000003</v>
      </c>
      <c r="N223" s="1">
        <v>2.5089999999999999</v>
      </c>
      <c r="O223" s="1"/>
      <c r="P223" s="1"/>
      <c r="Q223" s="1">
        <v>6.6000000000000003E-2</v>
      </c>
      <c r="R223" s="1">
        <v>6.6000000000000003E-2</v>
      </c>
      <c r="S223" s="1">
        <v>21.1812</v>
      </c>
      <c r="T223" s="1"/>
      <c r="U223" s="1"/>
      <c r="V223" s="1"/>
      <c r="W223" s="1"/>
      <c r="X223" s="1"/>
      <c r="Y223" s="1"/>
      <c r="Z223" s="1"/>
      <c r="AA223" s="1"/>
    </row>
    <row r="224" spans="1:27" ht="15.6" x14ac:dyDescent="0.3">
      <c r="A224" s="3" t="s">
        <v>374</v>
      </c>
      <c r="B224" s="1" t="s">
        <v>117</v>
      </c>
      <c r="C224" s="4">
        <v>42222</v>
      </c>
      <c r="D224" s="1">
        <v>5</v>
      </c>
      <c r="E224" s="6">
        <v>0.30694444444444441</v>
      </c>
      <c r="F224" s="1" t="s">
        <v>29</v>
      </c>
      <c r="G224" s="1">
        <v>38.5</v>
      </c>
      <c r="H224" s="1"/>
      <c r="I224" s="1">
        <v>387</v>
      </c>
      <c r="J224" s="1">
        <v>529</v>
      </c>
      <c r="K224" s="1">
        <v>28.111000000000001</v>
      </c>
      <c r="L224" s="1">
        <v>10.335000000000001</v>
      </c>
      <c r="M224" s="1">
        <f t="shared" si="3"/>
        <v>17.776</v>
      </c>
      <c r="N224" s="1">
        <v>5.1440000000000001</v>
      </c>
      <c r="O224" s="1">
        <v>0.86599999999999999</v>
      </c>
      <c r="P224" s="1" t="s">
        <v>24</v>
      </c>
      <c r="Q224" s="1">
        <v>0.193</v>
      </c>
      <c r="R224" s="1">
        <v>0.19600000000000001</v>
      </c>
      <c r="S224" s="1">
        <v>19.319849999999999</v>
      </c>
      <c r="T224" s="1"/>
      <c r="U224" s="1">
        <v>1.2875000000000001</v>
      </c>
      <c r="V224" s="1" t="s">
        <v>855</v>
      </c>
      <c r="W224" s="1"/>
      <c r="X224" s="1" t="s">
        <v>31</v>
      </c>
      <c r="Y224" s="1"/>
      <c r="Z224" s="1"/>
      <c r="AA224" s="1"/>
    </row>
    <row r="225" spans="1:27" ht="15.6" x14ac:dyDescent="0.3">
      <c r="A225" s="3" t="s">
        <v>375</v>
      </c>
      <c r="B225" s="1" t="s">
        <v>117</v>
      </c>
      <c r="C225" s="4">
        <v>42222</v>
      </c>
      <c r="D225" s="1">
        <v>5</v>
      </c>
      <c r="E225" s="6">
        <v>0.30694444444444441</v>
      </c>
      <c r="F225" s="1" t="s">
        <v>29</v>
      </c>
      <c r="G225" s="1">
        <v>48</v>
      </c>
      <c r="H225" s="1"/>
      <c r="I225" s="1">
        <v>470</v>
      </c>
      <c r="J225" s="1">
        <v>1122</v>
      </c>
      <c r="K225" s="1">
        <v>31.423999999999999</v>
      </c>
      <c r="L225" s="1">
        <v>19.934999999999999</v>
      </c>
      <c r="M225" s="1">
        <f t="shared" si="3"/>
        <v>11.489000000000001</v>
      </c>
      <c r="N225" s="1">
        <v>33.058</v>
      </c>
      <c r="O225" s="1">
        <v>3.4430000000000001</v>
      </c>
      <c r="P225" s="1" t="s">
        <v>58</v>
      </c>
      <c r="Q225" s="1">
        <v>0.315</v>
      </c>
      <c r="R225" s="1">
        <v>0.31</v>
      </c>
      <c r="S225" s="1">
        <v>20.368200000000002</v>
      </c>
      <c r="T225" s="1"/>
      <c r="U225" s="1">
        <v>1.3698999999999999</v>
      </c>
      <c r="V225" s="1" t="s">
        <v>734</v>
      </c>
      <c r="W225" s="1"/>
      <c r="X225" s="1" t="s">
        <v>31</v>
      </c>
      <c r="Y225" s="1"/>
      <c r="Z225" s="1"/>
      <c r="AA225" s="1"/>
    </row>
    <row r="226" spans="1:27" ht="15.6" x14ac:dyDescent="0.3">
      <c r="A226" s="3" t="s">
        <v>376</v>
      </c>
      <c r="B226" s="1" t="s">
        <v>117</v>
      </c>
      <c r="C226" s="4">
        <v>42222</v>
      </c>
      <c r="D226" s="1">
        <v>5</v>
      </c>
      <c r="E226" s="6">
        <v>0.30763888888888891</v>
      </c>
      <c r="F226" s="1" t="s">
        <v>23</v>
      </c>
      <c r="G226" s="1">
        <v>23</v>
      </c>
      <c r="H226" s="1"/>
      <c r="I226" s="1">
        <v>222</v>
      </c>
      <c r="J226" s="1">
        <v>95</v>
      </c>
      <c r="K226" s="1">
        <v>1.879</v>
      </c>
      <c r="L226" s="1">
        <v>1.218</v>
      </c>
      <c r="M226" s="1">
        <f t="shared" si="3"/>
        <v>0.66100000000000003</v>
      </c>
      <c r="N226" s="1">
        <v>1.012</v>
      </c>
      <c r="O226" s="1">
        <v>0.155</v>
      </c>
      <c r="P226" s="1"/>
      <c r="Q226" s="1">
        <v>5.5E-2</v>
      </c>
      <c r="R226" s="1">
        <v>5.5E-2</v>
      </c>
      <c r="S226" s="1">
        <v>19.232299999999999</v>
      </c>
      <c r="T226" s="1"/>
      <c r="U226" s="1"/>
      <c r="V226" s="1"/>
      <c r="W226" s="1"/>
      <c r="X226" s="1"/>
      <c r="Y226" s="1"/>
      <c r="Z226" s="1"/>
      <c r="AA226" s="1"/>
    </row>
    <row r="227" spans="1:27" ht="15.6" x14ac:dyDescent="0.3">
      <c r="A227" s="3" t="s">
        <v>377</v>
      </c>
      <c r="B227" s="1" t="s">
        <v>117</v>
      </c>
      <c r="C227" s="4">
        <v>42222</v>
      </c>
      <c r="D227" s="1">
        <v>5</v>
      </c>
      <c r="E227" s="6">
        <v>0.31736111111111115</v>
      </c>
      <c r="F227" s="1" t="s">
        <v>62</v>
      </c>
      <c r="G227" s="1">
        <v>30</v>
      </c>
      <c r="H227" s="1"/>
      <c r="I227" s="1">
        <v>355</v>
      </c>
      <c r="J227" s="1">
        <v>569</v>
      </c>
      <c r="K227" s="1">
        <v>42.552999999999997</v>
      </c>
      <c r="L227" s="1">
        <v>23.353999999999999</v>
      </c>
      <c r="M227" s="1">
        <f t="shared" si="3"/>
        <v>19.198999999999998</v>
      </c>
      <c r="N227" s="1">
        <v>21.16</v>
      </c>
      <c r="O227" s="1">
        <v>3.9409999999999998</v>
      </c>
      <c r="P227" s="1" t="s">
        <v>58</v>
      </c>
      <c r="Q227" s="1">
        <v>7.0999999999999994E-2</v>
      </c>
      <c r="R227" s="1">
        <v>7.3999999999999996E-2</v>
      </c>
      <c r="S227" s="1">
        <v>21.478649999999998</v>
      </c>
      <c r="T227" s="1"/>
      <c r="U227" s="1"/>
      <c r="V227" s="1"/>
      <c r="W227" s="1"/>
      <c r="X227" s="1"/>
      <c r="Y227" s="1"/>
      <c r="Z227" s="1"/>
      <c r="AA227" s="1"/>
    </row>
    <row r="228" spans="1:27" ht="15.6" x14ac:dyDescent="0.3">
      <c r="A228" s="3" t="s">
        <v>378</v>
      </c>
      <c r="B228" s="1" t="s">
        <v>112</v>
      </c>
      <c r="C228" s="4">
        <v>42222</v>
      </c>
      <c r="D228" s="1">
        <v>5</v>
      </c>
      <c r="E228" s="6">
        <v>0.3215277777777778</v>
      </c>
      <c r="F228" s="1" t="s">
        <v>29</v>
      </c>
      <c r="G228" s="1">
        <v>39.5</v>
      </c>
      <c r="H228" s="1"/>
      <c r="I228" s="1">
        <v>390</v>
      </c>
      <c r="J228" s="1">
        <v>497</v>
      </c>
      <c r="K228" s="1">
        <v>25.87</v>
      </c>
      <c r="L228" s="1">
        <v>11.055999999999999</v>
      </c>
      <c r="M228" s="1">
        <f t="shared" si="3"/>
        <v>14.814000000000002</v>
      </c>
      <c r="N228" s="1">
        <v>6.306</v>
      </c>
      <c r="O228" s="1">
        <v>1.264</v>
      </c>
      <c r="P228" s="1" t="s">
        <v>24</v>
      </c>
      <c r="Q228" s="1">
        <v>0.21</v>
      </c>
      <c r="R228" s="1">
        <v>0.21</v>
      </c>
      <c r="S228" s="1">
        <v>18.471299999999999</v>
      </c>
      <c r="T228" s="1"/>
      <c r="U228" s="1">
        <v>1.3309</v>
      </c>
      <c r="V228" s="1" t="s">
        <v>734</v>
      </c>
      <c r="W228" s="1"/>
      <c r="X228" s="1" t="s">
        <v>31</v>
      </c>
      <c r="Y228" s="1"/>
      <c r="Z228" s="1"/>
      <c r="AA228" s="1"/>
    </row>
    <row r="229" spans="1:27" ht="15.6" x14ac:dyDescent="0.3">
      <c r="A229" s="3" t="s">
        <v>379</v>
      </c>
      <c r="B229" s="1" t="s">
        <v>112</v>
      </c>
      <c r="C229" s="4">
        <v>42222</v>
      </c>
      <c r="D229" s="1">
        <v>5</v>
      </c>
      <c r="E229" s="6">
        <v>0.32847222222222222</v>
      </c>
      <c r="F229" s="1" t="s">
        <v>29</v>
      </c>
      <c r="G229" s="1">
        <v>34.5</v>
      </c>
      <c r="H229" s="1"/>
      <c r="I229" s="1">
        <v>349</v>
      </c>
      <c r="J229" s="1">
        <v>389</v>
      </c>
      <c r="K229" s="1">
        <v>10.119</v>
      </c>
      <c r="L229" s="1">
        <v>5.5860000000000003</v>
      </c>
      <c r="M229" s="1">
        <f t="shared" si="3"/>
        <v>4.5329999999999995</v>
      </c>
      <c r="N229" s="1">
        <v>4.5659999999999998</v>
      </c>
      <c r="O229" s="1">
        <v>0.82799999999999996</v>
      </c>
      <c r="P229" s="1" t="s">
        <v>24</v>
      </c>
      <c r="Q229" s="1">
        <v>0.14899999999999999</v>
      </c>
      <c r="R229" s="1">
        <v>0.14699999999999999</v>
      </c>
      <c r="S229" s="1">
        <v>18.2895</v>
      </c>
      <c r="T229" s="1"/>
      <c r="U229" s="1">
        <v>2.0539000000000001</v>
      </c>
      <c r="V229" s="1" t="s">
        <v>734</v>
      </c>
      <c r="W229" s="1"/>
      <c r="X229" s="1" t="s">
        <v>31</v>
      </c>
      <c r="Y229" s="1"/>
      <c r="Z229" s="1"/>
      <c r="AA229" s="1"/>
    </row>
    <row r="230" spans="1:27" ht="15.6" x14ac:dyDescent="0.3">
      <c r="A230" s="3" t="s">
        <v>380</v>
      </c>
      <c r="B230" s="1" t="s">
        <v>112</v>
      </c>
      <c r="C230" s="4">
        <v>42222</v>
      </c>
      <c r="D230" s="1">
        <v>5</v>
      </c>
      <c r="E230" s="6">
        <v>0.3298611111111111</v>
      </c>
      <c r="F230" s="1" t="s">
        <v>29</v>
      </c>
      <c r="G230" s="1">
        <v>38</v>
      </c>
      <c r="H230" s="1"/>
      <c r="I230" s="1">
        <v>374</v>
      </c>
      <c r="J230" s="1">
        <v>493</v>
      </c>
      <c r="K230" s="1">
        <v>17.414000000000001</v>
      </c>
      <c r="L230" s="1">
        <v>7.3579999999999997</v>
      </c>
      <c r="M230" s="1">
        <f t="shared" si="3"/>
        <v>10.056000000000001</v>
      </c>
      <c r="N230" s="1">
        <v>6.5650000000000004</v>
      </c>
      <c r="O230" s="1">
        <v>1.2949999999999999</v>
      </c>
      <c r="P230" s="1" t="s">
        <v>24</v>
      </c>
      <c r="Q230" s="1">
        <v>0.183</v>
      </c>
      <c r="R230" s="1">
        <v>0.17699999999999999</v>
      </c>
      <c r="S230" s="1">
        <v>19.777799999999999</v>
      </c>
      <c r="T230" s="1"/>
      <c r="U230" s="1">
        <v>1.4809000000000001</v>
      </c>
      <c r="V230" s="1" t="s">
        <v>734</v>
      </c>
      <c r="W230" s="1"/>
      <c r="X230" s="1" t="s">
        <v>31</v>
      </c>
      <c r="Y230" s="1"/>
      <c r="Z230" s="1"/>
      <c r="AA230" s="1"/>
    </row>
    <row r="231" spans="1:27" ht="15.6" x14ac:dyDescent="0.3">
      <c r="A231" s="3" t="s">
        <v>381</v>
      </c>
      <c r="B231" s="1" t="s">
        <v>112</v>
      </c>
      <c r="C231" s="4">
        <v>42222</v>
      </c>
      <c r="D231" s="1">
        <v>5</v>
      </c>
      <c r="E231" s="6">
        <v>0.33124999999999999</v>
      </c>
      <c r="F231" s="1" t="s">
        <v>29</v>
      </c>
      <c r="G231" s="1">
        <v>27.5</v>
      </c>
      <c r="H231" s="1"/>
      <c r="I231" s="1">
        <v>274</v>
      </c>
      <c r="J231" s="1">
        <v>199</v>
      </c>
      <c r="K231" s="1">
        <v>7.6970000000000001</v>
      </c>
      <c r="L231" s="1">
        <v>3.2869999999999999</v>
      </c>
      <c r="M231" s="1">
        <f t="shared" si="3"/>
        <v>4.41</v>
      </c>
      <c r="N231" s="1">
        <v>3.6179999999999999</v>
      </c>
      <c r="O231" s="1">
        <v>0.187</v>
      </c>
      <c r="P231" s="1"/>
      <c r="Q231" s="1">
        <v>8.8999999999999996E-2</v>
      </c>
      <c r="R231" s="1">
        <v>8.8999999999999996E-2</v>
      </c>
      <c r="S231" s="1">
        <v>19.091200000000001</v>
      </c>
      <c r="T231" s="1"/>
      <c r="U231" s="1">
        <v>2.4746000000000001</v>
      </c>
      <c r="V231" s="1" t="s">
        <v>734</v>
      </c>
      <c r="W231" s="1"/>
      <c r="X231" s="1" t="s">
        <v>31</v>
      </c>
      <c r="Y231" s="1"/>
      <c r="Z231" s="1"/>
      <c r="AA231" s="1"/>
    </row>
    <row r="232" spans="1:27" ht="15.6" x14ac:dyDescent="0.3">
      <c r="A232" s="3" t="s">
        <v>382</v>
      </c>
      <c r="B232" s="1" t="s">
        <v>112</v>
      </c>
      <c r="C232" s="4">
        <v>42222</v>
      </c>
      <c r="D232" s="1">
        <v>5</v>
      </c>
      <c r="E232" s="6">
        <v>0.3347222222222222</v>
      </c>
      <c r="F232" s="1" t="s">
        <v>29</v>
      </c>
      <c r="G232" s="1">
        <v>41</v>
      </c>
      <c r="H232" s="1"/>
      <c r="I232" s="1">
        <v>405</v>
      </c>
      <c r="J232" s="1">
        <v>634</v>
      </c>
      <c r="K232" s="1">
        <v>29.611999999999998</v>
      </c>
      <c r="L232" s="1">
        <v>8.2240000000000002</v>
      </c>
      <c r="M232" s="1">
        <f t="shared" si="3"/>
        <v>21.387999999999998</v>
      </c>
      <c r="N232" s="1">
        <v>11.333</v>
      </c>
      <c r="O232" s="1">
        <v>0.35199999999999998</v>
      </c>
      <c r="P232" s="1" t="s">
        <v>58</v>
      </c>
      <c r="Q232" s="1">
        <v>0.17499999999999999</v>
      </c>
      <c r="R232" s="1">
        <v>0.17299999999999999</v>
      </c>
      <c r="S232" s="1">
        <v>20.294250000000002</v>
      </c>
      <c r="T232" s="1"/>
      <c r="U232" s="1">
        <v>1.2541</v>
      </c>
      <c r="V232" s="1" t="s">
        <v>855</v>
      </c>
      <c r="W232" s="1"/>
      <c r="X232" s="1" t="s">
        <v>31</v>
      </c>
      <c r="Y232" s="1"/>
      <c r="Z232" s="1"/>
      <c r="AA232" s="1"/>
    </row>
    <row r="233" spans="1:27" ht="15.6" x14ac:dyDescent="0.3">
      <c r="A233" s="3" t="s">
        <v>383</v>
      </c>
      <c r="B233" s="1" t="s">
        <v>112</v>
      </c>
      <c r="C233" s="4">
        <v>42222</v>
      </c>
      <c r="D233" s="1">
        <v>5</v>
      </c>
      <c r="E233" s="6">
        <v>0.3347222222222222</v>
      </c>
      <c r="F233" s="1" t="s">
        <v>23</v>
      </c>
      <c r="G233" s="1">
        <v>29</v>
      </c>
      <c r="H233" s="1"/>
      <c r="I233" s="1">
        <v>290</v>
      </c>
      <c r="J233" s="1">
        <v>219</v>
      </c>
      <c r="K233" s="1">
        <v>9.4649999999999999</v>
      </c>
      <c r="L233" s="1">
        <v>2.6230000000000002</v>
      </c>
      <c r="M233" s="1">
        <f t="shared" si="3"/>
        <v>6.8419999999999996</v>
      </c>
      <c r="N233" s="1">
        <v>3.895</v>
      </c>
      <c r="O233" s="1">
        <v>0.29399999999999998</v>
      </c>
      <c r="P233" s="1" t="s">
        <v>24</v>
      </c>
      <c r="Q233" s="1">
        <v>9.5000000000000001E-2</v>
      </c>
      <c r="R233" s="1">
        <v>9.2999999999999999E-2</v>
      </c>
      <c r="S233" s="1">
        <v>20.152799999999999</v>
      </c>
      <c r="T233" s="1"/>
      <c r="U233" s="1"/>
      <c r="V233" s="1"/>
      <c r="W233" s="1"/>
      <c r="X233" s="1"/>
      <c r="Y233" s="1"/>
      <c r="Z233" s="1"/>
      <c r="AA233" s="1"/>
    </row>
    <row r="234" spans="1:27" ht="15.6" x14ac:dyDescent="0.3">
      <c r="A234" s="3"/>
      <c r="B234" s="1" t="s">
        <v>103</v>
      </c>
      <c r="C234" s="4">
        <v>42222</v>
      </c>
      <c r="D234" s="1">
        <v>5</v>
      </c>
      <c r="E234" s="6">
        <v>0.33958333333333335</v>
      </c>
      <c r="F234" s="1"/>
      <c r="G234" s="1"/>
      <c r="H234" s="1"/>
      <c r="I234" s="1"/>
      <c r="J234" s="1"/>
      <c r="K234" s="1"/>
      <c r="L234" s="1"/>
      <c r="M234" s="1">
        <f t="shared" si="3"/>
        <v>0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 t="s">
        <v>85</v>
      </c>
      <c r="Y234" s="1"/>
      <c r="Z234" s="1"/>
      <c r="AA234" s="1"/>
    </row>
    <row r="235" spans="1:27" ht="15.6" x14ac:dyDescent="0.3">
      <c r="A235" s="3"/>
      <c r="B235" s="1" t="s">
        <v>89</v>
      </c>
      <c r="C235" s="4">
        <v>42222</v>
      </c>
      <c r="D235" s="1">
        <v>5</v>
      </c>
      <c r="E235" s="6">
        <v>0.36041666666666666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 t="s">
        <v>85</v>
      </c>
      <c r="Y235" s="1"/>
      <c r="Z235" s="1"/>
      <c r="AA235" s="1"/>
    </row>
    <row r="236" spans="1:27" ht="15.6" x14ac:dyDescent="0.3">
      <c r="A236" s="3" t="s">
        <v>384</v>
      </c>
      <c r="B236" s="1" t="s">
        <v>84</v>
      </c>
      <c r="C236" s="4">
        <v>42222</v>
      </c>
      <c r="D236" s="1">
        <v>5</v>
      </c>
      <c r="E236" s="6">
        <v>0.39166666666666666</v>
      </c>
      <c r="F236" s="1" t="s">
        <v>29</v>
      </c>
      <c r="G236" s="1">
        <v>22</v>
      </c>
      <c r="H236" s="1"/>
      <c r="I236" s="1">
        <v>215</v>
      </c>
      <c r="J236" s="1">
        <v>77</v>
      </c>
      <c r="K236" s="1">
        <v>2.44</v>
      </c>
      <c r="L236" s="1">
        <v>1.145</v>
      </c>
      <c r="M236" s="1">
        <f t="shared" si="3"/>
        <v>1.2949999999999999</v>
      </c>
      <c r="N236" s="1">
        <v>0.81100000000000005</v>
      </c>
      <c r="O236" s="1">
        <v>0.245</v>
      </c>
      <c r="P236" s="1" t="s">
        <v>24</v>
      </c>
      <c r="Q236" s="1">
        <v>7.1999999999999995E-2</v>
      </c>
      <c r="R236" s="1">
        <v>7.2999999999999995E-2</v>
      </c>
      <c r="S236" s="1">
        <v>18.609549999999999</v>
      </c>
      <c r="T236" s="1"/>
      <c r="U236" s="1">
        <v>1.2383999999999999</v>
      </c>
      <c r="V236" s="1" t="s">
        <v>855</v>
      </c>
      <c r="W236" s="1"/>
      <c r="X236" s="1"/>
      <c r="Y236" s="1"/>
      <c r="Z236" s="1"/>
      <c r="AA236" s="1"/>
    </row>
    <row r="237" spans="1:27" ht="15.6" x14ac:dyDescent="0.3">
      <c r="A237" s="3" t="s">
        <v>385</v>
      </c>
      <c r="B237" s="1" t="s">
        <v>84</v>
      </c>
      <c r="C237" s="4">
        <v>42222</v>
      </c>
      <c r="D237" s="1">
        <v>5</v>
      </c>
      <c r="E237" s="6">
        <v>0.39166666666666666</v>
      </c>
      <c r="F237" s="1" t="s">
        <v>29</v>
      </c>
      <c r="G237" s="1">
        <v>29</v>
      </c>
      <c r="H237" s="1"/>
      <c r="I237" s="1">
        <v>290</v>
      </c>
      <c r="J237" s="1">
        <v>210</v>
      </c>
      <c r="K237" s="1">
        <v>9.0139999999999993</v>
      </c>
      <c r="L237" s="1">
        <v>3.3519999999999999</v>
      </c>
      <c r="M237" s="1">
        <f t="shared" si="3"/>
        <v>5.661999999999999</v>
      </c>
      <c r="N237" s="1">
        <v>2.1139999999999999</v>
      </c>
      <c r="O237" s="1">
        <v>0.53400000000000003</v>
      </c>
      <c r="P237" s="1" t="s">
        <v>24</v>
      </c>
      <c r="Q237" s="1">
        <v>0.14599999999999999</v>
      </c>
      <c r="R237" s="1">
        <v>0.14799999999999999</v>
      </c>
      <c r="S237" s="1">
        <v>17.998699999999999</v>
      </c>
      <c r="T237" s="1"/>
      <c r="U237" s="1">
        <v>1.2522</v>
      </c>
      <c r="V237" s="1" t="s">
        <v>855</v>
      </c>
      <c r="W237" s="1"/>
      <c r="X237" s="1" t="s">
        <v>31</v>
      </c>
      <c r="Y237" s="1"/>
      <c r="Z237" s="1"/>
      <c r="AA237" s="1"/>
    </row>
    <row r="238" spans="1:27" ht="15.6" x14ac:dyDescent="0.3">
      <c r="A238" s="3" t="s">
        <v>386</v>
      </c>
      <c r="B238" s="1" t="s">
        <v>74</v>
      </c>
      <c r="C238" s="4">
        <v>42222</v>
      </c>
      <c r="D238" s="1">
        <v>5</v>
      </c>
      <c r="E238" s="6">
        <v>0.39583333333333331</v>
      </c>
      <c r="F238" s="1" t="s">
        <v>387</v>
      </c>
      <c r="G238" s="1">
        <v>35</v>
      </c>
      <c r="H238" s="1"/>
      <c r="I238" s="1">
        <v>350</v>
      </c>
      <c r="J238" s="1">
        <v>764</v>
      </c>
      <c r="K238" s="1">
        <v>22.291</v>
      </c>
      <c r="L238" s="1">
        <v>19.98</v>
      </c>
      <c r="M238" s="1">
        <f t="shared" si="3"/>
        <v>2.3109999999999999</v>
      </c>
      <c r="N238" s="1">
        <v>35.100999999999999</v>
      </c>
      <c r="O238" s="1">
        <v>25.190999999999999</v>
      </c>
      <c r="P238" s="1" t="s">
        <v>273</v>
      </c>
      <c r="Q238" s="1">
        <v>1.2999999999999999E-2</v>
      </c>
      <c r="R238" s="1">
        <v>1.0999999999999999E-2</v>
      </c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6" x14ac:dyDescent="0.3">
      <c r="A239" s="3" t="s">
        <v>388</v>
      </c>
      <c r="B239" s="1" t="s">
        <v>74</v>
      </c>
      <c r="C239" s="4">
        <v>42222</v>
      </c>
      <c r="D239" s="1">
        <v>5</v>
      </c>
      <c r="E239" s="6"/>
      <c r="F239" s="1" t="s">
        <v>23</v>
      </c>
      <c r="G239" s="1">
        <v>27.5</v>
      </c>
      <c r="H239" s="1"/>
      <c r="I239" s="1">
        <v>265</v>
      </c>
      <c r="J239" s="1">
        <v>162</v>
      </c>
      <c r="K239" s="1">
        <v>3.04</v>
      </c>
      <c r="L239" s="1">
        <v>1.585</v>
      </c>
      <c r="M239" s="1">
        <f t="shared" si="3"/>
        <v>1.4550000000000001</v>
      </c>
      <c r="N239" s="1">
        <v>2.323</v>
      </c>
      <c r="O239" s="1">
        <v>0.40799999999999997</v>
      </c>
      <c r="P239" s="1" t="s">
        <v>24</v>
      </c>
      <c r="Q239" s="1">
        <v>8.5999999999999993E-2</v>
      </c>
      <c r="R239" s="1">
        <v>8.6999999999999994E-2</v>
      </c>
      <c r="S239" s="1">
        <v>19.739599999999999</v>
      </c>
      <c r="T239" s="1"/>
      <c r="U239" s="1"/>
      <c r="V239" s="1"/>
      <c r="W239" s="1"/>
      <c r="X239" s="1"/>
      <c r="Y239" s="1"/>
      <c r="Z239" s="1"/>
      <c r="AA239" s="1"/>
    </row>
    <row r="240" spans="1:27" ht="15.6" x14ac:dyDescent="0.3">
      <c r="A240" s="3" t="s">
        <v>389</v>
      </c>
      <c r="B240" s="1" t="s">
        <v>69</v>
      </c>
      <c r="C240" s="4">
        <v>42222</v>
      </c>
      <c r="D240" s="1">
        <v>5</v>
      </c>
      <c r="E240" s="6">
        <v>0.41944444444444445</v>
      </c>
      <c r="F240" s="1" t="s">
        <v>29</v>
      </c>
      <c r="G240" s="1">
        <v>42.5</v>
      </c>
      <c r="H240" s="1"/>
      <c r="I240" s="1">
        <v>422</v>
      </c>
      <c r="J240" s="1">
        <v>736</v>
      </c>
      <c r="K240" s="1">
        <v>18.844999999999999</v>
      </c>
      <c r="L240" s="1">
        <v>13.117000000000001</v>
      </c>
      <c r="M240" s="1">
        <f t="shared" si="3"/>
        <v>5.727999999999998</v>
      </c>
      <c r="N240" s="1">
        <v>11.6</v>
      </c>
      <c r="O240" s="1">
        <v>0.54400000000000004</v>
      </c>
      <c r="P240" s="1" t="s">
        <v>58</v>
      </c>
      <c r="Q240" s="1">
        <v>0.20799999999999999</v>
      </c>
      <c r="R240" s="1">
        <v>0.21</v>
      </c>
      <c r="S240" s="1">
        <v>18.971150000000002</v>
      </c>
      <c r="T240" s="1"/>
      <c r="U240" s="1">
        <v>1.1395</v>
      </c>
      <c r="V240" s="1" t="s">
        <v>736</v>
      </c>
      <c r="W240" s="1"/>
      <c r="X240" s="1" t="s">
        <v>31</v>
      </c>
      <c r="Y240" s="1"/>
      <c r="Z240" s="1"/>
      <c r="AA240" s="1"/>
    </row>
    <row r="241" spans="1:27" ht="15.6" x14ac:dyDescent="0.3">
      <c r="A241" s="3" t="s">
        <v>390</v>
      </c>
      <c r="B241" s="1" t="s">
        <v>69</v>
      </c>
      <c r="C241" s="4">
        <v>42222</v>
      </c>
      <c r="D241" s="1">
        <v>5</v>
      </c>
      <c r="E241" s="6">
        <v>0.4284722222222222</v>
      </c>
      <c r="F241" s="1" t="s">
        <v>29</v>
      </c>
      <c r="G241" s="1">
        <v>43</v>
      </c>
      <c r="H241" s="1"/>
      <c r="I241" s="1">
        <v>420</v>
      </c>
      <c r="J241" s="1">
        <v>651</v>
      </c>
      <c r="K241" s="1">
        <v>21.56</v>
      </c>
      <c r="L241" s="1">
        <v>13.196</v>
      </c>
      <c r="M241" s="1">
        <f t="shared" si="3"/>
        <v>8.363999999999999</v>
      </c>
      <c r="N241" s="1">
        <v>15.146000000000001</v>
      </c>
      <c r="O241" s="1">
        <v>5.6000000000000001E-2</v>
      </c>
      <c r="P241" s="1" t="s">
        <v>58</v>
      </c>
      <c r="Q241" s="1">
        <v>0.189</v>
      </c>
      <c r="R241" s="1">
        <v>0.193</v>
      </c>
      <c r="S241" s="1">
        <v>18.245850000000001</v>
      </c>
      <c r="T241" s="1"/>
      <c r="U241" s="1">
        <v>1.2403</v>
      </c>
      <c r="V241" s="1" t="s">
        <v>855</v>
      </c>
      <c r="W241" s="1"/>
      <c r="X241" s="1" t="s">
        <v>31</v>
      </c>
      <c r="Y241" s="1"/>
      <c r="Z241" s="1"/>
      <c r="AA241" s="1"/>
    </row>
    <row r="242" spans="1:27" ht="15.6" x14ac:dyDescent="0.3">
      <c r="A242" s="3" t="s">
        <v>391</v>
      </c>
      <c r="B242" s="1" t="s">
        <v>69</v>
      </c>
      <c r="C242" s="4">
        <v>42222</v>
      </c>
      <c r="D242" s="1">
        <v>5</v>
      </c>
      <c r="E242" s="6">
        <v>0.4291666666666667</v>
      </c>
      <c r="F242" s="1" t="s">
        <v>29</v>
      </c>
      <c r="G242" s="1">
        <v>30</v>
      </c>
      <c r="H242" s="1"/>
      <c r="I242" s="1">
        <v>302</v>
      </c>
      <c r="J242" s="1">
        <v>246</v>
      </c>
      <c r="K242" s="1">
        <v>7.4870000000000001</v>
      </c>
      <c r="L242" s="1">
        <v>3.5680000000000001</v>
      </c>
      <c r="M242" s="1">
        <f t="shared" si="3"/>
        <v>3.919</v>
      </c>
      <c r="N242" s="1">
        <v>3.1110000000000002</v>
      </c>
      <c r="O242" s="1">
        <v>0.17599999999999999</v>
      </c>
      <c r="P242" s="1"/>
      <c r="Q242" s="1">
        <v>0.13400000000000001</v>
      </c>
      <c r="R242" s="1">
        <v>0.13100000000000001</v>
      </c>
      <c r="S242" s="1">
        <v>18.690249999999999</v>
      </c>
      <c r="T242" s="1"/>
      <c r="U242" s="1">
        <v>1.1615</v>
      </c>
      <c r="V242" s="1" t="s">
        <v>736</v>
      </c>
      <c r="W242" s="1"/>
      <c r="X242" s="1" t="s">
        <v>31</v>
      </c>
      <c r="Y242" s="1"/>
      <c r="Z242" s="1"/>
      <c r="AA242" s="1"/>
    </row>
    <row r="243" spans="1:27" ht="15.6" x14ac:dyDescent="0.3">
      <c r="A243" s="3" t="s">
        <v>392</v>
      </c>
      <c r="B243" s="1" t="s">
        <v>69</v>
      </c>
      <c r="C243" s="4">
        <v>42222</v>
      </c>
      <c r="D243" s="1">
        <v>5</v>
      </c>
      <c r="E243" s="6">
        <v>0.42986111111111108</v>
      </c>
      <c r="F243" s="1" t="s">
        <v>29</v>
      </c>
      <c r="G243" s="1">
        <v>33</v>
      </c>
      <c r="H243" s="1"/>
      <c r="I243" s="1">
        <v>325</v>
      </c>
      <c r="J243" s="1">
        <v>323</v>
      </c>
      <c r="K243" s="1">
        <v>18.283000000000001</v>
      </c>
      <c r="L243" s="1">
        <v>6.5410000000000004</v>
      </c>
      <c r="M243" s="1">
        <f t="shared" si="3"/>
        <v>11.742000000000001</v>
      </c>
      <c r="N243" s="1">
        <v>4.2880000000000003</v>
      </c>
      <c r="O243" s="1">
        <v>0.108</v>
      </c>
      <c r="P243" s="1"/>
      <c r="Q243" s="1">
        <v>0.151</v>
      </c>
      <c r="R243" s="1">
        <v>0.151</v>
      </c>
      <c r="S243" s="1">
        <v>17.690950000000001</v>
      </c>
      <c r="T243" s="1"/>
      <c r="U243" s="1">
        <v>1.3420000000000001</v>
      </c>
      <c r="V243" s="1" t="s">
        <v>734</v>
      </c>
      <c r="W243" s="1"/>
      <c r="X243" s="1" t="s">
        <v>31</v>
      </c>
      <c r="Y243" s="1"/>
      <c r="Z243" s="1"/>
      <c r="AA243" s="1"/>
    </row>
    <row r="244" spans="1:27" ht="15.6" x14ac:dyDescent="0.3">
      <c r="A244" s="3" t="s">
        <v>393</v>
      </c>
      <c r="B244" s="1" t="s">
        <v>61</v>
      </c>
      <c r="C244" s="4">
        <v>42222</v>
      </c>
      <c r="D244" s="1">
        <v>5</v>
      </c>
      <c r="E244" s="6">
        <v>0.44097222222222227</v>
      </c>
      <c r="F244" s="1" t="s">
        <v>387</v>
      </c>
      <c r="G244" s="1">
        <v>37</v>
      </c>
      <c r="H244" s="1"/>
      <c r="I244" s="1">
        <v>340</v>
      </c>
      <c r="J244" s="1">
        <v>725</v>
      </c>
      <c r="K244" s="1">
        <v>76</v>
      </c>
      <c r="L244" s="1">
        <v>26.056999999999999</v>
      </c>
      <c r="M244" s="1">
        <f t="shared" si="3"/>
        <v>49.942999999999998</v>
      </c>
      <c r="N244" s="1">
        <v>15.932</v>
      </c>
      <c r="O244" s="1">
        <v>7.4989999999999997</v>
      </c>
      <c r="P244" s="1" t="s">
        <v>24</v>
      </c>
      <c r="Q244" s="1">
        <v>4.9000000000000002E-2</v>
      </c>
      <c r="R244" s="1">
        <v>5.0999999999999997E-2</v>
      </c>
      <c r="S244" s="1"/>
      <c r="T244" s="1"/>
      <c r="U244" s="1"/>
      <c r="V244" s="1" t="s">
        <v>31</v>
      </c>
      <c r="W244" s="1"/>
      <c r="X244" s="1"/>
      <c r="Y244" s="1"/>
      <c r="Z244" s="1"/>
      <c r="AA244" s="1"/>
    </row>
    <row r="245" spans="1:27" ht="15.6" x14ac:dyDescent="0.3">
      <c r="A245" s="3" t="s">
        <v>394</v>
      </c>
      <c r="B245" s="1" t="s">
        <v>61</v>
      </c>
      <c r="C245" s="4">
        <v>42222</v>
      </c>
      <c r="D245" s="1">
        <v>5</v>
      </c>
      <c r="E245" s="6">
        <v>0.44305555555555554</v>
      </c>
      <c r="F245" s="1" t="s">
        <v>23</v>
      </c>
      <c r="G245" s="1">
        <v>26</v>
      </c>
      <c r="H245" s="1"/>
      <c r="I245" s="1">
        <v>255</v>
      </c>
      <c r="J245" s="1">
        <v>181</v>
      </c>
      <c r="K245" s="1">
        <v>2.7189999999999999</v>
      </c>
      <c r="L245" s="1">
        <v>2.0190000000000001</v>
      </c>
      <c r="M245" s="1">
        <f t="shared" si="3"/>
        <v>0.69999999999999973</v>
      </c>
      <c r="N245" s="1">
        <v>4.7960000000000003</v>
      </c>
      <c r="O245" s="1">
        <v>7.6999999999999999E-2</v>
      </c>
      <c r="P245" s="1" t="s">
        <v>24</v>
      </c>
      <c r="Q245" s="1"/>
      <c r="R245" s="1"/>
      <c r="S245" s="1">
        <v>20.91095</v>
      </c>
      <c r="T245" s="1"/>
      <c r="U245" s="1"/>
      <c r="V245" s="1"/>
      <c r="W245" s="1"/>
      <c r="X245" s="1"/>
      <c r="Y245" s="1"/>
      <c r="Z245" s="1"/>
      <c r="AA245" s="1"/>
    </row>
    <row r="246" spans="1:27" ht="15.6" x14ac:dyDescent="0.3">
      <c r="A246" s="3" t="s">
        <v>395</v>
      </c>
      <c r="B246" s="1" t="s">
        <v>61</v>
      </c>
      <c r="C246" s="4">
        <v>42222</v>
      </c>
      <c r="D246" s="1">
        <v>5</v>
      </c>
      <c r="E246" s="6">
        <v>0.4465277777777778</v>
      </c>
      <c r="F246" s="1" t="s">
        <v>29</v>
      </c>
      <c r="G246" s="1">
        <v>40</v>
      </c>
      <c r="H246" s="1"/>
      <c r="I246" s="1">
        <v>385</v>
      </c>
      <c r="J246" s="1">
        <v>586</v>
      </c>
      <c r="K246" s="1">
        <v>14.428000000000001</v>
      </c>
      <c r="L246" s="1">
        <v>8.8829999999999991</v>
      </c>
      <c r="M246" s="1">
        <f t="shared" si="3"/>
        <v>5.5450000000000017</v>
      </c>
      <c r="N246" s="1">
        <v>6.6660000000000004</v>
      </c>
      <c r="O246" s="1">
        <v>1.4330000000000001</v>
      </c>
      <c r="P246" s="1" t="s">
        <v>24</v>
      </c>
      <c r="Q246" s="1">
        <v>0.21</v>
      </c>
      <c r="R246" s="1">
        <v>0.20899999999999999</v>
      </c>
      <c r="S246" s="1">
        <v>20.276949999999999</v>
      </c>
      <c r="T246" s="1"/>
      <c r="U246" s="1">
        <v>1.5918000000000001</v>
      </c>
      <c r="V246" s="1" t="s">
        <v>734</v>
      </c>
      <c r="W246" s="1"/>
      <c r="X246" s="1" t="s">
        <v>31</v>
      </c>
      <c r="Y246" s="1"/>
      <c r="Z246" s="1"/>
      <c r="AA246" s="1"/>
    </row>
    <row r="247" spans="1:27" ht="15.6" x14ac:dyDescent="0.3">
      <c r="A247" s="3"/>
      <c r="B247" s="1" t="s">
        <v>50</v>
      </c>
      <c r="C247" s="4">
        <v>42222</v>
      </c>
      <c r="D247" s="1">
        <v>5</v>
      </c>
      <c r="E247" s="6">
        <v>0.45624999999999999</v>
      </c>
      <c r="F247" s="1"/>
      <c r="G247" s="1"/>
      <c r="H247" s="1"/>
      <c r="I247" s="1"/>
      <c r="J247" s="1"/>
      <c r="K247" s="1"/>
      <c r="L247" s="1"/>
      <c r="M247" s="1">
        <f t="shared" si="3"/>
        <v>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 t="s">
        <v>85</v>
      </c>
      <c r="Y247" s="1"/>
      <c r="Z247" s="1"/>
      <c r="AA247" s="1"/>
    </row>
    <row r="248" spans="1:27" ht="15.6" x14ac:dyDescent="0.3">
      <c r="A248" s="3" t="s">
        <v>396</v>
      </c>
      <c r="B248" s="1" t="s">
        <v>39</v>
      </c>
      <c r="C248" s="4">
        <v>42222</v>
      </c>
      <c r="D248" s="1">
        <v>5</v>
      </c>
      <c r="E248" s="6">
        <v>0.49236111111111108</v>
      </c>
      <c r="F248" s="1" t="s">
        <v>29</v>
      </c>
      <c r="G248" s="1">
        <v>34</v>
      </c>
      <c r="H248" s="1"/>
      <c r="I248" s="1">
        <v>340</v>
      </c>
      <c r="J248" s="1">
        <v>356</v>
      </c>
      <c r="K248" s="1">
        <v>13.127000000000001</v>
      </c>
      <c r="L248" s="1">
        <v>6.3840000000000003</v>
      </c>
      <c r="M248" s="1">
        <f t="shared" si="3"/>
        <v>6.7430000000000003</v>
      </c>
      <c r="N248" s="1">
        <v>3.6</v>
      </c>
      <c r="O248" s="1">
        <v>0.23400000000000001</v>
      </c>
      <c r="P248" s="1"/>
      <c r="Q248" s="1">
        <v>0.16900000000000001</v>
      </c>
      <c r="R248" s="1">
        <v>0.16900000000000001</v>
      </c>
      <c r="S248" s="1">
        <v>17.92595</v>
      </c>
      <c r="T248" s="1"/>
      <c r="U248" s="1">
        <v>1.1423000000000001</v>
      </c>
      <c r="V248" s="1" t="s">
        <v>736</v>
      </c>
      <c r="W248" s="1"/>
      <c r="X248" s="1" t="s">
        <v>31</v>
      </c>
      <c r="Y248" s="1"/>
      <c r="Z248" s="1"/>
      <c r="AA248" s="1"/>
    </row>
    <row r="249" spans="1:27" ht="15.6" x14ac:dyDescent="0.3">
      <c r="A249" s="3" t="s">
        <v>397</v>
      </c>
      <c r="B249" s="1" t="s">
        <v>22</v>
      </c>
      <c r="C249" s="4">
        <v>42222</v>
      </c>
      <c r="D249" s="1">
        <v>5</v>
      </c>
      <c r="E249" s="6">
        <v>0.49861111111111112</v>
      </c>
      <c r="F249" s="1" t="s">
        <v>37</v>
      </c>
      <c r="G249" s="1">
        <v>32.5</v>
      </c>
      <c r="H249" s="1"/>
      <c r="I249" s="1">
        <v>310</v>
      </c>
      <c r="J249" s="1">
        <v>469</v>
      </c>
      <c r="K249" s="1"/>
      <c r="L249" s="1"/>
      <c r="M249" s="1">
        <f t="shared" si="3"/>
        <v>0</v>
      </c>
      <c r="N249" s="1">
        <v>6.8470000000000004</v>
      </c>
      <c r="O249" s="1">
        <v>1.8420000000000001</v>
      </c>
      <c r="P249" s="1" t="s">
        <v>58</v>
      </c>
      <c r="Q249" s="1">
        <v>8.9999999999999993E-3</v>
      </c>
      <c r="R249" s="1">
        <v>8.9999999999999993E-3</v>
      </c>
      <c r="S249" s="1">
        <v>19.939599999999999</v>
      </c>
      <c r="T249" s="1"/>
      <c r="U249" s="1"/>
      <c r="V249" s="1"/>
      <c r="W249" s="1"/>
      <c r="X249" s="1"/>
      <c r="Y249" s="1"/>
      <c r="Z249" s="1"/>
      <c r="AA249" s="1"/>
    </row>
    <row r="250" spans="1:27" ht="15.6" x14ac:dyDescent="0.3">
      <c r="A250" s="3" t="s">
        <v>398</v>
      </c>
      <c r="B250" s="1" t="s">
        <v>22</v>
      </c>
      <c r="C250" s="4">
        <v>42222</v>
      </c>
      <c r="D250" s="1">
        <v>5</v>
      </c>
      <c r="E250" s="6"/>
      <c r="F250" s="1" t="s">
        <v>37</v>
      </c>
      <c r="G250" s="1">
        <v>37</v>
      </c>
      <c r="H250" s="1"/>
      <c r="I250" s="1">
        <v>342</v>
      </c>
      <c r="J250" s="1">
        <v>655</v>
      </c>
      <c r="K250" s="1"/>
      <c r="L250" s="1"/>
      <c r="M250" s="1">
        <f t="shared" si="3"/>
        <v>0</v>
      </c>
      <c r="N250" s="1">
        <v>6.7770000000000001</v>
      </c>
      <c r="O250" s="1">
        <v>1.3260000000000001</v>
      </c>
      <c r="P250" s="1" t="s">
        <v>58</v>
      </c>
      <c r="Q250" s="1">
        <v>1.0999999999999999E-2</v>
      </c>
      <c r="R250" s="1">
        <v>1.0999999999999999E-2</v>
      </c>
      <c r="S250" s="1">
        <v>18.664650000000002</v>
      </c>
      <c r="T250" s="1"/>
      <c r="U250" s="1"/>
      <c r="V250" s="1"/>
      <c r="W250" s="1"/>
      <c r="X250" s="1"/>
      <c r="Y250" s="1"/>
      <c r="Z250" s="1"/>
      <c r="AA250" s="1"/>
    </row>
    <row r="251" spans="1:27" ht="15.6" x14ac:dyDescent="0.3">
      <c r="A251" s="3"/>
      <c r="B251" s="1" t="s">
        <v>138</v>
      </c>
      <c r="C251" s="4">
        <v>42222</v>
      </c>
      <c r="D251" s="1">
        <v>5</v>
      </c>
      <c r="E251" s="6">
        <v>0.52222222222222225</v>
      </c>
      <c r="F251" s="1" t="s">
        <v>23</v>
      </c>
      <c r="G251" s="1">
        <v>23</v>
      </c>
      <c r="H251" s="1"/>
      <c r="I251" s="1"/>
      <c r="J251" s="1"/>
      <c r="K251" s="1"/>
      <c r="L251" s="1"/>
      <c r="M251" s="1">
        <f t="shared" si="3"/>
        <v>0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6" x14ac:dyDescent="0.3">
      <c r="A252" s="3"/>
      <c r="B252" s="1" t="s">
        <v>140</v>
      </c>
      <c r="C252" s="4">
        <v>42222</v>
      </c>
      <c r="D252" s="1">
        <v>5</v>
      </c>
      <c r="E252" s="6">
        <v>0.53611111111111109</v>
      </c>
      <c r="F252" s="1"/>
      <c r="G252" s="1"/>
      <c r="H252" s="1"/>
      <c r="I252" s="1"/>
      <c r="J252" s="1"/>
      <c r="K252" s="1"/>
      <c r="L252" s="1"/>
      <c r="M252" s="1">
        <f t="shared" si="3"/>
        <v>0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 t="s">
        <v>85</v>
      </c>
      <c r="Y252" s="1"/>
      <c r="Z252" s="1"/>
      <c r="AA252" s="1"/>
    </row>
    <row r="253" spans="1:27" ht="15.6" x14ac:dyDescent="0.3">
      <c r="A253" s="3"/>
      <c r="B253" s="1" t="s">
        <v>147</v>
      </c>
      <c r="C253" s="4">
        <v>42222</v>
      </c>
      <c r="D253" s="1">
        <v>5</v>
      </c>
      <c r="E253" s="6">
        <v>0.55347222222222225</v>
      </c>
      <c r="F253" s="1"/>
      <c r="G253" s="1"/>
      <c r="H253" s="1"/>
      <c r="I253" s="1"/>
      <c r="J253" s="1"/>
      <c r="K253" s="1"/>
      <c r="L253" s="1"/>
      <c r="M253" s="1">
        <f t="shared" si="3"/>
        <v>0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 t="s">
        <v>85</v>
      </c>
      <c r="Y253" s="1"/>
      <c r="Z253" s="1"/>
      <c r="AA253" s="1"/>
    </row>
    <row r="254" spans="1:27" ht="15.6" x14ac:dyDescent="0.3">
      <c r="A254" s="3" t="s">
        <v>399</v>
      </c>
      <c r="B254" s="1" t="s">
        <v>144</v>
      </c>
      <c r="C254" s="4">
        <v>42222</v>
      </c>
      <c r="D254" s="1">
        <v>5</v>
      </c>
      <c r="E254" s="6">
        <v>0.57013888888888886</v>
      </c>
      <c r="F254" s="1" t="s">
        <v>37</v>
      </c>
      <c r="G254" s="1">
        <v>23</v>
      </c>
      <c r="H254" s="1"/>
      <c r="I254" s="1">
        <v>219</v>
      </c>
      <c r="J254" s="1">
        <v>157</v>
      </c>
      <c r="K254" s="1"/>
      <c r="L254" s="1"/>
      <c r="M254" s="1">
        <f t="shared" si="3"/>
        <v>0</v>
      </c>
      <c r="N254" s="1">
        <v>1.417</v>
      </c>
      <c r="O254" s="1">
        <v>0.28999999999999998</v>
      </c>
      <c r="P254" s="1" t="s">
        <v>24</v>
      </c>
      <c r="Q254" s="1">
        <v>4.0000000000000001E-3</v>
      </c>
      <c r="R254" s="1">
        <v>5.0000000000000001E-3</v>
      </c>
      <c r="S254" s="1">
        <v>19.19125</v>
      </c>
      <c r="T254" s="1"/>
      <c r="U254" s="1"/>
      <c r="V254" s="1"/>
      <c r="W254" s="1"/>
      <c r="X254" s="1"/>
      <c r="Y254" s="1"/>
      <c r="Z254" s="1"/>
      <c r="AA254" s="1"/>
    </row>
    <row r="255" spans="1:27" ht="15.6" x14ac:dyDescent="0.3">
      <c r="A255" s="3"/>
      <c r="B255" s="1" t="s">
        <v>132</v>
      </c>
      <c r="C255" s="4">
        <v>42222</v>
      </c>
      <c r="D255" s="1">
        <v>5</v>
      </c>
      <c r="E255" s="6">
        <v>0.59027777777777779</v>
      </c>
      <c r="F255" s="1"/>
      <c r="G255" s="1"/>
      <c r="H255" s="1"/>
      <c r="I255" s="1"/>
      <c r="J255" s="1"/>
      <c r="K255" s="1"/>
      <c r="L255" s="1"/>
      <c r="M255" s="1">
        <f t="shared" si="3"/>
        <v>0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 t="s">
        <v>85</v>
      </c>
      <c r="Y255" s="1"/>
      <c r="Z255" s="1"/>
      <c r="AA255" s="1"/>
    </row>
    <row r="256" spans="1:27" ht="15.6" x14ac:dyDescent="0.3">
      <c r="A256" s="3"/>
      <c r="B256" s="1" t="s">
        <v>135</v>
      </c>
      <c r="C256" s="4">
        <v>42222</v>
      </c>
      <c r="D256" s="1">
        <v>5</v>
      </c>
      <c r="E256" s="6">
        <v>0.60902777777777783</v>
      </c>
      <c r="F256" s="1"/>
      <c r="G256" s="1"/>
      <c r="H256" s="1"/>
      <c r="I256" s="1"/>
      <c r="J256" s="1"/>
      <c r="K256" s="1"/>
      <c r="L256" s="1"/>
      <c r="M256" s="1">
        <f t="shared" si="3"/>
        <v>0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 t="s">
        <v>85</v>
      </c>
      <c r="Y256" s="1"/>
      <c r="Z256" s="1"/>
      <c r="AA256" s="1"/>
    </row>
    <row r="257" spans="1:27" ht="15.6" x14ac:dyDescent="0.3">
      <c r="A257" s="3" t="s">
        <v>400</v>
      </c>
      <c r="B257" s="1" t="s">
        <v>138</v>
      </c>
      <c r="C257" s="12">
        <v>42234</v>
      </c>
      <c r="D257" s="1">
        <v>6</v>
      </c>
      <c r="E257" s="6" t="s">
        <v>401</v>
      </c>
      <c r="F257" s="1" t="s">
        <v>37</v>
      </c>
      <c r="G257" s="1">
        <v>34</v>
      </c>
      <c r="H257" s="1"/>
      <c r="I257" s="1">
        <v>318</v>
      </c>
      <c r="J257" s="1">
        <v>581</v>
      </c>
      <c r="K257" s="1"/>
      <c r="L257" s="1"/>
      <c r="M257" s="1">
        <f t="shared" si="3"/>
        <v>0</v>
      </c>
      <c r="N257" s="1">
        <v>7.093</v>
      </c>
      <c r="O257" s="1">
        <v>2.5099999999999998</v>
      </c>
      <c r="P257" s="1" t="s">
        <v>58</v>
      </c>
      <c r="Q257" s="1"/>
      <c r="R257" s="1">
        <v>7.0000000000000001E-3</v>
      </c>
      <c r="S257" s="1">
        <v>20.941700000000001</v>
      </c>
      <c r="T257" s="1"/>
      <c r="U257" s="1"/>
      <c r="V257" s="1"/>
      <c r="W257" s="1"/>
      <c r="X257" s="1"/>
      <c r="Y257" s="1"/>
      <c r="Z257" s="1"/>
      <c r="AA257" s="1"/>
    </row>
    <row r="258" spans="1:27" ht="15.6" x14ac:dyDescent="0.3">
      <c r="A258" s="3" t="s">
        <v>402</v>
      </c>
      <c r="B258" s="1" t="s">
        <v>138</v>
      </c>
      <c r="C258" s="12">
        <v>42234</v>
      </c>
      <c r="D258" s="1">
        <v>6</v>
      </c>
      <c r="E258" s="6"/>
      <c r="F258" s="1" t="s">
        <v>37</v>
      </c>
      <c r="G258" s="1">
        <v>22</v>
      </c>
      <c r="H258" s="1"/>
      <c r="I258" s="1">
        <v>210</v>
      </c>
      <c r="J258" s="1">
        <v>137</v>
      </c>
      <c r="K258" s="1"/>
      <c r="L258" s="1"/>
      <c r="M258" s="1">
        <f t="shared" si="3"/>
        <v>0</v>
      </c>
      <c r="N258" s="1">
        <v>1.135</v>
      </c>
      <c r="O258" s="1">
        <v>0.16400000000000001</v>
      </c>
      <c r="P258" s="1" t="s">
        <v>24</v>
      </c>
      <c r="Q258" s="1">
        <v>3.0000000000000001E-3</v>
      </c>
      <c r="R258" s="1">
        <v>3.0000000000000001E-3</v>
      </c>
      <c r="S258" s="1">
        <v>18.899799999999999</v>
      </c>
      <c r="T258" s="1"/>
      <c r="U258" s="1"/>
      <c r="V258" s="1"/>
      <c r="W258" s="1"/>
      <c r="X258" s="1"/>
      <c r="Y258" s="1"/>
      <c r="Z258" s="1"/>
      <c r="AA258" s="1"/>
    </row>
    <row r="259" spans="1:27" ht="15.6" x14ac:dyDescent="0.3">
      <c r="A259" s="3" t="s">
        <v>403</v>
      </c>
      <c r="B259" s="1" t="s">
        <v>22</v>
      </c>
      <c r="C259" s="12">
        <v>42234</v>
      </c>
      <c r="D259" s="1">
        <v>6</v>
      </c>
      <c r="E259" s="6"/>
      <c r="F259" s="1" t="s">
        <v>404</v>
      </c>
      <c r="G259" s="1">
        <v>35</v>
      </c>
      <c r="H259" s="1"/>
      <c r="I259" s="1">
        <v>340</v>
      </c>
      <c r="J259" s="1">
        <v>713</v>
      </c>
      <c r="K259" s="1">
        <v>48.177</v>
      </c>
      <c r="L259" s="1">
        <v>23.488</v>
      </c>
      <c r="M259" s="1">
        <f t="shared" si="3"/>
        <v>24.689</v>
      </c>
      <c r="N259" s="1">
        <v>21.655000000000001</v>
      </c>
      <c r="O259" s="1">
        <v>7.6189999999999998</v>
      </c>
      <c r="P259" s="1" t="s">
        <v>24</v>
      </c>
      <c r="Q259" s="1">
        <v>5.8000000000000003E-2</v>
      </c>
      <c r="R259" s="1">
        <v>0.06</v>
      </c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6" x14ac:dyDescent="0.3">
      <c r="A260" s="3" t="s">
        <v>405</v>
      </c>
      <c r="B260" s="1" t="s">
        <v>22</v>
      </c>
      <c r="C260" s="12">
        <v>42234</v>
      </c>
      <c r="D260" s="1">
        <v>6</v>
      </c>
      <c r="E260" s="6">
        <v>0.2673611111111111</v>
      </c>
      <c r="F260" s="1" t="s">
        <v>62</v>
      </c>
      <c r="G260" s="1">
        <v>38.5</v>
      </c>
      <c r="H260" s="1"/>
      <c r="I260" s="1">
        <v>390</v>
      </c>
      <c r="J260" s="1">
        <v>775</v>
      </c>
      <c r="K260" s="1">
        <v>52</v>
      </c>
      <c r="L260" s="1">
        <v>25.335000000000001</v>
      </c>
      <c r="M260" s="1">
        <f t="shared" ref="M260:M324" si="4">SUM(K260-L260)</f>
        <v>26.664999999999999</v>
      </c>
      <c r="N260" s="1">
        <v>39.539000000000001</v>
      </c>
      <c r="O260" s="1">
        <v>7.4269999999999996</v>
      </c>
      <c r="P260" s="1" t="s">
        <v>24</v>
      </c>
      <c r="Q260" s="1">
        <v>8.4000000000000005E-2</v>
      </c>
      <c r="R260" s="1">
        <v>8.6999999999999994E-2</v>
      </c>
      <c r="S260" s="1">
        <v>24.316199999999998</v>
      </c>
      <c r="T260" s="1"/>
      <c r="U260" s="1"/>
      <c r="V260" s="1"/>
      <c r="W260" s="1"/>
      <c r="X260" s="1"/>
      <c r="Y260" s="1"/>
      <c r="Z260" s="1"/>
      <c r="AA260" s="1"/>
    </row>
    <row r="261" spans="1:27" ht="15.6" x14ac:dyDescent="0.3">
      <c r="A261" s="3" t="s">
        <v>406</v>
      </c>
      <c r="B261" s="1" t="s">
        <v>22</v>
      </c>
      <c r="C261" s="12">
        <v>42234</v>
      </c>
      <c r="D261" s="1">
        <v>6</v>
      </c>
      <c r="E261" s="6"/>
      <c r="F261" s="1" t="s">
        <v>34</v>
      </c>
      <c r="G261" s="1">
        <v>18.5</v>
      </c>
      <c r="H261" s="1"/>
      <c r="I261" s="1">
        <v>181</v>
      </c>
      <c r="J261" s="1">
        <v>84</v>
      </c>
      <c r="K261" s="1">
        <v>0.82199999999999995</v>
      </c>
      <c r="L261" s="1">
        <v>0.68500000000000005</v>
      </c>
      <c r="M261" s="1">
        <f t="shared" si="4"/>
        <v>0.1369999999999999</v>
      </c>
      <c r="N261" s="1">
        <v>0.745</v>
      </c>
      <c r="O261" s="1">
        <v>0.114</v>
      </c>
      <c r="P261" s="1" t="s">
        <v>24</v>
      </c>
      <c r="Q261" s="1">
        <v>9.0999999999999998E-2</v>
      </c>
      <c r="R261" s="1">
        <v>8.7999999999999995E-2</v>
      </c>
      <c r="S261" s="1">
        <v>18.966349999999998</v>
      </c>
      <c r="T261" s="1"/>
      <c r="U261" s="1"/>
      <c r="V261" s="1"/>
      <c r="W261" s="1"/>
      <c r="X261" s="1"/>
      <c r="Y261" s="1"/>
      <c r="Z261" s="1"/>
      <c r="AA261" s="1"/>
    </row>
    <row r="262" spans="1:27" ht="15.6" x14ac:dyDescent="0.3">
      <c r="A262" s="3" t="s">
        <v>407</v>
      </c>
      <c r="B262" s="1" t="s">
        <v>22</v>
      </c>
      <c r="C262" s="12">
        <v>42234</v>
      </c>
      <c r="D262" s="1">
        <v>6</v>
      </c>
      <c r="E262" s="6"/>
      <c r="F262" s="1" t="s">
        <v>62</v>
      </c>
      <c r="G262" s="1">
        <v>20</v>
      </c>
      <c r="H262" s="1"/>
      <c r="I262" s="1">
        <v>195</v>
      </c>
      <c r="J262" s="1">
        <v>80</v>
      </c>
      <c r="K262" s="1">
        <v>5.86</v>
      </c>
      <c r="L262" s="1">
        <v>1.7629999999999999</v>
      </c>
      <c r="M262" s="1">
        <f t="shared" si="4"/>
        <v>4.0970000000000004</v>
      </c>
      <c r="N262" s="1">
        <v>1.026</v>
      </c>
      <c r="O262" s="1">
        <v>0.35499999999999998</v>
      </c>
      <c r="P262" s="1" t="s">
        <v>24</v>
      </c>
      <c r="Q262" s="1">
        <v>2.1999999999999999E-2</v>
      </c>
      <c r="R262" s="1">
        <v>2.1999999999999999E-2</v>
      </c>
      <c r="S262" s="1">
        <v>21.228850000000001</v>
      </c>
      <c r="T262" s="1"/>
      <c r="U262" s="1"/>
      <c r="V262" s="1"/>
      <c r="W262" s="1"/>
      <c r="X262" s="1"/>
      <c r="Y262" s="1"/>
      <c r="Z262" s="1"/>
      <c r="AA262" s="1"/>
    </row>
    <row r="263" spans="1:27" ht="15.6" x14ac:dyDescent="0.3">
      <c r="A263" s="3" t="s">
        <v>408</v>
      </c>
      <c r="B263" s="1" t="s">
        <v>39</v>
      </c>
      <c r="C263" s="12">
        <v>42234</v>
      </c>
      <c r="D263" s="1">
        <v>6</v>
      </c>
      <c r="E263" s="6" t="s">
        <v>409</v>
      </c>
      <c r="F263" s="1" t="s">
        <v>29</v>
      </c>
      <c r="G263" s="1">
        <v>39</v>
      </c>
      <c r="H263" s="1"/>
      <c r="I263" s="1">
        <v>390</v>
      </c>
      <c r="J263" s="1">
        <v>530</v>
      </c>
      <c r="K263" s="1">
        <v>16.407</v>
      </c>
      <c r="L263" s="1">
        <v>17.251999999999999</v>
      </c>
      <c r="M263" s="1">
        <f t="shared" si="4"/>
        <v>-0.84499999999999886</v>
      </c>
      <c r="N263" s="1">
        <v>3.0819999999999999</v>
      </c>
      <c r="O263" s="1">
        <v>0.248</v>
      </c>
      <c r="P263" s="1" t="s">
        <v>24</v>
      </c>
      <c r="Q263" s="1">
        <v>0.184</v>
      </c>
      <c r="R263" s="1">
        <v>0.184</v>
      </c>
      <c r="S263" s="1">
        <v>17.445550000000001</v>
      </c>
      <c r="T263" s="1"/>
      <c r="U263" s="1">
        <v>1.2542</v>
      </c>
      <c r="V263" s="1" t="s">
        <v>855</v>
      </c>
      <c r="W263" s="1"/>
      <c r="X263" s="1"/>
      <c r="Y263" s="1"/>
      <c r="Z263" s="1"/>
      <c r="AA263" s="1"/>
    </row>
    <row r="264" spans="1:27" ht="15.6" x14ac:dyDescent="0.3">
      <c r="A264" s="3" t="s">
        <v>410</v>
      </c>
      <c r="B264" s="1" t="s">
        <v>39</v>
      </c>
      <c r="C264" s="12">
        <v>42234</v>
      </c>
      <c r="D264" s="1">
        <v>6</v>
      </c>
      <c r="E264" s="6"/>
      <c r="F264" s="1" t="s">
        <v>29</v>
      </c>
      <c r="G264" s="1">
        <v>34</v>
      </c>
      <c r="H264" s="1"/>
      <c r="I264" s="1">
        <v>338</v>
      </c>
      <c r="J264" s="1">
        <v>395</v>
      </c>
      <c r="K264" s="1">
        <v>15.382999999999999</v>
      </c>
      <c r="L264" s="1">
        <v>7.4489999999999998</v>
      </c>
      <c r="M264" s="1">
        <f t="shared" si="4"/>
        <v>7.9339999999999993</v>
      </c>
      <c r="N264" s="1">
        <v>4.7590000000000003</v>
      </c>
      <c r="O264" s="1"/>
      <c r="P264" s="1"/>
      <c r="Q264" s="1">
        <v>0.14699999999999999</v>
      </c>
      <c r="R264" s="1">
        <v>0.14399999999999999</v>
      </c>
      <c r="S264" s="1">
        <v>19.557549999999999</v>
      </c>
      <c r="T264" s="1"/>
      <c r="U264" s="1">
        <v>1.2298</v>
      </c>
      <c r="V264" s="1" t="s">
        <v>855</v>
      </c>
      <c r="W264" s="1"/>
      <c r="X264" s="1"/>
      <c r="Y264" s="1"/>
      <c r="Z264" s="1"/>
      <c r="AA264" s="1"/>
    </row>
    <row r="265" spans="1:27" ht="15.6" x14ac:dyDescent="0.3">
      <c r="A265" s="3" t="s">
        <v>411</v>
      </c>
      <c r="B265" s="1" t="s">
        <v>39</v>
      </c>
      <c r="C265" s="12">
        <v>42234</v>
      </c>
      <c r="D265" s="1">
        <v>6</v>
      </c>
      <c r="E265" s="6"/>
      <c r="F265" s="1" t="s">
        <v>29</v>
      </c>
      <c r="G265" s="1">
        <v>39</v>
      </c>
      <c r="H265" s="1"/>
      <c r="I265" s="1">
        <v>380</v>
      </c>
      <c r="J265" s="1">
        <v>530</v>
      </c>
      <c r="K265" s="1">
        <v>10.266</v>
      </c>
      <c r="L265" s="1">
        <v>8.6219999999999999</v>
      </c>
      <c r="M265" s="1">
        <f t="shared" si="4"/>
        <v>1.6440000000000001</v>
      </c>
      <c r="N265" s="1">
        <v>8.5579999999999998</v>
      </c>
      <c r="O265" s="1">
        <v>1.776</v>
      </c>
      <c r="P265" s="1" t="s">
        <v>24</v>
      </c>
      <c r="Q265" s="1">
        <v>0.193</v>
      </c>
      <c r="R265" s="1">
        <v>0.2</v>
      </c>
      <c r="S265" s="1">
        <v>20.65785</v>
      </c>
      <c r="T265" s="1"/>
      <c r="U265" s="1">
        <v>1.2196</v>
      </c>
      <c r="V265" s="1" t="s">
        <v>855</v>
      </c>
      <c r="W265" s="1"/>
      <c r="X265" s="1"/>
      <c r="Y265" s="1"/>
      <c r="Z265" s="1"/>
      <c r="AA265" s="1"/>
    </row>
    <row r="266" spans="1:27" ht="15.6" x14ac:dyDescent="0.3">
      <c r="A266" s="3" t="s">
        <v>412</v>
      </c>
      <c r="B266" s="1" t="s">
        <v>39</v>
      </c>
      <c r="C266" s="12">
        <v>42234</v>
      </c>
      <c r="D266" s="1">
        <v>6</v>
      </c>
      <c r="E266" s="6"/>
      <c r="F266" s="1" t="s">
        <v>29</v>
      </c>
      <c r="G266" s="1">
        <v>44</v>
      </c>
      <c r="H266" s="1"/>
      <c r="I266" s="1">
        <v>425</v>
      </c>
      <c r="J266" s="1">
        <v>818</v>
      </c>
      <c r="K266" s="1">
        <v>34.084000000000003</v>
      </c>
      <c r="L266" s="1">
        <v>13.778</v>
      </c>
      <c r="M266" s="1">
        <f t="shared" si="4"/>
        <v>20.306000000000004</v>
      </c>
      <c r="N266" s="1">
        <v>4.6159999999999997</v>
      </c>
      <c r="O266" s="1">
        <v>1.367</v>
      </c>
      <c r="P266" s="1" t="s">
        <v>24</v>
      </c>
      <c r="Q266" s="1">
        <v>0.221</v>
      </c>
      <c r="R266" s="1">
        <v>0.217</v>
      </c>
      <c r="S266" s="1">
        <v>20.313300000000002</v>
      </c>
      <c r="T266" s="1"/>
      <c r="U266" s="1">
        <v>1.9677</v>
      </c>
      <c r="V266" s="1" t="s">
        <v>734</v>
      </c>
      <c r="W266" s="1"/>
      <c r="X266" s="1"/>
      <c r="Y266" s="1"/>
      <c r="Z266" s="1"/>
      <c r="AA266" s="1"/>
    </row>
    <row r="267" spans="1:27" ht="15.6" x14ac:dyDescent="0.3">
      <c r="A267" s="3" t="s">
        <v>413</v>
      </c>
      <c r="B267" s="1" t="s">
        <v>39</v>
      </c>
      <c r="C267" s="12">
        <v>42234</v>
      </c>
      <c r="D267" s="1">
        <v>6</v>
      </c>
      <c r="E267" s="6"/>
      <c r="F267" s="1" t="s">
        <v>29</v>
      </c>
      <c r="G267" s="1">
        <v>52</v>
      </c>
      <c r="H267" s="1"/>
      <c r="I267" s="1">
        <v>505</v>
      </c>
      <c r="J267" s="1">
        <v>1492</v>
      </c>
      <c r="K267" s="1">
        <v>113</v>
      </c>
      <c r="L267" s="1">
        <v>25.004999999999999</v>
      </c>
      <c r="M267" s="1">
        <f t="shared" si="4"/>
        <v>87.995000000000005</v>
      </c>
      <c r="N267" s="1">
        <v>32.814</v>
      </c>
      <c r="O267" s="1">
        <v>0.96699999999999997</v>
      </c>
      <c r="P267" s="1" t="s">
        <v>58</v>
      </c>
      <c r="Q267" s="1">
        <v>0.251</v>
      </c>
      <c r="R267" s="1">
        <v>0.251</v>
      </c>
      <c r="S267" s="1">
        <v>21.117249999999999</v>
      </c>
      <c r="T267" s="1"/>
      <c r="U267" s="1">
        <v>1.5523</v>
      </c>
      <c r="V267" s="1" t="s">
        <v>734</v>
      </c>
      <c r="W267" s="1"/>
      <c r="X267" s="1"/>
      <c r="Y267" s="1"/>
      <c r="Z267" s="1"/>
      <c r="AA267" s="1"/>
    </row>
    <row r="268" spans="1:27" ht="15.6" x14ac:dyDescent="0.3">
      <c r="A268" s="3" t="s">
        <v>414</v>
      </c>
      <c r="B268" s="1" t="s">
        <v>39</v>
      </c>
      <c r="C268" s="12">
        <v>42234</v>
      </c>
      <c r="D268" s="1">
        <v>6</v>
      </c>
      <c r="E268" s="6"/>
      <c r="F268" s="1" t="s">
        <v>29</v>
      </c>
      <c r="G268" s="1">
        <v>49</v>
      </c>
      <c r="H268" s="1"/>
      <c r="I268" s="1">
        <v>480</v>
      </c>
      <c r="J268" s="1">
        <v>1232</v>
      </c>
      <c r="K268" s="1">
        <v>49.334000000000003</v>
      </c>
      <c r="L268" s="1">
        <v>26.648</v>
      </c>
      <c r="M268" s="1">
        <f t="shared" si="4"/>
        <v>22.686000000000003</v>
      </c>
      <c r="N268" s="1">
        <v>38.118000000000002</v>
      </c>
      <c r="O268" s="1">
        <v>0.73099999999999998</v>
      </c>
      <c r="P268" s="1" t="s">
        <v>24</v>
      </c>
      <c r="Q268" s="1">
        <v>0.2</v>
      </c>
      <c r="R268" s="1">
        <v>0.28699999999999998</v>
      </c>
      <c r="S268" s="1">
        <v>20.280950000000001</v>
      </c>
      <c r="T268" s="1"/>
      <c r="U268" s="1">
        <v>1.8916999999999999</v>
      </c>
      <c r="V268" s="1" t="s">
        <v>734</v>
      </c>
      <c r="W268" s="1"/>
      <c r="X268" s="1"/>
      <c r="Y268" s="1"/>
      <c r="Z268" s="1"/>
      <c r="AA268" s="1"/>
    </row>
    <row r="269" spans="1:27" ht="15.6" x14ac:dyDescent="0.3">
      <c r="A269" s="3" t="s">
        <v>415</v>
      </c>
      <c r="B269" s="1" t="s">
        <v>50</v>
      </c>
      <c r="C269" s="12">
        <v>42234</v>
      </c>
      <c r="D269" s="1">
        <v>6</v>
      </c>
      <c r="E269" s="6" t="s">
        <v>416</v>
      </c>
      <c r="F269" s="1" t="s">
        <v>29</v>
      </c>
      <c r="G269" s="1">
        <v>41</v>
      </c>
      <c r="H269" s="1"/>
      <c r="I269" s="1">
        <v>390</v>
      </c>
      <c r="J269" s="1">
        <v>684</v>
      </c>
      <c r="K269" s="1">
        <v>23.510999999999999</v>
      </c>
      <c r="L269" s="1">
        <v>9.2430000000000003</v>
      </c>
      <c r="M269" s="1">
        <f t="shared" si="4"/>
        <v>14.267999999999999</v>
      </c>
      <c r="N269" s="1">
        <v>4.9859999999999998</v>
      </c>
      <c r="O269" s="1">
        <v>0.28000000000000003</v>
      </c>
      <c r="P269" s="1" t="s">
        <v>24</v>
      </c>
      <c r="Q269" s="1">
        <v>0.19800000000000001</v>
      </c>
      <c r="R269" s="1">
        <v>0.20100000000000001</v>
      </c>
      <c r="S269" s="1">
        <v>19.514600000000002</v>
      </c>
      <c r="T269" s="1"/>
      <c r="U269" s="1">
        <v>1.8924000000000001</v>
      </c>
      <c r="V269" s="1" t="s">
        <v>734</v>
      </c>
      <c r="W269" s="1"/>
      <c r="X269" s="1"/>
      <c r="Y269" s="1"/>
      <c r="Z269" s="1"/>
      <c r="AA269" s="1"/>
    </row>
    <row r="270" spans="1:27" ht="15.6" x14ac:dyDescent="0.3">
      <c r="A270" s="3" t="s">
        <v>417</v>
      </c>
      <c r="B270" s="1" t="s">
        <v>50</v>
      </c>
      <c r="C270" s="12">
        <v>42234</v>
      </c>
      <c r="D270" s="1">
        <v>6</v>
      </c>
      <c r="E270" s="6"/>
      <c r="F270" s="1" t="s">
        <v>23</v>
      </c>
      <c r="G270" s="1">
        <v>22</v>
      </c>
      <c r="H270" s="1"/>
      <c r="I270" s="1">
        <v>225</v>
      </c>
      <c r="J270" s="1">
        <v>101</v>
      </c>
      <c r="K270" s="1">
        <v>1.829</v>
      </c>
      <c r="L270" s="1">
        <v>0.93300000000000005</v>
      </c>
      <c r="M270" s="1">
        <f t="shared" si="4"/>
        <v>0.89599999999999991</v>
      </c>
      <c r="N270" s="1">
        <v>1.06</v>
      </c>
      <c r="O270" s="1">
        <v>8.1000000000000003E-2</v>
      </c>
      <c r="P270" s="1"/>
      <c r="Q270" s="1">
        <v>5.7000000000000002E-2</v>
      </c>
      <c r="R270" s="1">
        <v>5.8000000000000003E-2</v>
      </c>
      <c r="S270" s="1">
        <v>18.790600000000001</v>
      </c>
      <c r="T270" s="1"/>
      <c r="U270" s="1"/>
      <c r="V270" s="1"/>
      <c r="W270" s="1"/>
      <c r="X270" s="1"/>
      <c r="Y270" s="1"/>
      <c r="Z270" s="1"/>
      <c r="AA270" s="1"/>
    </row>
    <row r="271" spans="1:27" ht="15.6" x14ac:dyDescent="0.3">
      <c r="A271" s="3" t="s">
        <v>418</v>
      </c>
      <c r="B271" s="1" t="s">
        <v>50</v>
      </c>
      <c r="C271" s="12">
        <v>42234</v>
      </c>
      <c r="D271" s="1">
        <v>6</v>
      </c>
      <c r="E271" s="6"/>
      <c r="F271" s="1" t="s">
        <v>37</v>
      </c>
      <c r="G271" s="1">
        <v>40</v>
      </c>
      <c r="H271" s="1"/>
      <c r="I271" s="1">
        <v>373</v>
      </c>
      <c r="J271" s="1">
        <v>881</v>
      </c>
      <c r="K271" s="1"/>
      <c r="L271" s="1"/>
      <c r="M271" s="1">
        <f t="shared" si="4"/>
        <v>0</v>
      </c>
      <c r="N271" s="1">
        <v>9.8840000000000003</v>
      </c>
      <c r="O271" s="1">
        <v>1.665</v>
      </c>
      <c r="P271" s="1" t="s">
        <v>58</v>
      </c>
      <c r="Q271" s="1">
        <v>0.01</v>
      </c>
      <c r="R271" s="1">
        <v>0.01</v>
      </c>
      <c r="S271" s="1">
        <v>22.275400000000001</v>
      </c>
      <c r="T271" s="1"/>
      <c r="U271" s="1"/>
      <c r="V271" s="1"/>
      <c r="W271" s="1"/>
      <c r="X271" s="1"/>
      <c r="Y271" s="1"/>
      <c r="Z271" s="1"/>
      <c r="AA271" s="1"/>
    </row>
    <row r="272" spans="1:27" ht="15.6" x14ac:dyDescent="0.3">
      <c r="A272" s="3" t="s">
        <v>419</v>
      </c>
      <c r="B272" s="1" t="s">
        <v>50</v>
      </c>
      <c r="C272" s="12">
        <v>42234</v>
      </c>
      <c r="D272" s="1">
        <v>6</v>
      </c>
      <c r="E272" s="6"/>
      <c r="F272" s="1" t="s">
        <v>23</v>
      </c>
      <c r="G272" s="1">
        <v>25</v>
      </c>
      <c r="H272" s="1"/>
      <c r="I272" s="1">
        <v>250</v>
      </c>
      <c r="J272" s="1">
        <v>151</v>
      </c>
      <c r="K272" s="1">
        <v>4.2619999999999996</v>
      </c>
      <c r="L272" s="1">
        <v>1.333</v>
      </c>
      <c r="M272" s="1">
        <f t="shared" si="4"/>
        <v>2.9289999999999994</v>
      </c>
      <c r="N272" s="1">
        <v>3.0369999999999999</v>
      </c>
      <c r="O272" s="1"/>
      <c r="P272" s="1"/>
      <c r="Q272" s="1">
        <v>7.0999999999999994E-2</v>
      </c>
      <c r="R272" s="1">
        <v>7.0999999999999994E-2</v>
      </c>
      <c r="S272" s="1">
        <v>20.425000000000001</v>
      </c>
      <c r="T272" s="1"/>
      <c r="U272" s="1"/>
      <c r="V272" s="1"/>
      <c r="W272" s="1"/>
      <c r="X272" s="1"/>
      <c r="Y272" s="1"/>
      <c r="Z272" s="1"/>
      <c r="AA272" s="1"/>
    </row>
    <row r="273" spans="1:27" ht="15.6" x14ac:dyDescent="0.3">
      <c r="A273" s="3" t="s">
        <v>420</v>
      </c>
      <c r="B273" s="1" t="s">
        <v>61</v>
      </c>
      <c r="C273" s="12">
        <v>42234</v>
      </c>
      <c r="D273" s="1">
        <v>6</v>
      </c>
      <c r="E273" s="6">
        <v>0.3354166666666667</v>
      </c>
      <c r="F273" s="1" t="s">
        <v>29</v>
      </c>
      <c r="G273" s="1">
        <v>29.5</v>
      </c>
      <c r="H273" s="1"/>
      <c r="I273" s="1">
        <v>290</v>
      </c>
      <c r="J273" s="1">
        <v>220</v>
      </c>
      <c r="K273" s="1">
        <v>7.8040000000000003</v>
      </c>
      <c r="L273" s="1">
        <v>2.8610000000000002</v>
      </c>
      <c r="M273" s="1">
        <f t="shared" si="4"/>
        <v>4.9429999999999996</v>
      </c>
      <c r="N273" s="1">
        <v>1.3819999999999999</v>
      </c>
      <c r="O273" s="1">
        <v>6.5000000000000002E-2</v>
      </c>
      <c r="P273" s="1"/>
      <c r="Q273" s="1">
        <v>0.107</v>
      </c>
      <c r="R273" s="1">
        <v>0.109</v>
      </c>
      <c r="S273" s="1">
        <v>18.083200000000001</v>
      </c>
      <c r="T273" s="1"/>
      <c r="U273" s="1">
        <v>1.6741999999999999</v>
      </c>
      <c r="V273" s="1" t="s">
        <v>734</v>
      </c>
      <c r="W273" s="1"/>
      <c r="X273" s="1"/>
      <c r="Y273" s="1"/>
      <c r="Z273" s="1"/>
      <c r="AA273" s="1"/>
    </row>
    <row r="274" spans="1:27" ht="15.6" x14ac:dyDescent="0.3">
      <c r="A274" s="3" t="s">
        <v>421</v>
      </c>
      <c r="B274" s="1" t="s">
        <v>61</v>
      </c>
      <c r="C274" s="12">
        <v>42234</v>
      </c>
      <c r="D274" s="1">
        <v>6</v>
      </c>
      <c r="E274" s="6"/>
      <c r="F274" s="1" t="s">
        <v>29</v>
      </c>
      <c r="G274" s="1">
        <v>39</v>
      </c>
      <c r="H274" s="1"/>
      <c r="I274" s="1">
        <v>380</v>
      </c>
      <c r="J274" s="1">
        <v>575</v>
      </c>
      <c r="K274" s="1">
        <v>25.228000000000002</v>
      </c>
      <c r="L274" s="1">
        <v>10.420999999999999</v>
      </c>
      <c r="M274" s="1">
        <f t="shared" si="4"/>
        <v>14.807000000000002</v>
      </c>
      <c r="N274" s="1">
        <v>4.6859999999999999</v>
      </c>
      <c r="O274" s="1">
        <v>1.0740000000000001</v>
      </c>
      <c r="P274" s="1" t="s">
        <v>24</v>
      </c>
      <c r="Q274" s="1">
        <v>0.222</v>
      </c>
      <c r="R274" s="1">
        <v>0.22</v>
      </c>
      <c r="S274" s="1">
        <v>19.348199999999999</v>
      </c>
      <c r="T274" s="1"/>
      <c r="U274" s="1">
        <v>1.9138999999999999</v>
      </c>
      <c r="V274" s="1" t="s">
        <v>734</v>
      </c>
      <c r="W274" s="1"/>
      <c r="X274" s="1"/>
      <c r="Y274" s="1"/>
      <c r="Z274" s="1"/>
      <c r="AA274" s="1"/>
    </row>
    <row r="275" spans="1:27" ht="15.6" x14ac:dyDescent="0.3">
      <c r="A275" s="3" t="s">
        <v>422</v>
      </c>
      <c r="B275" s="1" t="s">
        <v>61</v>
      </c>
      <c r="C275" s="12">
        <v>42234</v>
      </c>
      <c r="D275" s="1">
        <v>6</v>
      </c>
      <c r="E275" s="6"/>
      <c r="F275" s="1" t="s">
        <v>37</v>
      </c>
      <c r="G275" s="1">
        <v>29</v>
      </c>
      <c r="H275" s="1"/>
      <c r="I275" s="1">
        <v>267</v>
      </c>
      <c r="J275" s="1">
        <v>341</v>
      </c>
      <c r="K275" s="1"/>
      <c r="L275" s="1"/>
      <c r="M275" s="1">
        <f t="shared" si="4"/>
        <v>0</v>
      </c>
      <c r="N275" s="1">
        <v>3.19</v>
      </c>
      <c r="O275" s="1">
        <v>0.439</v>
      </c>
      <c r="P275" s="1" t="s">
        <v>58</v>
      </c>
      <c r="Q275" s="1">
        <v>7.0000000000000001E-3</v>
      </c>
      <c r="R275" s="1">
        <v>7.0000000000000001E-3</v>
      </c>
      <c r="S275" s="1">
        <v>20.9192</v>
      </c>
      <c r="T275" s="1"/>
      <c r="U275" s="1" t="s">
        <v>31</v>
      </c>
      <c r="V275" s="1" t="s">
        <v>31</v>
      </c>
      <c r="W275" s="1"/>
      <c r="X275" s="1"/>
      <c r="Y275" s="1"/>
      <c r="Z275" s="1"/>
      <c r="AA275" s="1"/>
    </row>
    <row r="276" spans="1:27" ht="15.6" x14ac:dyDescent="0.3">
      <c r="A276" s="3" t="s">
        <v>423</v>
      </c>
      <c r="B276" s="1" t="s">
        <v>61</v>
      </c>
      <c r="C276" s="12">
        <v>42234</v>
      </c>
      <c r="D276" s="1">
        <v>6</v>
      </c>
      <c r="E276" s="6"/>
      <c r="F276" s="1" t="s">
        <v>29</v>
      </c>
      <c r="G276" s="1">
        <v>28.5</v>
      </c>
      <c r="H276" s="1"/>
      <c r="I276" s="1">
        <v>287</v>
      </c>
      <c r="J276" s="1">
        <v>217</v>
      </c>
      <c r="K276" s="1">
        <v>8.0440000000000005</v>
      </c>
      <c r="L276" s="1">
        <v>2.5009999999999999</v>
      </c>
      <c r="M276" s="1">
        <f t="shared" si="4"/>
        <v>5.543000000000001</v>
      </c>
      <c r="N276" s="1">
        <v>1.9350000000000001</v>
      </c>
      <c r="O276" s="1">
        <v>7.9000000000000001E-2</v>
      </c>
      <c r="P276" s="1"/>
      <c r="Q276" s="1">
        <v>9.7000000000000003E-2</v>
      </c>
      <c r="R276" s="1">
        <v>9.6000000000000002E-2</v>
      </c>
      <c r="S276" s="1">
        <v>18.565100000000001</v>
      </c>
      <c r="T276" s="1"/>
      <c r="U276" s="1">
        <v>2.3685999999999998</v>
      </c>
      <c r="V276" s="1" t="s">
        <v>734</v>
      </c>
      <c r="W276" s="1"/>
      <c r="X276" s="1"/>
      <c r="Y276" s="1"/>
      <c r="Z276" s="1"/>
      <c r="AA276" s="1"/>
    </row>
    <row r="277" spans="1:27" ht="15.6" x14ac:dyDescent="0.3">
      <c r="A277" s="3"/>
      <c r="B277" s="1" t="s">
        <v>69</v>
      </c>
      <c r="C277" s="12">
        <v>42234</v>
      </c>
      <c r="D277" s="1">
        <v>6</v>
      </c>
      <c r="E277" s="6">
        <v>0.3527777777777778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 t="s">
        <v>85</v>
      </c>
      <c r="Y277" s="1"/>
      <c r="Z277" s="1"/>
      <c r="AA277" s="1"/>
    </row>
    <row r="278" spans="1:27" ht="15.6" x14ac:dyDescent="0.3">
      <c r="A278" s="3" t="s">
        <v>424</v>
      </c>
      <c r="B278" s="1" t="s">
        <v>74</v>
      </c>
      <c r="C278" s="12">
        <v>42234</v>
      </c>
      <c r="D278" s="1">
        <v>6</v>
      </c>
      <c r="E278" s="6">
        <v>0.36874999999999997</v>
      </c>
      <c r="F278" s="1" t="s">
        <v>29</v>
      </c>
      <c r="G278" s="1">
        <v>19</v>
      </c>
      <c r="H278" s="1"/>
      <c r="I278" s="1">
        <v>195</v>
      </c>
      <c r="J278" s="1">
        <v>61</v>
      </c>
      <c r="K278" s="1">
        <v>1.48</v>
      </c>
      <c r="L278" s="1">
        <v>0.94499999999999995</v>
      </c>
      <c r="M278" s="1">
        <f t="shared" si="4"/>
        <v>0.53500000000000003</v>
      </c>
      <c r="N278" s="1">
        <v>0.28000000000000003</v>
      </c>
      <c r="O278" s="1"/>
      <c r="P278" s="1"/>
      <c r="Q278" s="1">
        <v>5.5E-2</v>
      </c>
      <c r="R278" s="1">
        <v>5.3999999999999999E-2</v>
      </c>
      <c r="S278" s="1">
        <v>17.939599999999999</v>
      </c>
      <c r="T278" s="1"/>
      <c r="U278" s="1">
        <v>1.1989000000000001</v>
      </c>
      <c r="V278" s="1" t="s">
        <v>736</v>
      </c>
      <c r="W278" s="1"/>
      <c r="X278" s="1"/>
      <c r="Y278" s="1"/>
      <c r="Z278" s="1"/>
      <c r="AA278" s="1"/>
    </row>
    <row r="279" spans="1:27" ht="15.6" x14ac:dyDescent="0.3">
      <c r="A279" s="3" t="s">
        <v>425</v>
      </c>
      <c r="B279" s="1" t="s">
        <v>74</v>
      </c>
      <c r="C279" s="12">
        <v>42234</v>
      </c>
      <c r="D279" s="1">
        <v>6</v>
      </c>
      <c r="E279" s="6"/>
      <c r="F279" s="1" t="s">
        <v>29</v>
      </c>
      <c r="G279" s="1">
        <v>35</v>
      </c>
      <c r="H279" s="1"/>
      <c r="I279" s="1">
        <v>345</v>
      </c>
      <c r="J279" s="1">
        <v>389</v>
      </c>
      <c r="K279" s="1">
        <v>23.635000000000002</v>
      </c>
      <c r="L279" s="1">
        <v>8.7870000000000008</v>
      </c>
      <c r="M279" s="1">
        <f t="shared" si="4"/>
        <v>14.848000000000001</v>
      </c>
      <c r="N279" s="1">
        <v>4.2210000000000001</v>
      </c>
      <c r="O279" s="1">
        <v>0.30399999999999999</v>
      </c>
      <c r="P279" s="1" t="s">
        <v>58</v>
      </c>
      <c r="Q279" s="1">
        <v>0.16200000000000001</v>
      </c>
      <c r="R279" s="1">
        <v>0.16200000000000001</v>
      </c>
      <c r="S279" s="1">
        <v>19.841699999999999</v>
      </c>
      <c r="T279" s="1"/>
      <c r="U279" s="1">
        <v>1.1167</v>
      </c>
      <c r="V279" s="1" t="s">
        <v>736</v>
      </c>
      <c r="W279" s="1"/>
      <c r="X279" s="1"/>
      <c r="Y279" s="1"/>
      <c r="Z279" s="1"/>
      <c r="AA279" s="1"/>
    </row>
    <row r="280" spans="1:27" ht="15.6" x14ac:dyDescent="0.3">
      <c r="A280" s="3" t="s">
        <v>426</v>
      </c>
      <c r="B280" s="1" t="s">
        <v>84</v>
      </c>
      <c r="C280" s="12">
        <v>42234</v>
      </c>
      <c r="D280" s="1">
        <v>6</v>
      </c>
      <c r="E280" s="6">
        <v>0.38541666666666669</v>
      </c>
      <c r="F280" s="1" t="s">
        <v>62</v>
      </c>
      <c r="G280" s="1">
        <v>23</v>
      </c>
      <c r="H280" s="1"/>
      <c r="I280" s="1">
        <v>224</v>
      </c>
      <c r="J280" s="1">
        <v>113</v>
      </c>
      <c r="K280" s="1">
        <v>3.347</v>
      </c>
      <c r="L280" s="1">
        <v>2.7669999999999999</v>
      </c>
      <c r="M280" s="1">
        <f t="shared" si="4"/>
        <v>0.58000000000000007</v>
      </c>
      <c r="N280" s="1">
        <v>1.5049999999999999</v>
      </c>
      <c r="O280" s="1">
        <v>0.14199999999999999</v>
      </c>
      <c r="P280" s="1" t="s">
        <v>58</v>
      </c>
      <c r="Q280" s="1">
        <v>2.9000000000000001E-2</v>
      </c>
      <c r="R280" s="1">
        <v>0.03</v>
      </c>
      <c r="S280" s="1">
        <v>20.062899999999999</v>
      </c>
      <c r="T280" s="1"/>
      <c r="U280" s="1"/>
      <c r="V280" s="1"/>
      <c r="W280" s="1"/>
      <c r="X280" s="1"/>
      <c r="Y280" s="1"/>
      <c r="Z280" s="1"/>
      <c r="AA280" s="1"/>
    </row>
    <row r="281" spans="1:27" ht="15.6" x14ac:dyDescent="0.3">
      <c r="A281" s="3" t="s">
        <v>427</v>
      </c>
      <c r="B281" s="1" t="s">
        <v>84</v>
      </c>
      <c r="C281" s="12">
        <v>42234</v>
      </c>
      <c r="D281" s="1">
        <v>6</v>
      </c>
      <c r="E281" s="6"/>
      <c r="F281" s="1" t="s">
        <v>404</v>
      </c>
      <c r="G281" s="1">
        <v>40</v>
      </c>
      <c r="H281" s="1"/>
      <c r="I281" s="1">
        <v>375</v>
      </c>
      <c r="J281" s="1">
        <v>971</v>
      </c>
      <c r="K281" s="1">
        <v>57</v>
      </c>
      <c r="L281" s="1">
        <v>42.988999999999997</v>
      </c>
      <c r="M281" s="1">
        <f t="shared" si="4"/>
        <v>14.011000000000003</v>
      </c>
      <c r="N281" s="1">
        <v>51</v>
      </c>
      <c r="O281" s="1">
        <v>15.464</v>
      </c>
      <c r="P281" s="1" t="s">
        <v>24</v>
      </c>
      <c r="Q281" s="1">
        <v>0.6</v>
      </c>
      <c r="R281" s="1">
        <v>5.5E-2</v>
      </c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6" x14ac:dyDescent="0.3">
      <c r="A282" s="3" t="s">
        <v>428</v>
      </c>
      <c r="B282" s="1" t="s">
        <v>89</v>
      </c>
      <c r="C282" s="12">
        <v>42234</v>
      </c>
      <c r="D282" s="1">
        <v>6</v>
      </c>
      <c r="E282" s="6">
        <v>0.40416666666666662</v>
      </c>
      <c r="F282" s="1" t="s">
        <v>387</v>
      </c>
      <c r="G282" s="1">
        <v>38</v>
      </c>
      <c r="H282" s="1"/>
      <c r="I282" s="1">
        <v>375</v>
      </c>
      <c r="J282" s="1">
        <v>948</v>
      </c>
      <c r="K282" s="1">
        <v>30.431000000000001</v>
      </c>
      <c r="L282" s="1">
        <v>26.376000000000001</v>
      </c>
      <c r="M282" s="1">
        <f t="shared" si="4"/>
        <v>4.0549999999999997</v>
      </c>
      <c r="N282" s="1">
        <v>27.734999999999999</v>
      </c>
      <c r="O282" s="1">
        <v>43.808999999999997</v>
      </c>
      <c r="P282" s="1" t="s">
        <v>24</v>
      </c>
      <c r="Q282" s="1">
        <v>1.4999999999999999E-2</v>
      </c>
      <c r="R282" s="1">
        <v>1.6E-2</v>
      </c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6" x14ac:dyDescent="0.3">
      <c r="A283" s="3" t="s">
        <v>429</v>
      </c>
      <c r="B283" s="1" t="s">
        <v>89</v>
      </c>
      <c r="C283" s="12">
        <v>42234</v>
      </c>
      <c r="D283" s="1">
        <v>6</v>
      </c>
      <c r="E283" s="6"/>
      <c r="F283" s="1" t="s">
        <v>29</v>
      </c>
      <c r="G283" s="1">
        <v>40</v>
      </c>
      <c r="H283" s="1"/>
      <c r="I283" s="1">
        <v>405</v>
      </c>
      <c r="J283" s="1">
        <v>710</v>
      </c>
      <c r="K283" s="1">
        <v>16.216999999999999</v>
      </c>
      <c r="L283" s="1">
        <v>10.122</v>
      </c>
      <c r="M283" s="1">
        <f t="shared" si="4"/>
        <v>6.0949999999999989</v>
      </c>
      <c r="N283" s="1">
        <v>8.4039999999999999</v>
      </c>
      <c r="O283" s="1">
        <v>0.504</v>
      </c>
      <c r="P283" s="1" t="s">
        <v>58</v>
      </c>
      <c r="Q283" s="1">
        <v>0.214</v>
      </c>
      <c r="R283" s="1">
        <v>0.215</v>
      </c>
      <c r="S283" s="1">
        <v>19.675049999999999</v>
      </c>
      <c r="T283" s="1"/>
      <c r="U283" s="1">
        <v>1.5488</v>
      </c>
      <c r="V283" s="1" t="s">
        <v>734</v>
      </c>
      <c r="W283" s="1"/>
      <c r="X283" s="1"/>
      <c r="Y283" s="1"/>
      <c r="Z283" s="1"/>
      <c r="AA283" s="1"/>
    </row>
    <row r="284" spans="1:27" ht="15.6" x14ac:dyDescent="0.3">
      <c r="A284" s="3" t="s">
        <v>430</v>
      </c>
      <c r="B284" s="1" t="s">
        <v>89</v>
      </c>
      <c r="C284" s="12">
        <v>42234</v>
      </c>
      <c r="D284" s="1">
        <v>6</v>
      </c>
      <c r="E284" s="6" t="s">
        <v>31</v>
      </c>
      <c r="F284" s="1" t="s">
        <v>29</v>
      </c>
      <c r="G284" s="1">
        <v>28</v>
      </c>
      <c r="H284" s="1"/>
      <c r="I284" s="1">
        <v>285</v>
      </c>
      <c r="J284" s="1">
        <v>225</v>
      </c>
      <c r="K284" s="1">
        <v>9.0259999999999998</v>
      </c>
      <c r="L284" s="1">
        <v>3.343</v>
      </c>
      <c r="M284" s="1">
        <f t="shared" si="4"/>
        <v>5.6829999999999998</v>
      </c>
      <c r="N284" s="1">
        <v>1.8939999999999999</v>
      </c>
      <c r="O284" s="1"/>
      <c r="P284" s="1"/>
      <c r="Q284" s="1">
        <v>9.2999999999999999E-2</v>
      </c>
      <c r="R284" s="1">
        <v>9.2999999999999999E-2</v>
      </c>
      <c r="S284" s="1">
        <v>18.854199999999999</v>
      </c>
      <c r="T284" s="1"/>
      <c r="U284" s="1">
        <v>1.4855</v>
      </c>
      <c r="V284" s="1" t="s">
        <v>734</v>
      </c>
      <c r="W284" s="1"/>
      <c r="X284" s="1"/>
      <c r="Y284" s="1"/>
      <c r="Z284" s="1"/>
      <c r="AA284" s="1"/>
    </row>
    <row r="285" spans="1:27" ht="15.6" x14ac:dyDescent="0.3">
      <c r="A285" s="3" t="s">
        <v>431</v>
      </c>
      <c r="B285" s="1" t="s">
        <v>89</v>
      </c>
      <c r="C285" s="12">
        <v>42234</v>
      </c>
      <c r="D285" s="1">
        <v>6</v>
      </c>
      <c r="E285" s="6"/>
      <c r="F285" s="1" t="s">
        <v>29</v>
      </c>
      <c r="G285" s="1">
        <v>38</v>
      </c>
      <c r="H285" s="1"/>
      <c r="I285" s="1">
        <v>370</v>
      </c>
      <c r="J285" s="1">
        <v>485</v>
      </c>
      <c r="K285" s="1">
        <v>8.6989999999999998</v>
      </c>
      <c r="L285" s="1">
        <v>6.1239999999999997</v>
      </c>
      <c r="M285" s="1">
        <f t="shared" si="4"/>
        <v>2.5750000000000002</v>
      </c>
      <c r="N285" s="1">
        <v>4.0960000000000001</v>
      </c>
      <c r="O285" s="1">
        <v>1.04</v>
      </c>
      <c r="P285" s="1" t="s">
        <v>24</v>
      </c>
      <c r="Q285" s="1">
        <v>0.20300000000000001</v>
      </c>
      <c r="R285" s="1">
        <v>0.19900000000000001</v>
      </c>
      <c r="S285" s="1">
        <v>19.70065</v>
      </c>
      <c r="T285" s="1"/>
      <c r="U285" s="1">
        <v>1.4460999999999999</v>
      </c>
      <c r="V285" s="1" t="s">
        <v>734</v>
      </c>
      <c r="W285" s="1"/>
      <c r="X285" s="1"/>
      <c r="Y285" s="1"/>
      <c r="Z285" s="1"/>
      <c r="AA285" s="1"/>
    </row>
    <row r="286" spans="1:27" ht="15.6" x14ac:dyDescent="0.3">
      <c r="A286" s="3" t="s">
        <v>432</v>
      </c>
      <c r="B286" s="1" t="s">
        <v>103</v>
      </c>
      <c r="C286" s="12">
        <v>42234</v>
      </c>
      <c r="D286" s="1">
        <v>6</v>
      </c>
      <c r="E286" s="6">
        <v>0.4284722222222222</v>
      </c>
      <c r="F286" s="1" t="s">
        <v>29</v>
      </c>
      <c r="G286" s="1">
        <v>49</v>
      </c>
      <c r="H286" s="1"/>
      <c r="I286" s="1">
        <v>472</v>
      </c>
      <c r="J286" s="1">
        <v>1222</v>
      </c>
      <c r="K286" s="1">
        <v>90</v>
      </c>
      <c r="L286" s="1">
        <v>21.946999999999999</v>
      </c>
      <c r="M286" s="1">
        <f t="shared" si="4"/>
        <v>68.052999999999997</v>
      </c>
      <c r="N286" s="1">
        <v>20.507999999999999</v>
      </c>
      <c r="O286" s="1">
        <v>2.8980000000000001</v>
      </c>
      <c r="P286" s="1" t="s">
        <v>24</v>
      </c>
      <c r="Q286" s="1">
        <v>0.24399999999999999</v>
      </c>
      <c r="R286" s="1">
        <v>0.23799999999999999</v>
      </c>
      <c r="S286" s="1">
        <v>20.340949999999999</v>
      </c>
      <c r="T286" s="1"/>
      <c r="U286" s="1">
        <v>1.8089999999999999</v>
      </c>
      <c r="V286" s="1" t="s">
        <v>734</v>
      </c>
      <c r="W286" s="1"/>
      <c r="X286" s="1"/>
      <c r="Y286" s="1"/>
      <c r="Z286" s="1"/>
      <c r="AA286" s="1"/>
    </row>
    <row r="287" spans="1:27" ht="15.6" x14ac:dyDescent="0.3">
      <c r="A287" s="3" t="s">
        <v>433</v>
      </c>
      <c r="B287" s="1" t="s">
        <v>103</v>
      </c>
      <c r="C287" s="12">
        <v>42234</v>
      </c>
      <c r="D287" s="1">
        <v>6</v>
      </c>
      <c r="E287" s="6"/>
      <c r="F287" s="1" t="s">
        <v>23</v>
      </c>
      <c r="G287" s="1">
        <v>25</v>
      </c>
      <c r="H287" s="1"/>
      <c r="I287" s="1">
        <v>250</v>
      </c>
      <c r="J287" s="1">
        <v>147</v>
      </c>
      <c r="K287" s="1">
        <v>2.0539999999999998</v>
      </c>
      <c r="L287" s="1">
        <v>1.36</v>
      </c>
      <c r="M287" s="1">
        <f t="shared" si="4"/>
        <v>0.69399999999999973</v>
      </c>
      <c r="N287" s="1">
        <v>5.3780000000000001</v>
      </c>
      <c r="O287" s="1">
        <v>9.7000000000000003E-2</v>
      </c>
      <c r="P287" s="1"/>
      <c r="Q287" s="1">
        <v>6.6000000000000003E-2</v>
      </c>
      <c r="R287" s="1">
        <v>6.8000000000000005E-2</v>
      </c>
      <c r="S287" s="1">
        <v>21.316199999999998</v>
      </c>
      <c r="T287" s="1"/>
      <c r="U287" s="1"/>
      <c r="V287" s="1"/>
      <c r="W287" s="1"/>
      <c r="X287" s="1"/>
      <c r="Y287" s="1"/>
      <c r="Z287" s="1"/>
      <c r="AA287" s="1"/>
    </row>
    <row r="288" spans="1:27" ht="15.6" x14ac:dyDescent="0.3">
      <c r="A288" s="3" t="s">
        <v>434</v>
      </c>
      <c r="B288" s="1" t="s">
        <v>103</v>
      </c>
      <c r="C288" s="12">
        <v>42234</v>
      </c>
      <c r="D288" s="1">
        <v>6</v>
      </c>
      <c r="E288" s="6"/>
      <c r="F288" s="1" t="s">
        <v>29</v>
      </c>
      <c r="G288" s="1">
        <v>40</v>
      </c>
      <c r="H288" s="1"/>
      <c r="I288" s="1">
        <v>395</v>
      </c>
      <c r="J288" s="1">
        <v>635</v>
      </c>
      <c r="K288" s="1">
        <v>39.567</v>
      </c>
      <c r="L288" s="1">
        <v>10.583</v>
      </c>
      <c r="M288" s="1">
        <f t="shared" si="4"/>
        <v>28.984000000000002</v>
      </c>
      <c r="N288" s="1">
        <v>12.632999999999999</v>
      </c>
      <c r="O288" s="1"/>
      <c r="P288" s="1"/>
      <c r="Q288" s="1">
        <v>0.187</v>
      </c>
      <c r="R288" s="1">
        <v>0.186</v>
      </c>
      <c r="S288" s="1">
        <v>20.4283</v>
      </c>
      <c r="T288" s="1"/>
      <c r="U288" s="1">
        <v>1.6384000000000001</v>
      </c>
      <c r="V288" s="1" t="s">
        <v>734</v>
      </c>
      <c r="W288" s="1"/>
      <c r="X288" s="1"/>
      <c r="Y288" s="1"/>
      <c r="Z288" s="1"/>
      <c r="AA288" s="1"/>
    </row>
    <row r="289" spans="1:27" ht="15.6" x14ac:dyDescent="0.3">
      <c r="A289" s="3" t="s">
        <v>435</v>
      </c>
      <c r="B289" s="1" t="s">
        <v>112</v>
      </c>
      <c r="C289" s="12">
        <v>42234</v>
      </c>
      <c r="D289" s="1">
        <v>6</v>
      </c>
      <c r="E289" s="6">
        <v>0.44791666666666669</v>
      </c>
      <c r="F289" s="1" t="s">
        <v>29</v>
      </c>
      <c r="G289" s="1">
        <v>60</v>
      </c>
      <c r="H289" s="1"/>
      <c r="I289" s="1">
        <v>587</v>
      </c>
      <c r="J289" s="1">
        <v>2159</v>
      </c>
      <c r="K289" s="1">
        <v>52</v>
      </c>
      <c r="L289" s="1">
        <v>34.470999999999997</v>
      </c>
      <c r="M289" s="1">
        <f t="shared" si="4"/>
        <v>17.529000000000003</v>
      </c>
      <c r="N289" s="1">
        <v>59</v>
      </c>
      <c r="O289" s="1">
        <v>10.587999999999999</v>
      </c>
      <c r="P289" s="1" t="s">
        <v>24</v>
      </c>
      <c r="Q289" s="1">
        <v>0.46400000000000002</v>
      </c>
      <c r="R289" s="1">
        <v>0.435</v>
      </c>
      <c r="S289" s="1">
        <v>20.734400000000001</v>
      </c>
      <c r="T289" s="1"/>
      <c r="U289" s="1">
        <v>1.2825</v>
      </c>
      <c r="V289" s="1" t="s">
        <v>855</v>
      </c>
      <c r="W289" s="1"/>
      <c r="X289" s="1"/>
      <c r="Y289" s="1"/>
      <c r="Z289" s="1"/>
      <c r="AA289" s="1"/>
    </row>
    <row r="290" spans="1:27" ht="15.6" x14ac:dyDescent="0.3">
      <c r="A290" s="3" t="s">
        <v>436</v>
      </c>
      <c r="B290" s="1" t="s">
        <v>117</v>
      </c>
      <c r="C290" s="12">
        <v>42234</v>
      </c>
      <c r="D290" s="1">
        <v>6</v>
      </c>
      <c r="E290" s="6">
        <v>0.46875</v>
      </c>
      <c r="F290" s="1" t="s">
        <v>62</v>
      </c>
      <c r="G290" s="1">
        <v>22</v>
      </c>
      <c r="H290" s="1"/>
      <c r="I290" s="1">
        <v>230</v>
      </c>
      <c r="J290" s="1">
        <v>130</v>
      </c>
      <c r="K290" s="1">
        <v>3.5430000000000001</v>
      </c>
      <c r="L290" s="1">
        <v>3.0550000000000002</v>
      </c>
      <c r="M290" s="1">
        <f t="shared" si="4"/>
        <v>0.48799999999999999</v>
      </c>
      <c r="N290" s="1">
        <v>1.508</v>
      </c>
      <c r="O290" s="1">
        <v>0.59099999999999997</v>
      </c>
      <c r="P290" s="1" t="s">
        <v>24</v>
      </c>
      <c r="Q290" s="1">
        <v>2.7E-2</v>
      </c>
      <c r="R290" s="1">
        <v>2.8000000000000001E-2</v>
      </c>
      <c r="S290" s="1">
        <v>19.903300000000002</v>
      </c>
      <c r="T290" s="1"/>
      <c r="U290" s="1"/>
      <c r="V290" s="1"/>
      <c r="W290" s="1"/>
      <c r="X290" s="1"/>
      <c r="Y290" s="1"/>
      <c r="Z290" s="1"/>
      <c r="AA290" s="1"/>
    </row>
    <row r="291" spans="1:27" ht="15.6" x14ac:dyDescent="0.3">
      <c r="A291" s="3" t="s">
        <v>437</v>
      </c>
      <c r="B291" s="1" t="s">
        <v>122</v>
      </c>
      <c r="C291" s="12">
        <v>42234</v>
      </c>
      <c r="D291" s="1">
        <v>6</v>
      </c>
      <c r="E291" s="6">
        <v>0.4861111111111111</v>
      </c>
      <c r="F291" s="1" t="s">
        <v>62</v>
      </c>
      <c r="G291" s="1">
        <v>34</v>
      </c>
      <c r="H291" s="1"/>
      <c r="I291" s="1">
        <v>3340</v>
      </c>
      <c r="J291" s="1">
        <v>473</v>
      </c>
      <c r="K291" s="1">
        <v>24.681999999999999</v>
      </c>
      <c r="L291" s="1">
        <v>10.593999999999999</v>
      </c>
      <c r="M291" s="1">
        <f t="shared" si="4"/>
        <v>14.087999999999999</v>
      </c>
      <c r="N291" s="1">
        <v>19.184000000000001</v>
      </c>
      <c r="O291" s="1">
        <v>4.524</v>
      </c>
      <c r="P291" s="1" t="s">
        <v>24</v>
      </c>
      <c r="Q291" s="1">
        <v>5.1999999999999998E-2</v>
      </c>
      <c r="R291" s="1">
        <v>5.2999999999999999E-2</v>
      </c>
      <c r="S291" s="1">
        <v>22.934799999999999</v>
      </c>
      <c r="T291" s="1"/>
      <c r="U291" s="1"/>
      <c r="V291" s="1"/>
      <c r="W291" s="1"/>
      <c r="X291" s="1"/>
      <c r="Y291" s="1"/>
      <c r="Z291" s="1"/>
      <c r="AA291" s="1"/>
    </row>
    <row r="292" spans="1:27" ht="15.6" x14ac:dyDescent="0.3">
      <c r="A292" s="3" t="s">
        <v>31</v>
      </c>
      <c r="B292" s="1" t="s">
        <v>122</v>
      </c>
      <c r="C292" s="12">
        <v>42234</v>
      </c>
      <c r="D292" s="1">
        <v>6</v>
      </c>
      <c r="E292" s="6"/>
      <c r="F292" s="1" t="s">
        <v>62</v>
      </c>
      <c r="G292" s="1">
        <v>23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6" x14ac:dyDescent="0.3">
      <c r="A293" s="3" t="s">
        <v>438</v>
      </c>
      <c r="B293" s="1" t="s">
        <v>126</v>
      </c>
      <c r="C293" s="12">
        <v>42234</v>
      </c>
      <c r="D293" s="1">
        <v>6</v>
      </c>
      <c r="E293" s="6">
        <v>0.50347222222222221</v>
      </c>
      <c r="F293" s="1" t="s">
        <v>37</v>
      </c>
      <c r="G293" s="1">
        <v>20</v>
      </c>
      <c r="H293" s="1"/>
      <c r="I293" s="1">
        <v>192</v>
      </c>
      <c r="J293" s="1">
        <v>101</v>
      </c>
      <c r="K293" s="1"/>
      <c r="L293" s="1"/>
      <c r="M293" s="1">
        <f t="shared" si="4"/>
        <v>0</v>
      </c>
      <c r="N293" s="1">
        <v>1.6240000000000001</v>
      </c>
      <c r="O293" s="1">
        <v>0.36699999999999999</v>
      </c>
      <c r="P293" s="1" t="s">
        <v>58</v>
      </c>
      <c r="Q293" s="1">
        <v>5.0000000000000001E-3</v>
      </c>
      <c r="R293" s="1">
        <v>5.0000000000000001E-3</v>
      </c>
      <c r="S293" s="1">
        <v>18.095600000000001</v>
      </c>
      <c r="T293" s="1"/>
      <c r="U293" s="1"/>
      <c r="V293" s="1"/>
      <c r="W293" s="1"/>
      <c r="X293" s="1"/>
      <c r="Y293" s="1"/>
      <c r="Z293" s="1"/>
      <c r="AA293" s="1"/>
    </row>
    <row r="294" spans="1:27" ht="15.6" x14ac:dyDescent="0.3">
      <c r="A294" s="3" t="s">
        <v>439</v>
      </c>
      <c r="B294" s="1" t="s">
        <v>233</v>
      </c>
      <c r="C294" s="12">
        <v>42234</v>
      </c>
      <c r="D294" s="1">
        <v>6</v>
      </c>
      <c r="E294" s="6">
        <v>0.52847222222222223</v>
      </c>
      <c r="F294" s="1" t="s">
        <v>37</v>
      </c>
      <c r="G294" s="1">
        <v>19</v>
      </c>
      <c r="H294" s="1"/>
      <c r="I294" s="1"/>
      <c r="J294" s="1"/>
      <c r="K294" s="1"/>
      <c r="L294" s="1"/>
      <c r="M294" s="1">
        <f t="shared" si="4"/>
        <v>0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6" x14ac:dyDescent="0.3">
      <c r="A295" s="3"/>
      <c r="B295" s="1" t="s">
        <v>140</v>
      </c>
      <c r="C295" s="12">
        <v>42234</v>
      </c>
      <c r="D295" s="1">
        <v>6</v>
      </c>
      <c r="E295" s="6">
        <v>0.55277777777777781</v>
      </c>
      <c r="F295" s="1"/>
      <c r="G295" s="1"/>
      <c r="H295" s="1"/>
      <c r="I295" s="1"/>
      <c r="J295" s="1"/>
      <c r="K295" s="1"/>
      <c r="L295" s="1"/>
      <c r="M295" s="1">
        <f t="shared" si="4"/>
        <v>0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 t="s">
        <v>85</v>
      </c>
      <c r="Y295" s="1"/>
      <c r="Z295" s="1"/>
      <c r="AA295" s="1"/>
    </row>
    <row r="296" spans="1:27" ht="15.6" x14ac:dyDescent="0.3">
      <c r="A296" s="3" t="s">
        <v>440</v>
      </c>
      <c r="B296" s="1" t="s">
        <v>147</v>
      </c>
      <c r="C296" s="12">
        <v>42234</v>
      </c>
      <c r="D296" s="1">
        <v>6</v>
      </c>
      <c r="E296" s="6">
        <v>0.5708333333333333</v>
      </c>
      <c r="F296" s="1" t="s">
        <v>29</v>
      </c>
      <c r="G296" s="1">
        <v>31</v>
      </c>
      <c r="H296" s="1"/>
      <c r="I296" s="1">
        <v>305</v>
      </c>
      <c r="J296" s="1">
        <v>318</v>
      </c>
      <c r="K296" s="1">
        <v>7.6429999999999998</v>
      </c>
      <c r="L296" s="1">
        <v>4.0119999999999996</v>
      </c>
      <c r="M296" s="1">
        <f t="shared" si="4"/>
        <v>3.6310000000000002</v>
      </c>
      <c r="N296" s="1">
        <v>7.9580000000000002</v>
      </c>
      <c r="O296" s="1">
        <v>0.46100000000000002</v>
      </c>
      <c r="P296" s="1" t="s">
        <v>24</v>
      </c>
      <c r="Q296" s="1">
        <v>9.9000000000000005E-2</v>
      </c>
      <c r="R296" s="1">
        <v>9.6000000000000002E-2</v>
      </c>
      <c r="S296" s="1">
        <v>20.21705</v>
      </c>
      <c r="T296" s="1"/>
      <c r="U296" s="1">
        <v>1.885</v>
      </c>
      <c r="V296" s="1" t="s">
        <v>736</v>
      </c>
      <c r="W296" s="1"/>
      <c r="X296" s="1"/>
      <c r="Y296" s="1"/>
      <c r="Z296" s="1"/>
      <c r="AA296" s="1"/>
    </row>
    <row r="297" spans="1:27" ht="15.6" x14ac:dyDescent="0.3">
      <c r="A297" s="3"/>
      <c r="B297" s="1" t="s">
        <v>144</v>
      </c>
      <c r="C297" s="12">
        <v>42234</v>
      </c>
      <c r="D297" s="1">
        <v>6</v>
      </c>
      <c r="E297" s="6">
        <v>0.58888888888888891</v>
      </c>
      <c r="F297" s="1"/>
      <c r="G297" s="1"/>
      <c r="H297" s="1"/>
      <c r="I297" s="1"/>
      <c r="J297" s="1"/>
      <c r="K297" s="1"/>
      <c r="L297" s="1"/>
      <c r="M297" s="1">
        <f t="shared" si="4"/>
        <v>0</v>
      </c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 t="s">
        <v>85</v>
      </c>
      <c r="Y297" s="1"/>
      <c r="Z297" s="1"/>
      <c r="AA297" s="1"/>
    </row>
    <row r="298" spans="1:27" ht="15.6" x14ac:dyDescent="0.3">
      <c r="A298" s="3"/>
      <c r="B298" s="1" t="s">
        <v>132</v>
      </c>
      <c r="C298" s="12">
        <v>42234</v>
      </c>
      <c r="D298" s="1">
        <v>6</v>
      </c>
      <c r="E298" s="6">
        <v>0.61458333333333337</v>
      </c>
      <c r="F298" s="1" t="s">
        <v>62</v>
      </c>
      <c r="G298" s="1">
        <v>24.5</v>
      </c>
      <c r="H298" s="1"/>
      <c r="I298" s="1"/>
      <c r="J298" s="1"/>
      <c r="K298" s="1"/>
      <c r="L298" s="1"/>
      <c r="M298" s="1">
        <f t="shared" si="4"/>
        <v>0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6" x14ac:dyDescent="0.3">
      <c r="A299" s="3"/>
      <c r="B299" s="1" t="s">
        <v>135</v>
      </c>
      <c r="C299" s="12">
        <v>42234</v>
      </c>
      <c r="D299" s="1">
        <v>6</v>
      </c>
      <c r="E299" s="6">
        <v>0.6333333333333333</v>
      </c>
      <c r="F299" s="1"/>
      <c r="G299" s="1"/>
      <c r="H299" s="1"/>
      <c r="I299" s="1"/>
      <c r="J299" s="1"/>
      <c r="K299" s="1"/>
      <c r="L299" s="1"/>
      <c r="M299" s="1">
        <f t="shared" si="4"/>
        <v>0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 t="s">
        <v>85</v>
      </c>
      <c r="Y299" s="1"/>
      <c r="Z299" s="1"/>
      <c r="AA299" s="1"/>
    </row>
    <row r="300" spans="1:27" ht="15.6" x14ac:dyDescent="0.3">
      <c r="A300" s="3"/>
      <c r="B300" s="1" t="s">
        <v>233</v>
      </c>
      <c r="C300" s="12">
        <v>42249</v>
      </c>
      <c r="D300" s="1">
        <v>7</v>
      </c>
      <c r="E300" s="6">
        <v>0.24652777777777779</v>
      </c>
      <c r="F300" s="1"/>
      <c r="G300" s="1"/>
      <c r="H300" s="1"/>
      <c r="I300" s="1"/>
      <c r="J300" s="1"/>
      <c r="K300" s="1"/>
      <c r="L300" s="1"/>
      <c r="M300" s="1">
        <f t="shared" si="4"/>
        <v>0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 t="s">
        <v>85</v>
      </c>
      <c r="Y300" s="1"/>
      <c r="Z300" s="1"/>
      <c r="AA300" s="1"/>
    </row>
    <row r="301" spans="1:27" ht="15.6" x14ac:dyDescent="0.3">
      <c r="A301" s="3" t="s">
        <v>441</v>
      </c>
      <c r="B301" s="1" t="s">
        <v>126</v>
      </c>
      <c r="C301" s="12">
        <v>42249</v>
      </c>
      <c r="D301" s="1">
        <v>7</v>
      </c>
      <c r="E301" s="6">
        <v>0.2673611111111111</v>
      </c>
      <c r="F301" s="1" t="s">
        <v>37</v>
      </c>
      <c r="G301" s="1">
        <v>16.5</v>
      </c>
      <c r="H301" s="1"/>
      <c r="I301" s="1">
        <v>155</v>
      </c>
      <c r="J301" s="1">
        <v>52</v>
      </c>
      <c r="K301" s="1"/>
      <c r="L301" s="1"/>
      <c r="M301" s="1">
        <f t="shared" si="4"/>
        <v>0</v>
      </c>
      <c r="N301" s="1">
        <v>0.51700000000000002</v>
      </c>
      <c r="O301" s="1">
        <v>8.8999999999999996E-2</v>
      </c>
      <c r="P301" s="1" t="s">
        <v>58</v>
      </c>
      <c r="Q301" s="1">
        <v>3.0000000000000001E-3</v>
      </c>
      <c r="R301" s="1">
        <v>3.0000000000000001E-3</v>
      </c>
      <c r="S301" s="1">
        <v>18.383649999999999</v>
      </c>
      <c r="T301" s="1"/>
      <c r="U301" s="1"/>
      <c r="V301" s="1"/>
      <c r="W301" s="1"/>
      <c r="X301" s="1"/>
      <c r="Y301" s="1"/>
      <c r="Z301" s="1"/>
      <c r="AA301" s="1"/>
    </row>
    <row r="302" spans="1:27" ht="15.6" x14ac:dyDescent="0.3">
      <c r="A302" s="3"/>
      <c r="B302" s="1" t="s">
        <v>122</v>
      </c>
      <c r="C302" s="12">
        <v>42249</v>
      </c>
      <c r="D302" s="1">
        <v>7</v>
      </c>
      <c r="E302" s="6">
        <v>0.28472222222222221</v>
      </c>
      <c r="F302" s="1"/>
      <c r="G302" s="1"/>
      <c r="H302" s="1"/>
      <c r="I302" s="1"/>
      <c r="J302" s="1"/>
      <c r="K302" s="1"/>
      <c r="L302" s="1"/>
      <c r="M302" s="1">
        <f t="shared" si="4"/>
        <v>0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 t="s">
        <v>85</v>
      </c>
      <c r="Y302" s="1"/>
      <c r="Z302" s="1"/>
      <c r="AA302" s="1"/>
    </row>
    <row r="303" spans="1:27" ht="15.6" x14ac:dyDescent="0.3">
      <c r="A303" s="3" t="s">
        <v>442</v>
      </c>
      <c r="B303" s="1" t="s">
        <v>117</v>
      </c>
      <c r="C303" s="12">
        <v>42249</v>
      </c>
      <c r="D303" s="1">
        <v>7</v>
      </c>
      <c r="E303" s="6">
        <v>0.30208333333333331</v>
      </c>
      <c r="F303" s="1" t="s">
        <v>29</v>
      </c>
      <c r="G303" s="1">
        <v>20</v>
      </c>
      <c r="H303" s="1"/>
      <c r="I303" s="1">
        <v>212</v>
      </c>
      <c r="J303" s="1">
        <v>82</v>
      </c>
      <c r="K303" s="1">
        <v>2.1949999999999998</v>
      </c>
      <c r="L303" s="1">
        <v>1.2609999999999999</v>
      </c>
      <c r="M303" s="1">
        <f t="shared" si="4"/>
        <v>0.93399999999999994</v>
      </c>
      <c r="N303" s="1">
        <v>0.67200000000000004</v>
      </c>
      <c r="O303" s="1"/>
      <c r="P303" s="1"/>
      <c r="Q303" s="1">
        <v>6.2E-2</v>
      </c>
      <c r="R303" s="1">
        <v>6.3E-2</v>
      </c>
      <c r="S303" s="1">
        <v>18.990500000000001</v>
      </c>
      <c r="T303" s="1"/>
      <c r="U303" s="1"/>
      <c r="V303" s="1"/>
      <c r="W303" s="1"/>
      <c r="X303" s="1"/>
      <c r="Y303" s="1"/>
      <c r="Z303" s="1"/>
      <c r="AA303" s="1"/>
    </row>
    <row r="304" spans="1:27" ht="15.6" x14ac:dyDescent="0.3">
      <c r="A304" s="3" t="s">
        <v>443</v>
      </c>
      <c r="B304" s="1" t="s">
        <v>117</v>
      </c>
      <c r="C304" s="12">
        <v>42249</v>
      </c>
      <c r="D304" s="1">
        <v>7</v>
      </c>
      <c r="E304" s="6">
        <v>0.30555555555555552</v>
      </c>
      <c r="F304" s="1" t="s">
        <v>29</v>
      </c>
      <c r="G304" s="1">
        <v>41</v>
      </c>
      <c r="H304" s="1"/>
      <c r="I304" s="1">
        <v>453</v>
      </c>
      <c r="J304" s="1">
        <v>924</v>
      </c>
      <c r="K304" s="1">
        <v>45.02</v>
      </c>
      <c r="L304" s="1">
        <v>15.752000000000001</v>
      </c>
      <c r="M304" s="1">
        <f t="shared" si="4"/>
        <v>29.268000000000001</v>
      </c>
      <c r="N304" s="1">
        <v>13.412000000000001</v>
      </c>
      <c r="O304" s="1">
        <v>2.7719999999999998</v>
      </c>
      <c r="P304" s="1" t="s">
        <v>24</v>
      </c>
      <c r="Q304" s="1">
        <v>0.27200000000000002</v>
      </c>
      <c r="R304" s="1">
        <v>0.26900000000000002</v>
      </c>
      <c r="S304" s="1">
        <v>20.044</v>
      </c>
      <c r="T304" s="1"/>
      <c r="U304" s="1"/>
      <c r="V304" s="1"/>
      <c r="W304" s="1"/>
      <c r="X304" s="1"/>
      <c r="Y304" s="1"/>
      <c r="Z304" s="1"/>
      <c r="AA304" s="1"/>
    </row>
    <row r="305" spans="1:27" ht="15.6" x14ac:dyDescent="0.3">
      <c r="A305" s="3" t="s">
        <v>444</v>
      </c>
      <c r="B305" s="1" t="s">
        <v>117</v>
      </c>
      <c r="C305" s="12">
        <v>42249</v>
      </c>
      <c r="D305" s="1">
        <v>7</v>
      </c>
      <c r="E305" s="6">
        <v>0.30694444444444441</v>
      </c>
      <c r="F305" s="1" t="s">
        <v>23</v>
      </c>
      <c r="G305" s="1">
        <v>23</v>
      </c>
      <c r="H305" s="1"/>
      <c r="I305" s="1">
        <v>237</v>
      </c>
      <c r="J305" s="1">
        <v>116</v>
      </c>
      <c r="K305" s="1">
        <v>2.194</v>
      </c>
      <c r="L305" s="1">
        <v>1.1220000000000001</v>
      </c>
      <c r="M305" s="1">
        <f t="shared" si="4"/>
        <v>1.0719999999999998</v>
      </c>
      <c r="N305" s="1">
        <v>2.2269999999999999</v>
      </c>
      <c r="O305" s="1"/>
      <c r="P305" s="1"/>
      <c r="Q305" s="1">
        <v>5.8000000000000003E-2</v>
      </c>
      <c r="R305" s="1">
        <v>5.7000000000000002E-2</v>
      </c>
      <c r="S305" s="1">
        <v>19.856349999999999</v>
      </c>
      <c r="T305" s="1"/>
      <c r="U305" s="1"/>
      <c r="V305" s="1"/>
      <c r="W305" s="1"/>
      <c r="X305" s="1"/>
      <c r="Y305" s="1"/>
      <c r="Z305" s="1"/>
      <c r="AA305" s="1"/>
    </row>
    <row r="306" spans="1:27" ht="15.6" x14ac:dyDescent="0.3">
      <c r="A306" s="3" t="s">
        <v>445</v>
      </c>
      <c r="B306" s="1" t="s">
        <v>117</v>
      </c>
      <c r="C306" s="12">
        <v>42249</v>
      </c>
      <c r="D306" s="1">
        <v>7</v>
      </c>
      <c r="E306" s="6">
        <v>0.3125</v>
      </c>
      <c r="F306" s="1" t="s">
        <v>29</v>
      </c>
      <c r="G306" s="1">
        <v>27</v>
      </c>
      <c r="H306" s="1"/>
      <c r="I306" s="1">
        <v>254</v>
      </c>
      <c r="J306" s="1">
        <v>154</v>
      </c>
      <c r="K306" s="1">
        <v>7.1349999999999998</v>
      </c>
      <c r="L306" s="1">
        <v>2.625</v>
      </c>
      <c r="M306" s="1">
        <f t="shared" si="4"/>
        <v>4.51</v>
      </c>
      <c r="N306" s="1">
        <v>1.1419999999999999</v>
      </c>
      <c r="O306" s="1">
        <v>0.16300000000000001</v>
      </c>
      <c r="P306" s="1" t="s">
        <v>24</v>
      </c>
      <c r="Q306" s="1">
        <v>8.5999999999999993E-2</v>
      </c>
      <c r="R306" s="1">
        <v>8.6999999999999994E-2</v>
      </c>
      <c r="S306" s="1">
        <v>17.704249999999998</v>
      </c>
      <c r="T306" s="1"/>
      <c r="U306" s="1"/>
      <c r="V306" s="1"/>
      <c r="W306" s="1"/>
      <c r="X306" s="1"/>
      <c r="Y306" s="1"/>
      <c r="Z306" s="1"/>
      <c r="AA306" s="1"/>
    </row>
    <row r="307" spans="1:27" ht="15.6" x14ac:dyDescent="0.3">
      <c r="A307" s="3" t="s">
        <v>446</v>
      </c>
      <c r="B307" s="1" t="s">
        <v>117</v>
      </c>
      <c r="C307" s="12">
        <v>42249</v>
      </c>
      <c r="D307" s="1">
        <v>7</v>
      </c>
      <c r="E307" s="6">
        <v>0.31388888888888888</v>
      </c>
      <c r="F307" s="1" t="s">
        <v>29</v>
      </c>
      <c r="G307" s="1">
        <v>19</v>
      </c>
      <c r="H307" s="1"/>
      <c r="I307" s="1">
        <v>199</v>
      </c>
      <c r="J307" s="1">
        <v>67</v>
      </c>
      <c r="K307" s="1">
        <v>2.1539999999999999</v>
      </c>
      <c r="L307" s="1">
        <v>0.999</v>
      </c>
      <c r="M307" s="1">
        <f t="shared" si="4"/>
        <v>1.1549999999999998</v>
      </c>
      <c r="N307" s="1">
        <v>0.624</v>
      </c>
      <c r="O307" s="1"/>
      <c r="P307" s="1"/>
      <c r="Q307" s="1">
        <v>5.7000000000000002E-2</v>
      </c>
      <c r="R307" s="1">
        <v>5.7000000000000002E-2</v>
      </c>
      <c r="S307" s="1">
        <v>18.943249999999999</v>
      </c>
      <c r="T307" s="1"/>
      <c r="U307" s="1"/>
      <c r="V307" s="1"/>
      <c r="W307" s="1"/>
      <c r="X307" s="1"/>
      <c r="Y307" s="1"/>
      <c r="Z307" s="1"/>
      <c r="AA307" s="1"/>
    </row>
    <row r="308" spans="1:27" ht="15.6" x14ac:dyDescent="0.3">
      <c r="A308" s="3" t="s">
        <v>447</v>
      </c>
      <c r="B308" s="1" t="s">
        <v>112</v>
      </c>
      <c r="C308" s="12">
        <v>42249</v>
      </c>
      <c r="D308" s="1">
        <v>7</v>
      </c>
      <c r="E308" s="6">
        <v>0.3215277777777778</v>
      </c>
      <c r="F308" s="1" t="s">
        <v>29</v>
      </c>
      <c r="G308" s="1">
        <v>30</v>
      </c>
      <c r="H308" s="1"/>
      <c r="I308" s="1">
        <v>305</v>
      </c>
      <c r="J308" s="1">
        <v>240</v>
      </c>
      <c r="K308" s="1">
        <v>6.0389999999999997</v>
      </c>
      <c r="L308" s="1">
        <v>3.2549999999999999</v>
      </c>
      <c r="M308" s="1">
        <f t="shared" si="4"/>
        <v>2.7839999999999998</v>
      </c>
      <c r="N308" s="1">
        <v>0.92100000000000004</v>
      </c>
      <c r="O308" s="1"/>
      <c r="P308" s="1"/>
      <c r="Q308" s="1">
        <v>0.13900000000000001</v>
      </c>
      <c r="R308" s="1">
        <v>0.13600000000000001</v>
      </c>
      <c r="S308" s="1">
        <v>18.810600000000001</v>
      </c>
      <c r="T308" s="1"/>
      <c r="U308" s="1"/>
      <c r="V308" s="1"/>
      <c r="W308" s="1"/>
      <c r="X308" s="1"/>
      <c r="Y308" s="1"/>
      <c r="Z308" s="1"/>
      <c r="AA308" s="1"/>
    </row>
    <row r="309" spans="1:27" ht="15.6" x14ac:dyDescent="0.3">
      <c r="A309" s="3" t="s">
        <v>448</v>
      </c>
      <c r="B309" s="1" t="s">
        <v>103</v>
      </c>
      <c r="C309" s="12">
        <v>42249</v>
      </c>
      <c r="D309" s="1">
        <v>7</v>
      </c>
      <c r="E309" s="6">
        <v>0.34027777777777773</v>
      </c>
      <c r="F309" s="1" t="s">
        <v>37</v>
      </c>
      <c r="G309" s="1">
        <v>27</v>
      </c>
      <c r="H309" s="1"/>
      <c r="I309" s="1">
        <v>228</v>
      </c>
      <c r="J309" s="1">
        <v>191</v>
      </c>
      <c r="K309" s="1"/>
      <c r="L309" s="1"/>
      <c r="M309" s="1">
        <f t="shared" si="4"/>
        <v>0</v>
      </c>
      <c r="N309" s="1">
        <v>1.8260000000000001</v>
      </c>
      <c r="O309" s="1">
        <v>0.28899999999999998</v>
      </c>
      <c r="P309" s="1" t="s">
        <v>58</v>
      </c>
      <c r="Q309" s="1">
        <v>4.0000000000000001E-3</v>
      </c>
      <c r="R309" s="1"/>
      <c r="S309" s="1">
        <v>20.911650000000002</v>
      </c>
      <c r="T309" s="1"/>
      <c r="U309" s="1"/>
      <c r="V309" s="1"/>
      <c r="W309" s="1"/>
      <c r="X309" s="1"/>
      <c r="Y309" s="1"/>
      <c r="Z309" s="1"/>
      <c r="AA309" s="1"/>
    </row>
    <row r="310" spans="1:27" ht="15.6" x14ac:dyDescent="0.3">
      <c r="A310" s="3" t="s">
        <v>449</v>
      </c>
      <c r="B310" s="1" t="s">
        <v>103</v>
      </c>
      <c r="C310" s="12">
        <v>42249</v>
      </c>
      <c r="D310" s="1">
        <v>7</v>
      </c>
      <c r="E310" s="6">
        <v>0.34722222222222227</v>
      </c>
      <c r="F310" s="1" t="s">
        <v>37</v>
      </c>
      <c r="G310" s="1">
        <v>22</v>
      </c>
      <c r="H310" s="1"/>
      <c r="I310" s="1">
        <v>236</v>
      </c>
      <c r="J310" s="1">
        <v>207</v>
      </c>
      <c r="K310" s="1"/>
      <c r="L310" s="1"/>
      <c r="M310" s="1">
        <f t="shared" si="4"/>
        <v>0</v>
      </c>
      <c r="N310" s="1">
        <v>1.9339999999999999</v>
      </c>
      <c r="O310" s="1">
        <v>0.44800000000000001</v>
      </c>
      <c r="P310" s="1" t="s">
        <v>58</v>
      </c>
      <c r="Q310" s="1">
        <v>4.0000000000000001E-3</v>
      </c>
      <c r="R310" s="1">
        <v>4.0000000000000001E-3</v>
      </c>
      <c r="S310" s="1">
        <v>21.291650000000001</v>
      </c>
      <c r="T310" s="1"/>
      <c r="U310" s="1"/>
      <c r="V310" s="1"/>
      <c r="W310" s="1"/>
      <c r="X310" s="1"/>
      <c r="Y310" s="1"/>
      <c r="Z310" s="1"/>
      <c r="AA310" s="1"/>
    </row>
    <row r="311" spans="1:27" ht="15.6" x14ac:dyDescent="0.3">
      <c r="A311" s="3" t="s">
        <v>450</v>
      </c>
      <c r="B311" s="1" t="s">
        <v>103</v>
      </c>
      <c r="C311" s="12">
        <v>42249</v>
      </c>
      <c r="D311" s="1">
        <v>7</v>
      </c>
      <c r="E311" s="6">
        <v>0.34930555555555554</v>
      </c>
      <c r="F311" s="1" t="s">
        <v>23</v>
      </c>
      <c r="G311" s="1">
        <v>25</v>
      </c>
      <c r="H311" s="1"/>
      <c r="I311" s="1">
        <v>265</v>
      </c>
      <c r="J311" s="1">
        <v>183</v>
      </c>
      <c r="K311" s="1">
        <v>2.6269999999999998</v>
      </c>
      <c r="L311" s="1">
        <v>1.7929999999999999</v>
      </c>
      <c r="M311" s="1">
        <f t="shared" si="4"/>
        <v>0.83399999999999985</v>
      </c>
      <c r="N311" s="1">
        <v>8.641</v>
      </c>
      <c r="O311" s="1">
        <v>0.124</v>
      </c>
      <c r="P311" s="1"/>
      <c r="Q311" s="1">
        <v>6.4000000000000001E-2</v>
      </c>
      <c r="R311" s="1">
        <v>6.6000000000000003E-2</v>
      </c>
      <c r="S311" s="1">
        <v>22.49025</v>
      </c>
      <c r="T311" s="1"/>
      <c r="U311" s="1"/>
      <c r="V311" s="1"/>
      <c r="W311" s="1"/>
      <c r="X311" s="1"/>
      <c r="Y311" s="1"/>
      <c r="Z311" s="1"/>
      <c r="AA311" s="1"/>
    </row>
    <row r="312" spans="1:27" ht="15.6" x14ac:dyDescent="0.3">
      <c r="A312" s="3" t="s">
        <v>451</v>
      </c>
      <c r="B312" s="1" t="s">
        <v>89</v>
      </c>
      <c r="C312" s="12">
        <v>42249</v>
      </c>
      <c r="D312" s="1">
        <v>7</v>
      </c>
      <c r="E312" s="6">
        <v>0.36041666666666666</v>
      </c>
      <c r="F312" s="1" t="s">
        <v>34</v>
      </c>
      <c r="G312" s="1">
        <v>16</v>
      </c>
      <c r="H312" s="1"/>
      <c r="I312" s="1">
        <v>155</v>
      </c>
      <c r="J312" s="1">
        <v>51</v>
      </c>
      <c r="K312" s="1">
        <v>0.46600000000000003</v>
      </c>
      <c r="L312" s="1">
        <v>0.33</v>
      </c>
      <c r="M312" s="1">
        <f t="shared" si="4"/>
        <v>0.13600000000000001</v>
      </c>
      <c r="N312" s="1">
        <v>0.39200000000000002</v>
      </c>
      <c r="O312" s="1">
        <v>8.6999999999999994E-2</v>
      </c>
      <c r="P312" s="1" t="s">
        <v>24</v>
      </c>
      <c r="Q312" s="1">
        <v>7.8E-2</v>
      </c>
      <c r="R312" s="1">
        <v>7.0999999999999994E-2</v>
      </c>
      <c r="S312" s="1">
        <v>18.530349999999999</v>
      </c>
      <c r="T312" s="1"/>
      <c r="U312" s="1"/>
      <c r="V312" s="1"/>
      <c r="W312" s="1"/>
      <c r="X312" s="1"/>
      <c r="Y312" s="1"/>
      <c r="Z312" s="1"/>
      <c r="AA312" s="1"/>
    </row>
    <row r="313" spans="1:27" ht="15.6" x14ac:dyDescent="0.3">
      <c r="A313" s="3" t="s">
        <v>452</v>
      </c>
      <c r="B313" s="1" t="s">
        <v>89</v>
      </c>
      <c r="C313" s="12">
        <v>42249</v>
      </c>
      <c r="D313" s="1">
        <v>7</v>
      </c>
      <c r="E313" s="6">
        <v>0.36249999999999999</v>
      </c>
      <c r="F313" s="1" t="s">
        <v>62</v>
      </c>
      <c r="G313" s="1">
        <v>34</v>
      </c>
      <c r="H313" s="1"/>
      <c r="I313" s="1">
        <v>335</v>
      </c>
      <c r="J313" s="1">
        <v>414</v>
      </c>
      <c r="K313" s="1">
        <v>36.92</v>
      </c>
      <c r="L313" s="1">
        <v>13.494</v>
      </c>
      <c r="M313" s="1">
        <f t="shared" si="4"/>
        <v>23.426000000000002</v>
      </c>
      <c r="N313" s="1">
        <v>10.11</v>
      </c>
      <c r="O313" s="1">
        <v>5.45</v>
      </c>
      <c r="P313" s="1" t="s">
        <v>24</v>
      </c>
      <c r="Q313" s="1">
        <v>9.2999999999999999E-2</v>
      </c>
      <c r="R313" s="1">
        <v>9.2999999999999999E-2</v>
      </c>
      <c r="S313" s="1">
        <v>20.570399999999999</v>
      </c>
      <c r="T313" s="1"/>
      <c r="U313" s="1"/>
      <c r="V313" s="1"/>
      <c r="W313" s="1"/>
      <c r="X313" s="1"/>
      <c r="Y313" s="1"/>
      <c r="Z313" s="1"/>
      <c r="AA313" s="1"/>
    </row>
    <row r="314" spans="1:27" ht="15.6" x14ac:dyDescent="0.3">
      <c r="A314" s="3" t="s">
        <v>453</v>
      </c>
      <c r="B314" s="1" t="s">
        <v>84</v>
      </c>
      <c r="C314" s="12">
        <v>42249</v>
      </c>
      <c r="D314" s="1">
        <v>7</v>
      </c>
      <c r="E314" s="6">
        <v>0.37916666666666665</v>
      </c>
      <c r="F314" s="1" t="s">
        <v>29</v>
      </c>
      <c r="G314" s="1">
        <v>22</v>
      </c>
      <c r="H314" s="1"/>
      <c r="I314" s="1">
        <v>215</v>
      </c>
      <c r="J314" s="1">
        <v>89</v>
      </c>
      <c r="K314" s="1">
        <v>4.4539999999999997</v>
      </c>
      <c r="L314" s="1">
        <v>1.395</v>
      </c>
      <c r="M314" s="1">
        <f t="shared" si="4"/>
        <v>3.0589999999999997</v>
      </c>
      <c r="N314" s="1">
        <v>0.83499999999999996</v>
      </c>
      <c r="O314" s="1"/>
      <c r="P314" s="1"/>
      <c r="Q314" s="1">
        <v>7.3999999999999996E-2</v>
      </c>
      <c r="R314" s="1">
        <v>7.3999999999999996E-2</v>
      </c>
      <c r="S314" s="1">
        <v>18.67015</v>
      </c>
      <c r="T314" s="1"/>
      <c r="U314" s="1"/>
      <c r="V314" s="1"/>
      <c r="W314" s="1"/>
      <c r="X314" s="1"/>
      <c r="Y314" s="1"/>
      <c r="Z314" s="1"/>
      <c r="AA314" s="1"/>
    </row>
    <row r="315" spans="1:27" ht="15.6" x14ac:dyDescent="0.3">
      <c r="A315" s="3"/>
      <c r="B315" s="1" t="s">
        <v>74</v>
      </c>
      <c r="C315" s="12">
        <v>42249</v>
      </c>
      <c r="D315" s="1">
        <v>7</v>
      </c>
      <c r="E315" s="6">
        <v>0.39583333333333331</v>
      </c>
      <c r="F315" s="1"/>
      <c r="G315" s="1"/>
      <c r="H315" s="1"/>
      <c r="I315" s="1"/>
      <c r="J315" s="1"/>
      <c r="K315" s="1"/>
      <c r="L315" s="1"/>
      <c r="M315" s="1">
        <f t="shared" si="4"/>
        <v>0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 t="s">
        <v>85</v>
      </c>
      <c r="Y315" s="1"/>
      <c r="Z315" s="1"/>
      <c r="AA315" s="1"/>
    </row>
    <row r="316" spans="1:27" ht="15.6" x14ac:dyDescent="0.3">
      <c r="A316" s="3" t="s">
        <v>454</v>
      </c>
      <c r="B316" s="1" t="s">
        <v>69</v>
      </c>
      <c r="C316" s="12">
        <v>42249</v>
      </c>
      <c r="D316" s="1">
        <v>7</v>
      </c>
      <c r="E316" s="6">
        <v>0.4152777777777778</v>
      </c>
      <c r="F316" s="1" t="s">
        <v>29</v>
      </c>
      <c r="G316" s="1">
        <v>25</v>
      </c>
      <c r="H316" s="1"/>
      <c r="I316" s="1">
        <v>245</v>
      </c>
      <c r="J316" s="1">
        <v>124</v>
      </c>
      <c r="K316" s="1">
        <v>3.2469999999999999</v>
      </c>
      <c r="L316" s="1">
        <v>1.917</v>
      </c>
      <c r="M316" s="1">
        <f t="shared" si="4"/>
        <v>1.3299999999999998</v>
      </c>
      <c r="N316" s="1">
        <v>1.0980000000000001</v>
      </c>
      <c r="O316" s="1"/>
      <c r="P316" s="1"/>
      <c r="Q316" s="1">
        <v>0.8</v>
      </c>
      <c r="R316" s="1">
        <v>0.81</v>
      </c>
      <c r="S316" s="1">
        <v>19.150300000000001</v>
      </c>
      <c r="T316" s="1"/>
      <c r="U316" s="1"/>
      <c r="V316" s="1"/>
      <c r="W316" s="1"/>
      <c r="X316" s="1"/>
      <c r="Y316" s="1"/>
      <c r="Z316" s="1"/>
      <c r="AA316" s="1"/>
    </row>
    <row r="317" spans="1:27" ht="15.6" x14ac:dyDescent="0.3">
      <c r="A317" s="3" t="s">
        <v>455</v>
      </c>
      <c r="B317" s="1" t="s">
        <v>69</v>
      </c>
      <c r="C317" s="12">
        <v>42249</v>
      </c>
      <c r="D317" s="1">
        <v>7</v>
      </c>
      <c r="E317" s="6">
        <v>0.42430555555555555</v>
      </c>
      <c r="F317" s="1" t="s">
        <v>29</v>
      </c>
      <c r="G317" s="1">
        <v>36</v>
      </c>
      <c r="H317" s="1"/>
      <c r="I317" s="1">
        <v>358</v>
      </c>
      <c r="J317" s="1">
        <v>462</v>
      </c>
      <c r="K317" s="1">
        <v>15.163</v>
      </c>
      <c r="L317" s="1">
        <v>8.9589999999999996</v>
      </c>
      <c r="M317" s="1">
        <f t="shared" si="4"/>
        <v>6.2040000000000006</v>
      </c>
      <c r="N317" s="1">
        <v>2.8279999999999998</v>
      </c>
      <c r="O317" s="1">
        <v>0.42299999999999999</v>
      </c>
      <c r="P317" s="1" t="s">
        <v>58</v>
      </c>
      <c r="Q317" s="1">
        <v>0.17699999999999999</v>
      </c>
      <c r="R317" s="1">
        <v>0.17399999999999999</v>
      </c>
      <c r="S317" s="1">
        <v>19.5059</v>
      </c>
      <c r="T317" s="1"/>
      <c r="U317" s="1"/>
      <c r="V317" s="1"/>
      <c r="W317" s="1"/>
      <c r="X317" s="1"/>
      <c r="Y317" s="1"/>
      <c r="Z317" s="1"/>
      <c r="AA317" s="1"/>
    </row>
    <row r="318" spans="1:27" ht="15.6" x14ac:dyDescent="0.3">
      <c r="A318" s="3" t="s">
        <v>456</v>
      </c>
      <c r="B318" s="1" t="s">
        <v>69</v>
      </c>
      <c r="C318" s="12">
        <v>42249</v>
      </c>
      <c r="D318" s="1">
        <v>7</v>
      </c>
      <c r="E318" s="6">
        <v>0.42430555555555555</v>
      </c>
      <c r="F318" s="1" t="s">
        <v>29</v>
      </c>
      <c r="G318" s="1">
        <v>23.5</v>
      </c>
      <c r="H318" s="1"/>
      <c r="I318" s="1">
        <v>240</v>
      </c>
      <c r="J318" s="1">
        <v>115</v>
      </c>
      <c r="K318" s="1">
        <v>5.218</v>
      </c>
      <c r="L318" s="1">
        <v>1.9610000000000001</v>
      </c>
      <c r="M318" s="1">
        <f t="shared" si="4"/>
        <v>3.2569999999999997</v>
      </c>
      <c r="N318" s="1">
        <v>0.76500000000000001</v>
      </c>
      <c r="O318" s="1"/>
      <c r="P318" s="1"/>
      <c r="Q318" s="1">
        <v>8.6999999999999994E-2</v>
      </c>
      <c r="R318" s="1">
        <v>8.8999999999999996E-2</v>
      </c>
      <c r="S318" s="1">
        <v>18.306249999999999</v>
      </c>
      <c r="T318" s="1"/>
      <c r="U318" s="1"/>
      <c r="V318" s="1"/>
      <c r="W318" s="1"/>
      <c r="X318" s="1"/>
      <c r="Y318" s="1"/>
      <c r="Z318" s="1"/>
      <c r="AA318" s="1"/>
    </row>
    <row r="319" spans="1:27" ht="15.6" x14ac:dyDescent="0.3">
      <c r="A319" s="3" t="s">
        <v>457</v>
      </c>
      <c r="B319" s="1" t="s">
        <v>69</v>
      </c>
      <c r="C319" s="12">
        <v>42249</v>
      </c>
      <c r="D319" s="1">
        <v>7</v>
      </c>
      <c r="E319" s="6">
        <v>0.42430555555555555</v>
      </c>
      <c r="F319" s="1" t="s">
        <v>29</v>
      </c>
      <c r="G319" s="1">
        <v>29.5</v>
      </c>
      <c r="H319" s="1"/>
      <c r="I319" s="1">
        <v>290</v>
      </c>
      <c r="J319" s="1">
        <v>224</v>
      </c>
      <c r="K319" s="1">
        <v>7.3310000000000004</v>
      </c>
      <c r="L319" s="1">
        <v>4.4530000000000003</v>
      </c>
      <c r="M319" s="1">
        <f t="shared" si="4"/>
        <v>2.8780000000000001</v>
      </c>
      <c r="N319" s="1">
        <v>1.292</v>
      </c>
      <c r="O319" s="1"/>
      <c r="P319" s="1"/>
      <c r="Q319" s="1">
        <v>0.106</v>
      </c>
      <c r="R319" s="1">
        <v>0.105</v>
      </c>
      <c r="S319" s="1">
        <v>17.916250000000002</v>
      </c>
      <c r="T319" s="1"/>
      <c r="U319" s="1"/>
      <c r="V319" s="1"/>
      <c r="W319" s="1"/>
      <c r="X319" s="1"/>
      <c r="Y319" s="1"/>
      <c r="Z319" s="1"/>
      <c r="AA319" s="1"/>
    </row>
    <row r="320" spans="1:27" ht="15.6" x14ac:dyDescent="0.3">
      <c r="A320" s="3" t="s">
        <v>458</v>
      </c>
      <c r="B320" s="1" t="s">
        <v>61</v>
      </c>
      <c r="C320" s="12">
        <v>42249</v>
      </c>
      <c r="D320" s="1">
        <v>7</v>
      </c>
      <c r="E320" s="6">
        <v>0.43472222222222223</v>
      </c>
      <c r="F320" s="1" t="s">
        <v>37</v>
      </c>
      <c r="G320" s="1">
        <v>21</v>
      </c>
      <c r="H320" s="1"/>
      <c r="I320" s="1">
        <v>199</v>
      </c>
      <c r="J320" s="1">
        <v>108</v>
      </c>
      <c r="K320" s="1"/>
      <c r="L320" s="1"/>
      <c r="M320" s="1">
        <f t="shared" si="4"/>
        <v>0</v>
      </c>
      <c r="N320" s="1">
        <v>1.1830000000000001</v>
      </c>
      <c r="O320" s="1">
        <v>0.13500000000000001</v>
      </c>
      <c r="P320" s="1" t="s">
        <v>58</v>
      </c>
      <c r="Q320" s="1">
        <v>5.0000000000000001E-3</v>
      </c>
      <c r="R320" s="1">
        <v>5.0000000000000001E-3</v>
      </c>
      <c r="S320" s="1">
        <v>19.077549999999999</v>
      </c>
      <c r="T320" s="1"/>
      <c r="U320" s="1"/>
      <c r="V320" s="1"/>
      <c r="W320" s="1"/>
      <c r="X320" s="1"/>
      <c r="Y320" s="1"/>
      <c r="Z320" s="1"/>
      <c r="AA320" s="1"/>
    </row>
    <row r="321" spans="1:27" ht="15.6" x14ac:dyDescent="0.3">
      <c r="A321" s="3" t="s">
        <v>459</v>
      </c>
      <c r="B321" s="1" t="s">
        <v>61</v>
      </c>
      <c r="C321" s="12">
        <v>42249</v>
      </c>
      <c r="D321" s="1">
        <v>7</v>
      </c>
      <c r="E321" s="6">
        <v>0.43472222222222223</v>
      </c>
      <c r="F321" s="1" t="s">
        <v>62</v>
      </c>
      <c r="G321" s="1">
        <v>30</v>
      </c>
      <c r="H321" s="1"/>
      <c r="I321" s="1">
        <v>185</v>
      </c>
      <c r="J321" s="1">
        <v>59</v>
      </c>
      <c r="K321" s="1">
        <v>1.746</v>
      </c>
      <c r="L321" s="1">
        <v>1.143</v>
      </c>
      <c r="M321" s="1">
        <f t="shared" si="4"/>
        <v>0.60299999999999998</v>
      </c>
      <c r="N321" s="1">
        <v>0.74199999999999999</v>
      </c>
      <c r="O321" s="1">
        <v>0.11600000000000001</v>
      </c>
      <c r="P321" s="1" t="s">
        <v>58</v>
      </c>
      <c r="Q321" s="1">
        <v>0.03</v>
      </c>
      <c r="R321" s="1">
        <v>0.03</v>
      </c>
      <c r="S321" s="1">
        <v>20.370999999999999</v>
      </c>
      <c r="T321" s="1"/>
      <c r="U321" s="1"/>
      <c r="V321" s="1"/>
      <c r="W321" s="1"/>
      <c r="X321" s="1"/>
      <c r="Y321" s="1"/>
      <c r="Z321" s="1"/>
      <c r="AA321" s="1"/>
    </row>
    <row r="322" spans="1:27" ht="15.6" x14ac:dyDescent="0.3">
      <c r="A322" s="3" t="s">
        <v>460</v>
      </c>
      <c r="B322" s="1" t="s">
        <v>50</v>
      </c>
      <c r="C322" s="12">
        <v>42249</v>
      </c>
      <c r="D322" s="1">
        <v>7</v>
      </c>
      <c r="E322" s="6">
        <v>0.45555555555555555</v>
      </c>
      <c r="F322" s="1" t="s">
        <v>29</v>
      </c>
      <c r="G322" s="1">
        <v>32</v>
      </c>
      <c r="H322" s="1"/>
      <c r="I322" s="1">
        <v>309</v>
      </c>
      <c r="J322" s="1">
        <v>270</v>
      </c>
      <c r="K322" s="1">
        <v>6.702</v>
      </c>
      <c r="L322" s="1">
        <v>3.5419999999999998</v>
      </c>
      <c r="M322" s="1">
        <f t="shared" si="4"/>
        <v>3.16</v>
      </c>
      <c r="N322" s="1">
        <v>3.2930000000000001</v>
      </c>
      <c r="O322" s="1">
        <v>8.5999999999999993E-2</v>
      </c>
      <c r="P322" s="1"/>
      <c r="Q322" s="1">
        <v>0.109</v>
      </c>
      <c r="R322" s="1">
        <v>0.108</v>
      </c>
      <c r="S322" s="1" t="s">
        <v>851</v>
      </c>
      <c r="T322" s="1"/>
      <c r="U322" s="1"/>
      <c r="V322" s="1"/>
      <c r="W322" s="1"/>
      <c r="X322" s="1"/>
      <c r="Y322" s="1"/>
      <c r="Z322" s="1"/>
      <c r="AA322" s="1"/>
    </row>
    <row r="323" spans="1:27" ht="15.6" x14ac:dyDescent="0.3">
      <c r="A323" s="3" t="s">
        <v>461</v>
      </c>
      <c r="B323" s="1" t="s">
        <v>50</v>
      </c>
      <c r="C323" s="12">
        <v>42249</v>
      </c>
      <c r="D323" s="1">
        <v>7</v>
      </c>
      <c r="E323" s="6">
        <v>0.46597222222222223</v>
      </c>
      <c r="F323" s="1" t="s">
        <v>62</v>
      </c>
      <c r="G323" s="1">
        <v>19</v>
      </c>
      <c r="H323" s="1"/>
      <c r="I323" s="1">
        <v>200</v>
      </c>
      <c r="J323" s="1">
        <v>79</v>
      </c>
      <c r="K323" s="1">
        <v>3.3849999999999998</v>
      </c>
      <c r="L323" s="1">
        <v>1.419</v>
      </c>
      <c r="M323" s="1">
        <f t="shared" si="4"/>
        <v>1.9659999999999997</v>
      </c>
      <c r="N323" s="1">
        <v>0.91600000000000004</v>
      </c>
      <c r="O323" s="1">
        <v>0.33900000000000002</v>
      </c>
      <c r="P323" s="1" t="s">
        <v>24</v>
      </c>
      <c r="Q323" s="1">
        <v>2.1000000000000001E-2</v>
      </c>
      <c r="R323" s="1">
        <v>2.1000000000000001E-2</v>
      </c>
      <c r="S323" s="1">
        <v>20.644880000000001</v>
      </c>
      <c r="T323" s="1"/>
      <c r="U323" s="1"/>
      <c r="V323" s="1"/>
      <c r="W323" s="1"/>
      <c r="X323" s="1"/>
      <c r="Y323" s="1"/>
      <c r="Z323" s="1"/>
      <c r="AA323" s="1"/>
    </row>
    <row r="324" spans="1:27" ht="15.6" x14ac:dyDescent="0.3">
      <c r="A324" s="3" t="s">
        <v>462</v>
      </c>
      <c r="B324" s="1" t="s">
        <v>50</v>
      </c>
      <c r="C324" s="12">
        <v>42249</v>
      </c>
      <c r="D324" s="1">
        <v>7</v>
      </c>
      <c r="E324" s="6">
        <v>0.46875</v>
      </c>
      <c r="F324" s="1" t="s">
        <v>62</v>
      </c>
      <c r="G324" s="1">
        <v>22</v>
      </c>
      <c r="H324" s="1"/>
      <c r="I324" s="1">
        <v>224</v>
      </c>
      <c r="J324" s="1">
        <v>111</v>
      </c>
      <c r="K324" s="1">
        <v>2.9180000000000001</v>
      </c>
      <c r="L324" s="1">
        <v>2.0950000000000002</v>
      </c>
      <c r="M324" s="1">
        <f t="shared" si="4"/>
        <v>0.82299999999999995</v>
      </c>
      <c r="N324" s="1">
        <v>1.9910000000000001</v>
      </c>
      <c r="O324" s="1">
        <v>9.6000000000000002E-2</v>
      </c>
      <c r="P324" s="1" t="s">
        <v>58</v>
      </c>
      <c r="Q324" s="1">
        <v>2.5999999999999999E-2</v>
      </c>
      <c r="R324" s="1">
        <v>2.5000000000000001E-2</v>
      </c>
      <c r="S324" s="1">
        <v>19.690799999999999</v>
      </c>
      <c r="T324" s="1"/>
      <c r="U324" s="1"/>
      <c r="V324" s="1"/>
      <c r="W324" s="1"/>
      <c r="X324" s="1"/>
      <c r="Y324" s="1"/>
      <c r="Z324" s="1"/>
      <c r="AA324" s="1"/>
    </row>
    <row r="325" spans="1:27" ht="15.6" x14ac:dyDescent="0.3">
      <c r="A325" s="3" t="s">
        <v>463</v>
      </c>
      <c r="B325" s="1" t="s">
        <v>39</v>
      </c>
      <c r="C325" s="12">
        <v>42249</v>
      </c>
      <c r="D325" s="1">
        <v>7</v>
      </c>
      <c r="E325" s="6">
        <v>0.47500000000000003</v>
      </c>
      <c r="F325" s="1" t="s">
        <v>404</v>
      </c>
      <c r="G325" s="1">
        <v>39</v>
      </c>
      <c r="H325" s="1"/>
      <c r="I325" s="1">
        <v>380</v>
      </c>
      <c r="J325" s="1">
        <v>1089</v>
      </c>
      <c r="K325" s="1">
        <v>79</v>
      </c>
      <c r="L325" s="1">
        <v>49.055999999999997</v>
      </c>
      <c r="M325" s="1">
        <f t="shared" ref="M325:M380" si="5">SUM(K325-L325)</f>
        <v>29.944000000000003</v>
      </c>
      <c r="N325" s="1">
        <v>48.975000000000001</v>
      </c>
      <c r="O325" s="1">
        <v>14.275</v>
      </c>
      <c r="P325" s="1" t="s">
        <v>24</v>
      </c>
      <c r="Q325" s="1">
        <v>7.6999999999999999E-2</v>
      </c>
      <c r="R325" s="1">
        <v>7.9000000000000001E-2</v>
      </c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6" x14ac:dyDescent="0.3">
      <c r="A326" s="3" t="s">
        <v>464</v>
      </c>
      <c r="B326" s="1" t="s">
        <v>39</v>
      </c>
      <c r="C326" s="12">
        <v>42249</v>
      </c>
      <c r="D326" s="1">
        <v>7</v>
      </c>
      <c r="E326" s="6">
        <v>0.4777777777777778</v>
      </c>
      <c r="F326" s="1" t="s">
        <v>37</v>
      </c>
      <c r="G326" s="1">
        <v>24</v>
      </c>
      <c r="H326" s="1"/>
      <c r="I326" s="1">
        <v>225</v>
      </c>
      <c r="J326" s="1">
        <v>180</v>
      </c>
      <c r="K326" s="1"/>
      <c r="L326" s="1"/>
      <c r="M326" s="1">
        <f t="shared" si="5"/>
        <v>0</v>
      </c>
      <c r="N326" s="1">
        <v>2.4</v>
      </c>
      <c r="O326" s="1">
        <v>0.25</v>
      </c>
      <c r="P326" s="1" t="s">
        <v>58</v>
      </c>
      <c r="Q326" s="1">
        <v>4.0000000000000001E-3</v>
      </c>
      <c r="R326" s="1">
        <v>5.0000000000000001E-3</v>
      </c>
      <c r="S326" s="1">
        <v>19.348500000000001</v>
      </c>
      <c r="T326" s="1"/>
      <c r="U326" s="1"/>
      <c r="V326" s="1"/>
      <c r="W326" s="1"/>
      <c r="X326" s="1"/>
      <c r="Y326" s="1"/>
      <c r="Z326" s="1"/>
      <c r="AA326" s="1"/>
    </row>
    <row r="327" spans="1:27" ht="15.6" x14ac:dyDescent="0.3">
      <c r="A327" s="3" t="s">
        <v>465</v>
      </c>
      <c r="B327" s="1" t="s">
        <v>39</v>
      </c>
      <c r="C327" s="12">
        <v>42249</v>
      </c>
      <c r="D327" s="1">
        <v>7</v>
      </c>
      <c r="E327" s="6">
        <v>0.48194444444444445</v>
      </c>
      <c r="F327" s="1" t="s">
        <v>29</v>
      </c>
      <c r="G327" s="1">
        <v>45</v>
      </c>
      <c r="H327" s="1"/>
      <c r="I327" s="1">
        <v>465</v>
      </c>
      <c r="J327" s="1">
        <v>1028</v>
      </c>
      <c r="K327" s="1">
        <v>34.134999999999998</v>
      </c>
      <c r="L327" s="1">
        <v>15.127000000000001</v>
      </c>
      <c r="M327" s="1">
        <f t="shared" si="5"/>
        <v>19.007999999999996</v>
      </c>
      <c r="N327" s="1">
        <v>13.808999999999999</v>
      </c>
      <c r="O327" s="1">
        <v>0.96099999999999997</v>
      </c>
      <c r="P327" s="1" t="s">
        <v>58</v>
      </c>
      <c r="Q327" s="1">
        <v>0.223</v>
      </c>
      <c r="R327" s="1">
        <v>0.23100000000000001</v>
      </c>
      <c r="S327" s="1">
        <v>20.469200000000001</v>
      </c>
      <c r="T327" s="1"/>
      <c r="U327" s="1"/>
      <c r="V327" s="1"/>
      <c r="W327" s="1"/>
      <c r="X327" s="1"/>
      <c r="Y327" s="1"/>
      <c r="Z327" s="1"/>
      <c r="AA327" s="1"/>
    </row>
    <row r="328" spans="1:27" ht="15.6" x14ac:dyDescent="0.3">
      <c r="A328" s="3" t="s">
        <v>466</v>
      </c>
      <c r="B328" s="1" t="s">
        <v>39</v>
      </c>
      <c r="C328" s="12">
        <v>42249</v>
      </c>
      <c r="D328" s="1">
        <v>7</v>
      </c>
      <c r="E328" s="6">
        <v>0.4826388888888889</v>
      </c>
      <c r="F328" s="1" t="s">
        <v>29</v>
      </c>
      <c r="G328" s="1">
        <v>38</v>
      </c>
      <c r="H328" s="1"/>
      <c r="I328" s="1">
        <v>375</v>
      </c>
      <c r="J328" s="1">
        <v>510</v>
      </c>
      <c r="K328" s="1">
        <v>15.430999999999999</v>
      </c>
      <c r="L328" s="1">
        <v>7.1619999999999999</v>
      </c>
      <c r="M328" s="1">
        <f t="shared" si="5"/>
        <v>8.2689999999999984</v>
      </c>
      <c r="N328" s="1">
        <v>3.3130000000000002</v>
      </c>
      <c r="O328" s="1">
        <v>1.5009999999999999</v>
      </c>
      <c r="P328" s="1" t="s">
        <v>24</v>
      </c>
      <c r="Q328" s="1">
        <v>0.17899999999999999</v>
      </c>
      <c r="R328" s="1">
        <v>0.17799999999999999</v>
      </c>
      <c r="S328" s="1">
        <v>18.529050000000002</v>
      </c>
      <c r="T328" s="1"/>
      <c r="U328" s="1"/>
      <c r="V328" s="1"/>
      <c r="W328" s="1"/>
      <c r="X328" s="1"/>
      <c r="Y328" s="1"/>
      <c r="Z328" s="1"/>
      <c r="AA328" s="1"/>
    </row>
    <row r="329" spans="1:27" ht="15.6" x14ac:dyDescent="0.3">
      <c r="A329" s="3" t="s">
        <v>467</v>
      </c>
      <c r="B329" s="1" t="s">
        <v>39</v>
      </c>
      <c r="C329" s="12">
        <v>42249</v>
      </c>
      <c r="D329" s="1">
        <v>7</v>
      </c>
      <c r="E329" s="6">
        <v>0.4861111111111111</v>
      </c>
      <c r="F329" s="1" t="s">
        <v>29</v>
      </c>
      <c r="G329" s="1">
        <v>23</v>
      </c>
      <c r="H329" s="1"/>
      <c r="I329" s="1">
        <v>240</v>
      </c>
      <c r="J329" s="1">
        <v>128</v>
      </c>
      <c r="K329" s="1">
        <v>2.3370000000000002</v>
      </c>
      <c r="L329" s="1">
        <v>1.6259999999999999</v>
      </c>
      <c r="M329" s="1">
        <f t="shared" si="5"/>
        <v>0.7110000000000003</v>
      </c>
      <c r="N329" s="1">
        <v>1.181</v>
      </c>
      <c r="O329" s="1">
        <v>0.14199999999999999</v>
      </c>
      <c r="P329" s="1" t="s">
        <v>24</v>
      </c>
      <c r="Q329" s="1">
        <v>7.4999999999999997E-2</v>
      </c>
      <c r="R329" s="1">
        <v>7.5999999999999998E-2</v>
      </c>
      <c r="S329" s="1">
        <v>18.599049999999998</v>
      </c>
      <c r="T329" s="1"/>
      <c r="U329" s="1"/>
      <c r="V329" s="1"/>
      <c r="W329" s="1"/>
      <c r="X329" s="1"/>
      <c r="Y329" s="1"/>
      <c r="Z329" s="1"/>
      <c r="AA329" s="1"/>
    </row>
    <row r="330" spans="1:27" ht="15.6" x14ac:dyDescent="0.3">
      <c r="A330" s="3" t="s">
        <v>468</v>
      </c>
      <c r="B330" s="1" t="s">
        <v>39</v>
      </c>
      <c r="C330" s="12">
        <v>42249</v>
      </c>
      <c r="D330" s="1">
        <v>7</v>
      </c>
      <c r="E330" s="6">
        <v>0.48888888888888887</v>
      </c>
      <c r="F330" s="1" t="s">
        <v>29</v>
      </c>
      <c r="G330" s="1">
        <v>21</v>
      </c>
      <c r="H330" s="1"/>
      <c r="I330" s="1">
        <v>220</v>
      </c>
      <c r="J330" s="1">
        <v>90</v>
      </c>
      <c r="K330" s="1">
        <v>2.7330000000000001</v>
      </c>
      <c r="L330" s="1">
        <v>1.1850000000000001</v>
      </c>
      <c r="M330" s="1">
        <f t="shared" si="5"/>
        <v>1.548</v>
      </c>
      <c r="N330" s="1">
        <v>0.67900000000000005</v>
      </c>
      <c r="O330" s="1"/>
      <c r="P330" s="1"/>
      <c r="Q330" s="1">
        <v>5.8000000000000003E-2</v>
      </c>
      <c r="R330" s="1">
        <v>5.8999999999999997E-2</v>
      </c>
      <c r="S330" s="1">
        <v>18.6996</v>
      </c>
      <c r="T330" s="1"/>
      <c r="U330" s="1"/>
      <c r="V330" s="1"/>
      <c r="W330" s="1"/>
      <c r="X330" s="1"/>
      <c r="Y330" s="1"/>
      <c r="Z330" s="1"/>
      <c r="AA330" s="1"/>
    </row>
    <row r="331" spans="1:27" ht="15.6" x14ac:dyDescent="0.3">
      <c r="A331" s="3" t="s">
        <v>469</v>
      </c>
      <c r="B331" s="1" t="s">
        <v>22</v>
      </c>
      <c r="C331" s="12">
        <v>42249</v>
      </c>
      <c r="D331" s="1">
        <v>7</v>
      </c>
      <c r="E331" s="6">
        <v>0.49305555555555558</v>
      </c>
      <c r="F331" s="1" t="s">
        <v>37</v>
      </c>
      <c r="G331" s="1">
        <v>26</v>
      </c>
      <c r="H331" s="1"/>
      <c r="I331" s="1">
        <v>253</v>
      </c>
      <c r="J331" s="1">
        <v>252</v>
      </c>
      <c r="K331" s="1"/>
      <c r="L331" s="1"/>
      <c r="M331" s="1">
        <f t="shared" si="5"/>
        <v>0</v>
      </c>
      <c r="N331" s="1">
        <v>2.4</v>
      </c>
      <c r="O331" s="1">
        <v>2.1219999999999999</v>
      </c>
      <c r="P331" s="1" t="s">
        <v>58</v>
      </c>
      <c r="Q331" s="1">
        <v>4.0000000000000001E-3</v>
      </c>
      <c r="R331" s="1">
        <v>4.0000000000000001E-3</v>
      </c>
      <c r="S331" s="1">
        <v>19.98395</v>
      </c>
      <c r="T331" s="1"/>
      <c r="U331" s="1"/>
      <c r="V331" s="1"/>
      <c r="W331" s="1"/>
      <c r="X331" s="1"/>
      <c r="Y331" s="1"/>
      <c r="Z331" s="1"/>
      <c r="AA331" s="1"/>
    </row>
    <row r="332" spans="1:27" ht="15.6" x14ac:dyDescent="0.3">
      <c r="A332" s="3" t="s">
        <v>470</v>
      </c>
      <c r="B332" s="1" t="s">
        <v>22</v>
      </c>
      <c r="C332" s="12">
        <v>42249</v>
      </c>
      <c r="D332" s="1">
        <v>7</v>
      </c>
      <c r="E332" s="6"/>
      <c r="F332" s="1" t="s">
        <v>23</v>
      </c>
      <c r="G332" s="1">
        <v>25</v>
      </c>
      <c r="H332" s="1"/>
      <c r="I332" s="1">
        <v>245</v>
      </c>
      <c r="J332" s="1">
        <v>129</v>
      </c>
      <c r="K332" s="1">
        <v>3.0059999999999998</v>
      </c>
      <c r="L332" s="1">
        <v>1.579</v>
      </c>
      <c r="M332" s="1">
        <f t="shared" si="5"/>
        <v>1.4269999999999998</v>
      </c>
      <c r="N332" s="1">
        <v>3.0030000000000001</v>
      </c>
      <c r="O332" s="1">
        <v>9.2999999999999999E-2</v>
      </c>
      <c r="P332" s="1" t="s">
        <v>24</v>
      </c>
      <c r="Q332" s="1">
        <v>0.06</v>
      </c>
      <c r="R332" s="1">
        <v>6.2E-2</v>
      </c>
      <c r="S332" s="1">
        <v>20.445900000000002</v>
      </c>
      <c r="T332" s="1"/>
      <c r="U332" s="1"/>
      <c r="V332" s="1"/>
      <c r="W332" s="1"/>
      <c r="X332" s="1"/>
      <c r="Y332" s="1"/>
      <c r="Z332" s="1"/>
      <c r="AA332" s="1"/>
    </row>
    <row r="333" spans="1:27" ht="15.6" x14ac:dyDescent="0.3">
      <c r="A333" s="3" t="s">
        <v>471</v>
      </c>
      <c r="B333" s="1" t="s">
        <v>22</v>
      </c>
      <c r="C333" s="12">
        <v>42249</v>
      </c>
      <c r="D333" s="1">
        <v>7</v>
      </c>
      <c r="E333" s="6"/>
      <c r="F333" s="1" t="s">
        <v>23</v>
      </c>
      <c r="G333" s="1">
        <v>26</v>
      </c>
      <c r="H333" s="1"/>
      <c r="I333" s="1">
        <v>265</v>
      </c>
      <c r="J333" s="1">
        <v>176</v>
      </c>
      <c r="K333" s="1">
        <v>3.3290000000000002</v>
      </c>
      <c r="L333" s="1">
        <v>2.141</v>
      </c>
      <c r="M333" s="1">
        <f t="shared" si="5"/>
        <v>1.1880000000000002</v>
      </c>
      <c r="N333" s="1">
        <v>4.5</v>
      </c>
      <c r="O333" s="1">
        <v>6.6000000000000003E-2</v>
      </c>
      <c r="P333" s="1" t="s">
        <v>24</v>
      </c>
      <c r="Q333" s="1">
        <v>0.06</v>
      </c>
      <c r="R333" s="1">
        <v>5.8999999999999997E-2</v>
      </c>
      <c r="S333" s="1">
        <v>20.421600000000002</v>
      </c>
      <c r="T333" s="1"/>
      <c r="U333" s="1"/>
      <c r="V333" s="1"/>
      <c r="W333" s="1"/>
      <c r="X333" s="1"/>
      <c r="Y333" s="1"/>
      <c r="Z333" s="1"/>
      <c r="AA333" s="1"/>
    </row>
    <row r="334" spans="1:27" ht="15.6" x14ac:dyDescent="0.3">
      <c r="A334" s="3" t="s">
        <v>472</v>
      </c>
      <c r="B334" s="1" t="s">
        <v>22</v>
      </c>
      <c r="C334" s="12">
        <v>42249</v>
      </c>
      <c r="D334" s="1">
        <v>7</v>
      </c>
      <c r="E334" s="6"/>
      <c r="F334" s="1" t="s">
        <v>23</v>
      </c>
      <c r="G334" s="1">
        <v>22</v>
      </c>
      <c r="H334" s="1"/>
      <c r="I334" s="1">
        <v>220</v>
      </c>
      <c r="J334" s="1">
        <v>99</v>
      </c>
      <c r="K334" s="1">
        <v>1.823</v>
      </c>
      <c r="L334" s="1">
        <v>1.0229999999999999</v>
      </c>
      <c r="M334" s="1">
        <f t="shared" si="5"/>
        <v>0.8</v>
      </c>
      <c r="N334" s="1">
        <v>1.9319999999999999</v>
      </c>
      <c r="O334" s="1">
        <v>5.2999999999999999E-2</v>
      </c>
      <c r="P334" s="1"/>
      <c r="Q334" s="1">
        <v>5.7000000000000002E-2</v>
      </c>
      <c r="R334" s="1">
        <v>5.8999999999999997E-2</v>
      </c>
      <c r="S334" s="1">
        <v>19.52205</v>
      </c>
      <c r="T334" s="1"/>
      <c r="U334" s="1"/>
      <c r="V334" s="1"/>
      <c r="W334" s="1"/>
      <c r="X334" s="1"/>
      <c r="Y334" s="1"/>
      <c r="Z334" s="1"/>
      <c r="AA334" s="1"/>
    </row>
    <row r="335" spans="1:27" ht="15.6" x14ac:dyDescent="0.3">
      <c r="A335" s="3" t="s">
        <v>31</v>
      </c>
      <c r="B335" s="1" t="s">
        <v>22</v>
      </c>
      <c r="C335" s="12">
        <v>42249</v>
      </c>
      <c r="D335" s="1">
        <v>7</v>
      </c>
      <c r="E335" s="6"/>
      <c r="F335" s="1" t="s">
        <v>37</v>
      </c>
      <c r="G335" s="1">
        <v>17</v>
      </c>
      <c r="H335" s="1"/>
      <c r="I335" s="1"/>
      <c r="J335" s="1"/>
      <c r="K335" s="1"/>
      <c r="L335" s="1"/>
      <c r="M335" s="1">
        <f t="shared" si="5"/>
        <v>0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6" x14ac:dyDescent="0.3">
      <c r="A336" s="3" t="s">
        <v>31</v>
      </c>
      <c r="B336" s="1" t="s">
        <v>22</v>
      </c>
      <c r="C336" s="12">
        <v>42249</v>
      </c>
      <c r="D336" s="1">
        <v>7</v>
      </c>
      <c r="E336" s="6"/>
      <c r="F336" s="1" t="s">
        <v>37</v>
      </c>
      <c r="G336" s="1">
        <v>36.5</v>
      </c>
      <c r="H336" s="1"/>
      <c r="I336" s="1"/>
      <c r="J336" s="1"/>
      <c r="K336" s="1"/>
      <c r="L336" s="1"/>
      <c r="M336" s="1">
        <f t="shared" si="5"/>
        <v>0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6" x14ac:dyDescent="0.3">
      <c r="A337" s="3"/>
      <c r="B337" s="1" t="s">
        <v>138</v>
      </c>
      <c r="C337" s="12">
        <v>42249</v>
      </c>
      <c r="D337" s="1">
        <v>7</v>
      </c>
      <c r="E337" s="6">
        <v>0.51736111111111105</v>
      </c>
      <c r="F337" s="1"/>
      <c r="G337" s="1"/>
      <c r="H337" s="1"/>
      <c r="I337" s="1"/>
      <c r="J337" s="1"/>
      <c r="K337" s="1"/>
      <c r="L337" s="1"/>
      <c r="M337" s="1">
        <f t="shared" si="5"/>
        <v>0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 t="s">
        <v>85</v>
      </c>
      <c r="Y337" s="1"/>
      <c r="Z337" s="1"/>
      <c r="AA337" s="1"/>
    </row>
    <row r="338" spans="1:27" ht="15.6" x14ac:dyDescent="0.3">
      <c r="A338" s="3" t="s">
        <v>473</v>
      </c>
      <c r="B338" s="1" t="s">
        <v>140</v>
      </c>
      <c r="C338" s="12">
        <v>42249</v>
      </c>
      <c r="D338" s="1">
        <v>7</v>
      </c>
      <c r="E338" s="6">
        <v>0.53472222222222221</v>
      </c>
      <c r="F338" s="1" t="s">
        <v>29</v>
      </c>
      <c r="G338" s="1">
        <v>24</v>
      </c>
      <c r="H338" s="1"/>
      <c r="I338" s="1">
        <v>240</v>
      </c>
      <c r="J338" s="1">
        <v>120</v>
      </c>
      <c r="K338" s="1">
        <v>2.5310000000000001</v>
      </c>
      <c r="L338" s="1">
        <v>1.804</v>
      </c>
      <c r="M338" s="1">
        <f t="shared" si="5"/>
        <v>0.72700000000000009</v>
      </c>
      <c r="N338" s="1">
        <v>0.97499999999999998</v>
      </c>
      <c r="O338" s="1">
        <v>1.2999999999999999E-2</v>
      </c>
      <c r="P338" s="1"/>
      <c r="Q338" s="1">
        <v>7.4999999999999997E-2</v>
      </c>
      <c r="R338" s="1">
        <v>7.3999999999999996E-2</v>
      </c>
      <c r="S338" s="1">
        <v>18.472049999999999</v>
      </c>
      <c r="T338" s="1"/>
      <c r="U338" s="1"/>
      <c r="V338" s="1"/>
      <c r="W338" s="1"/>
      <c r="X338" s="1"/>
      <c r="Y338" s="1"/>
      <c r="Z338" s="1"/>
      <c r="AA338" s="1"/>
    </row>
    <row r="339" spans="1:27" ht="15.6" x14ac:dyDescent="0.3">
      <c r="A339" s="3"/>
      <c r="B339" s="1" t="s">
        <v>140</v>
      </c>
      <c r="C339" s="12">
        <v>42249</v>
      </c>
      <c r="D339" s="1">
        <v>7</v>
      </c>
      <c r="E339" s="6">
        <v>0.53541666666666665</v>
      </c>
      <c r="F339" s="1" t="s">
        <v>37</v>
      </c>
      <c r="G339" s="1">
        <v>16</v>
      </c>
      <c r="H339" s="1"/>
      <c r="I339" s="1"/>
      <c r="J339" s="1"/>
      <c r="K339" s="1"/>
      <c r="L339" s="1"/>
      <c r="M339" s="1">
        <f t="shared" si="5"/>
        <v>0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6" x14ac:dyDescent="0.3">
      <c r="A340" s="3"/>
      <c r="B340" s="1" t="s">
        <v>140</v>
      </c>
      <c r="C340" s="12">
        <v>42249</v>
      </c>
      <c r="D340" s="1">
        <v>7</v>
      </c>
      <c r="E340" s="6">
        <v>0.54305555555555551</v>
      </c>
      <c r="F340" s="1" t="s">
        <v>37</v>
      </c>
      <c r="G340" s="1">
        <v>21</v>
      </c>
      <c r="H340" s="1"/>
      <c r="I340" s="1"/>
      <c r="J340" s="1"/>
      <c r="K340" s="1"/>
      <c r="L340" s="1"/>
      <c r="M340" s="1">
        <f t="shared" si="5"/>
        <v>0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6" x14ac:dyDescent="0.3">
      <c r="A341" s="3" t="s">
        <v>31</v>
      </c>
      <c r="B341" s="1" t="s">
        <v>147</v>
      </c>
      <c r="C341" s="12">
        <v>42249</v>
      </c>
      <c r="D341" s="1">
        <v>7</v>
      </c>
      <c r="E341" s="6">
        <v>0.54999999999999993</v>
      </c>
      <c r="F341" s="1" t="s">
        <v>23</v>
      </c>
      <c r="G341" s="1">
        <v>22</v>
      </c>
      <c r="H341" s="1"/>
      <c r="I341" s="1"/>
      <c r="J341" s="1"/>
      <c r="K341" s="1"/>
      <c r="L341" s="1"/>
      <c r="M341" s="1">
        <f t="shared" si="5"/>
        <v>0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6" x14ac:dyDescent="0.3">
      <c r="A342" s="3"/>
      <c r="B342" s="1" t="s">
        <v>144</v>
      </c>
      <c r="C342" s="12">
        <v>42249</v>
      </c>
      <c r="D342" s="1">
        <v>7</v>
      </c>
      <c r="E342" s="6">
        <v>0.56597222222222221</v>
      </c>
      <c r="F342" s="1"/>
      <c r="G342" s="1"/>
      <c r="H342" s="1"/>
      <c r="I342" s="1"/>
      <c r="J342" s="1"/>
      <c r="K342" s="1"/>
      <c r="L342" s="1"/>
      <c r="M342" s="1">
        <f t="shared" si="5"/>
        <v>0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 t="s">
        <v>85</v>
      </c>
      <c r="Y342" s="1"/>
      <c r="Z342" s="1"/>
      <c r="AA342" s="1"/>
    </row>
    <row r="343" spans="1:27" ht="15.6" x14ac:dyDescent="0.3">
      <c r="A343" s="3"/>
      <c r="B343" s="1" t="s">
        <v>132</v>
      </c>
      <c r="C343" s="12">
        <v>42249</v>
      </c>
      <c r="D343" s="1">
        <v>7</v>
      </c>
      <c r="E343" s="6">
        <v>0.5854166666666667</v>
      </c>
      <c r="F343" s="1" t="s">
        <v>37</v>
      </c>
      <c r="G343" s="1">
        <v>17</v>
      </c>
      <c r="H343" s="1"/>
      <c r="I343" s="1"/>
      <c r="J343" s="1"/>
      <c r="K343" s="1"/>
      <c r="L343" s="1"/>
      <c r="M343" s="1">
        <f t="shared" si="5"/>
        <v>0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6" x14ac:dyDescent="0.3">
      <c r="A344" s="3" t="s">
        <v>474</v>
      </c>
      <c r="B344" s="1" t="s">
        <v>132</v>
      </c>
      <c r="C344" s="12">
        <v>42249</v>
      </c>
      <c r="D344" s="1">
        <v>7</v>
      </c>
      <c r="E344" s="6">
        <v>0.58680555555555558</v>
      </c>
      <c r="F344" s="1" t="s">
        <v>62</v>
      </c>
      <c r="G344" s="1">
        <v>28.5</v>
      </c>
      <c r="H344" s="1"/>
      <c r="I344" s="1">
        <v>260</v>
      </c>
      <c r="J344" s="1">
        <v>176</v>
      </c>
      <c r="K344" s="1">
        <v>5.9649999999999999</v>
      </c>
      <c r="L344" s="1">
        <v>3.8380000000000001</v>
      </c>
      <c r="M344" s="1">
        <f t="shared" si="5"/>
        <v>2.1269999999999998</v>
      </c>
      <c r="N344" s="1">
        <v>4.5170000000000003</v>
      </c>
      <c r="O344" s="1">
        <v>1.2929999999999999</v>
      </c>
      <c r="P344" s="1" t="s">
        <v>24</v>
      </c>
      <c r="Q344" s="1">
        <v>2.7E-2</v>
      </c>
      <c r="R344" s="1">
        <v>2.7E-2</v>
      </c>
      <c r="S344" s="1">
        <v>23.393599999999999</v>
      </c>
      <c r="T344" s="1"/>
      <c r="U344" s="1"/>
      <c r="V344" s="1"/>
      <c r="W344" s="1"/>
      <c r="X344" s="1"/>
      <c r="Y344" s="1"/>
      <c r="Z344" s="1"/>
      <c r="AA344" s="1"/>
    </row>
    <row r="345" spans="1:27" ht="15.6" x14ac:dyDescent="0.3">
      <c r="A345" s="3" t="s">
        <v>475</v>
      </c>
      <c r="B345" s="1" t="s">
        <v>132</v>
      </c>
      <c r="C345" s="12">
        <v>42249</v>
      </c>
      <c r="D345" s="1">
        <v>7</v>
      </c>
      <c r="E345" s="6">
        <v>0.59027777777777779</v>
      </c>
      <c r="F345" s="1" t="s">
        <v>29</v>
      </c>
      <c r="G345" s="1">
        <v>28</v>
      </c>
      <c r="H345" s="1"/>
      <c r="I345" s="1">
        <v>270</v>
      </c>
      <c r="J345" s="1">
        <v>194</v>
      </c>
      <c r="K345" s="1">
        <v>5.0910000000000002</v>
      </c>
      <c r="L345" s="1">
        <v>3.097</v>
      </c>
      <c r="M345" s="1">
        <f t="shared" si="5"/>
        <v>1.9940000000000002</v>
      </c>
      <c r="N345" s="1">
        <v>2.0030000000000001</v>
      </c>
      <c r="O345" s="1">
        <v>5.5E-2</v>
      </c>
      <c r="P345" s="1" t="s">
        <v>58</v>
      </c>
      <c r="Q345" s="1">
        <v>8.8999999999999996E-2</v>
      </c>
      <c r="R345" s="1">
        <v>0.09</v>
      </c>
      <c r="S345" s="1">
        <v>18.641549999999999</v>
      </c>
      <c r="T345" s="1"/>
      <c r="U345" s="1"/>
      <c r="V345" s="1"/>
      <c r="W345" s="1"/>
      <c r="X345" s="1"/>
      <c r="Y345" s="1"/>
      <c r="Z345" s="1"/>
      <c r="AA345" s="1"/>
    </row>
    <row r="346" spans="1:27" ht="15.6" x14ac:dyDescent="0.3">
      <c r="A346" s="3" t="s">
        <v>476</v>
      </c>
      <c r="B346" s="1" t="s">
        <v>132</v>
      </c>
      <c r="C346" s="12">
        <v>42249</v>
      </c>
      <c r="D346" s="1">
        <v>7</v>
      </c>
      <c r="E346" s="6">
        <v>0.59027777777777779</v>
      </c>
      <c r="F346" s="1" t="s">
        <v>29</v>
      </c>
      <c r="G346" s="1">
        <v>28</v>
      </c>
      <c r="H346" s="1"/>
      <c r="I346" s="1">
        <v>264</v>
      </c>
      <c r="J346" s="1">
        <v>181</v>
      </c>
      <c r="K346" s="1">
        <v>7.2789999999999999</v>
      </c>
      <c r="L346" s="1">
        <v>3.0369999999999999</v>
      </c>
      <c r="M346" s="1">
        <f t="shared" si="5"/>
        <v>4.242</v>
      </c>
      <c r="N346" s="1">
        <v>2.44</v>
      </c>
      <c r="O346" s="1">
        <v>0.18</v>
      </c>
      <c r="P346" s="1" t="s">
        <v>24</v>
      </c>
      <c r="Q346" s="1">
        <v>9.0999999999999998E-2</v>
      </c>
      <c r="R346" s="1">
        <v>9.2999999999999999E-2</v>
      </c>
      <c r="S346" s="1">
        <v>19.015550000000001</v>
      </c>
      <c r="T346" s="1"/>
      <c r="U346" s="1"/>
      <c r="V346" s="1"/>
      <c r="W346" s="1"/>
      <c r="X346" s="1"/>
      <c r="Y346" s="1"/>
      <c r="Z346" s="1"/>
      <c r="AA346" s="1"/>
    </row>
    <row r="347" spans="1:27" ht="15.6" x14ac:dyDescent="0.3">
      <c r="A347" s="3" t="s">
        <v>477</v>
      </c>
      <c r="B347" s="1" t="s">
        <v>132</v>
      </c>
      <c r="C347" s="12">
        <v>42249</v>
      </c>
      <c r="D347" s="1">
        <v>7</v>
      </c>
      <c r="E347" s="6">
        <v>0.59166666666666667</v>
      </c>
      <c r="F347" s="1" t="s">
        <v>29</v>
      </c>
      <c r="G347" s="1">
        <v>28</v>
      </c>
      <c r="H347" s="1"/>
      <c r="I347" s="1">
        <v>245</v>
      </c>
      <c r="J347" s="1">
        <v>142</v>
      </c>
      <c r="K347" s="1">
        <v>3.9350000000000001</v>
      </c>
      <c r="L347" s="1">
        <v>2.09</v>
      </c>
      <c r="M347" s="1">
        <f t="shared" si="5"/>
        <v>1.8450000000000002</v>
      </c>
      <c r="N347" s="1">
        <v>2.4860000000000002</v>
      </c>
      <c r="O347" s="1">
        <v>0.27900000000000003</v>
      </c>
      <c r="P347" s="1" t="s">
        <v>24</v>
      </c>
      <c r="Q347" s="1">
        <v>7.9000000000000001E-2</v>
      </c>
      <c r="R347" s="1">
        <v>0.08</v>
      </c>
      <c r="S347" s="1">
        <v>18.616099999999999</v>
      </c>
      <c r="T347" s="1"/>
      <c r="U347" s="1"/>
      <c r="V347" s="1"/>
      <c r="W347" s="1"/>
      <c r="X347" s="1"/>
      <c r="Y347" s="1"/>
      <c r="Z347" s="1"/>
      <c r="AA347" s="1"/>
    </row>
    <row r="348" spans="1:27" ht="15.6" x14ac:dyDescent="0.3">
      <c r="A348" s="3" t="s">
        <v>478</v>
      </c>
      <c r="B348" s="1" t="s">
        <v>132</v>
      </c>
      <c r="C348" s="12">
        <v>42249</v>
      </c>
      <c r="D348" s="1">
        <v>7</v>
      </c>
      <c r="E348" s="6">
        <v>0.59722222222222221</v>
      </c>
      <c r="F348" s="1" t="s">
        <v>29</v>
      </c>
      <c r="G348" s="1">
        <v>31</v>
      </c>
      <c r="H348" s="1"/>
      <c r="I348" s="1">
        <v>290</v>
      </c>
      <c r="J348" s="1">
        <v>248</v>
      </c>
      <c r="K348" s="1">
        <v>6.9139999999999997</v>
      </c>
      <c r="L348" s="1">
        <v>3.29</v>
      </c>
      <c r="M348" s="1">
        <f t="shared" si="5"/>
        <v>3.6239999999999997</v>
      </c>
      <c r="N348" s="1">
        <v>3.621</v>
      </c>
      <c r="O348" s="1">
        <v>0.224</v>
      </c>
      <c r="P348" s="1" t="s">
        <v>58</v>
      </c>
      <c r="Q348" s="1">
        <v>0.111</v>
      </c>
      <c r="R348" s="1">
        <v>0.115</v>
      </c>
      <c r="S348" s="1">
        <v>20.03285</v>
      </c>
      <c r="T348" s="1"/>
      <c r="U348" s="1"/>
      <c r="V348" s="1"/>
      <c r="W348" s="1"/>
      <c r="X348" s="1"/>
      <c r="Y348" s="1"/>
      <c r="Z348" s="1"/>
      <c r="AA348" s="1"/>
    </row>
    <row r="349" spans="1:27" ht="15.6" x14ac:dyDescent="0.3">
      <c r="A349" s="3" t="s">
        <v>31</v>
      </c>
      <c r="B349" s="1" t="s">
        <v>132</v>
      </c>
      <c r="C349" s="12">
        <v>42249</v>
      </c>
      <c r="D349" s="1">
        <v>7</v>
      </c>
      <c r="E349" s="6"/>
      <c r="F349" s="1" t="s">
        <v>23</v>
      </c>
      <c r="G349" s="1">
        <v>23</v>
      </c>
      <c r="H349" s="1"/>
      <c r="I349" s="1"/>
      <c r="J349" s="1"/>
      <c r="K349" s="1"/>
      <c r="L349" s="1"/>
      <c r="M349" s="1">
        <f t="shared" si="5"/>
        <v>0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6" x14ac:dyDescent="0.3">
      <c r="A350" s="3" t="s">
        <v>479</v>
      </c>
      <c r="B350" s="1" t="s">
        <v>132</v>
      </c>
      <c r="C350" s="12">
        <v>42249</v>
      </c>
      <c r="D350" s="1">
        <v>7</v>
      </c>
      <c r="E350" s="6"/>
      <c r="F350" s="1" t="s">
        <v>29</v>
      </c>
      <c r="G350" s="1">
        <v>24.5</v>
      </c>
      <c r="H350" s="1"/>
      <c r="I350" s="1">
        <v>268</v>
      </c>
      <c r="J350" s="1">
        <v>191</v>
      </c>
      <c r="K350" s="1">
        <v>3.415</v>
      </c>
      <c r="L350" s="1">
        <v>2.3929999999999998</v>
      </c>
      <c r="M350" s="1">
        <f t="shared" si="5"/>
        <v>1.0220000000000002</v>
      </c>
      <c r="N350" s="1">
        <v>4.6449999999999996</v>
      </c>
      <c r="O350" s="1">
        <v>0.115</v>
      </c>
      <c r="P350" s="1" t="s">
        <v>58</v>
      </c>
      <c r="Q350" s="1">
        <v>0.08</v>
      </c>
      <c r="R350" s="1">
        <v>7.8E-2</v>
      </c>
      <c r="S350" s="1">
        <v>19.9254</v>
      </c>
      <c r="T350" s="1"/>
      <c r="U350" s="1"/>
      <c r="V350" s="1"/>
      <c r="W350" s="1"/>
      <c r="X350" s="1"/>
      <c r="Y350" s="1"/>
      <c r="Z350" s="1"/>
      <c r="AA350" s="1"/>
    </row>
    <row r="351" spans="1:27" ht="15.6" x14ac:dyDescent="0.3">
      <c r="A351" s="3" t="s">
        <v>480</v>
      </c>
      <c r="B351" s="1" t="s">
        <v>135</v>
      </c>
      <c r="C351" s="12">
        <v>42249</v>
      </c>
      <c r="D351" s="1">
        <v>7</v>
      </c>
      <c r="E351" s="6">
        <v>0.60277777777777775</v>
      </c>
      <c r="F351" s="1" t="s">
        <v>152</v>
      </c>
      <c r="G351" s="1">
        <v>26</v>
      </c>
      <c r="H351" s="1"/>
      <c r="I351" s="1">
        <v>263</v>
      </c>
      <c r="J351" s="1">
        <v>136</v>
      </c>
      <c r="K351" s="1">
        <v>3.0209999999999999</v>
      </c>
      <c r="L351" s="1">
        <v>1.7909999999999999</v>
      </c>
      <c r="M351" s="1">
        <f t="shared" si="5"/>
        <v>1.23</v>
      </c>
      <c r="N351" s="1">
        <v>2.0329999999999999</v>
      </c>
      <c r="O351" s="1">
        <v>0.124</v>
      </c>
      <c r="P351" s="1" t="s">
        <v>58</v>
      </c>
      <c r="Q351" s="1">
        <v>1E-3</v>
      </c>
      <c r="R351" s="1">
        <v>2E-3</v>
      </c>
      <c r="S351" s="1">
        <v>23.952549999999999</v>
      </c>
      <c r="T351" s="1"/>
      <c r="U351" s="1"/>
      <c r="V351" s="1"/>
      <c r="W351" s="1"/>
      <c r="X351" s="1"/>
      <c r="Y351" s="1"/>
      <c r="Z351" s="1"/>
      <c r="AA351" s="1"/>
    </row>
    <row r="352" spans="1:27" ht="15.6" x14ac:dyDescent="0.3">
      <c r="A352" s="3" t="s">
        <v>481</v>
      </c>
      <c r="B352" s="1" t="s">
        <v>135</v>
      </c>
      <c r="C352" s="12">
        <v>42249</v>
      </c>
      <c r="D352" s="1">
        <v>7</v>
      </c>
      <c r="E352" s="6">
        <v>0.61388888888888882</v>
      </c>
      <c r="F352" s="1" t="s">
        <v>152</v>
      </c>
      <c r="G352" s="1">
        <v>25</v>
      </c>
      <c r="H352" s="1"/>
      <c r="I352" s="1">
        <v>269</v>
      </c>
      <c r="J352" s="1">
        <v>141</v>
      </c>
      <c r="K352" s="1">
        <v>2.4750000000000001</v>
      </c>
      <c r="L352" s="1">
        <v>1.587</v>
      </c>
      <c r="M352" s="1">
        <f t="shared" si="5"/>
        <v>0.88800000000000012</v>
      </c>
      <c r="N352" s="1">
        <v>1.546</v>
      </c>
      <c r="O352" s="1">
        <v>0.11799999999999999</v>
      </c>
      <c r="P352" s="1" t="s">
        <v>58</v>
      </c>
      <c r="Q352" s="1">
        <v>2E-3</v>
      </c>
      <c r="R352" s="1">
        <v>1E-3</v>
      </c>
      <c r="S352" s="1">
        <v>24.04025</v>
      </c>
      <c r="T352" s="1"/>
      <c r="U352" s="1"/>
      <c r="V352" s="1"/>
      <c r="W352" s="1"/>
      <c r="X352" s="1"/>
      <c r="Y352" s="1"/>
      <c r="Z352" s="1"/>
      <c r="AA352" s="1"/>
    </row>
    <row r="353" spans="1:27" ht="15.6" x14ac:dyDescent="0.3">
      <c r="A353" s="3" t="s">
        <v>482</v>
      </c>
      <c r="B353" s="1" t="s">
        <v>132</v>
      </c>
      <c r="C353" s="12">
        <v>42270</v>
      </c>
      <c r="D353" s="1">
        <v>8</v>
      </c>
      <c r="E353" s="6">
        <v>0.28611111111111115</v>
      </c>
      <c r="F353" s="1" t="s">
        <v>152</v>
      </c>
      <c r="G353" s="1">
        <v>29</v>
      </c>
      <c r="H353" s="1"/>
      <c r="I353" s="1">
        <v>296</v>
      </c>
      <c r="J353" s="1">
        <v>192</v>
      </c>
      <c r="K353" s="1">
        <v>3.03</v>
      </c>
      <c r="L353" s="1">
        <v>1.64</v>
      </c>
      <c r="M353" s="1">
        <f t="shared" si="5"/>
        <v>1.39</v>
      </c>
      <c r="N353" s="1">
        <v>3.036</v>
      </c>
      <c r="O353" s="1">
        <v>0.56399999999999995</v>
      </c>
      <c r="P353" s="1" t="s">
        <v>24</v>
      </c>
      <c r="Q353" s="1">
        <v>2E-3</v>
      </c>
      <c r="R353" s="1">
        <v>2E-3</v>
      </c>
      <c r="S353" s="1">
        <v>26.125350000000001</v>
      </c>
      <c r="T353" s="1"/>
      <c r="U353" s="1"/>
      <c r="V353" s="1"/>
      <c r="W353" s="1"/>
      <c r="X353" s="1"/>
      <c r="Y353" s="1"/>
      <c r="Z353" s="1"/>
      <c r="AA353" s="1"/>
    </row>
    <row r="354" spans="1:27" ht="15.6" x14ac:dyDescent="0.3">
      <c r="A354" s="3" t="s">
        <v>483</v>
      </c>
      <c r="B354" s="1" t="s">
        <v>132</v>
      </c>
      <c r="C354" s="12">
        <v>42270</v>
      </c>
      <c r="D354" s="1">
        <v>8</v>
      </c>
      <c r="E354" s="6"/>
      <c r="F354" s="1" t="s">
        <v>152</v>
      </c>
      <c r="G354" s="1">
        <v>30</v>
      </c>
      <c r="H354" s="1"/>
      <c r="I354" s="1">
        <v>295</v>
      </c>
      <c r="J354" s="1">
        <v>201</v>
      </c>
      <c r="K354" s="1">
        <v>2.8650000000000002</v>
      </c>
      <c r="L354" s="1">
        <v>1.75</v>
      </c>
      <c r="M354" s="1">
        <f t="shared" si="5"/>
        <v>1.1150000000000002</v>
      </c>
      <c r="N354" s="1">
        <v>3.6909999999999998</v>
      </c>
      <c r="O354" s="1">
        <v>0.61899999999999999</v>
      </c>
      <c r="P354" s="1" t="s">
        <v>24</v>
      </c>
      <c r="Q354" s="1">
        <v>2E-3</v>
      </c>
      <c r="R354" s="1">
        <v>3.0000000000000001E-3</v>
      </c>
      <c r="S354" s="1">
        <v>24.706700000000001</v>
      </c>
      <c r="T354" s="1"/>
      <c r="U354" s="1"/>
      <c r="V354" s="1"/>
      <c r="W354" s="1"/>
      <c r="X354" s="1" t="s">
        <v>55</v>
      </c>
      <c r="Y354" s="1"/>
      <c r="Z354" s="1"/>
      <c r="AA354" s="1"/>
    </row>
    <row r="355" spans="1:27" ht="15.6" x14ac:dyDescent="0.3">
      <c r="A355" s="3" t="s">
        <v>484</v>
      </c>
      <c r="B355" s="1" t="s">
        <v>135</v>
      </c>
      <c r="C355" s="12">
        <v>42270</v>
      </c>
      <c r="D355" s="1">
        <v>8</v>
      </c>
      <c r="E355" s="6">
        <v>0.30416666666666664</v>
      </c>
      <c r="F355" s="1" t="s">
        <v>62</v>
      </c>
      <c r="G355" s="1">
        <v>24</v>
      </c>
      <c r="H355" s="1"/>
      <c r="I355" s="1">
        <v>240</v>
      </c>
      <c r="J355" s="1">
        <v>131</v>
      </c>
      <c r="K355" s="1">
        <v>3.964</v>
      </c>
      <c r="L355" s="1">
        <v>3.3719999999999999</v>
      </c>
      <c r="M355" s="1">
        <f t="shared" si="5"/>
        <v>0.59200000000000008</v>
      </c>
      <c r="N355" s="1">
        <v>1.73</v>
      </c>
      <c r="O355" s="1">
        <v>0.91800000000000004</v>
      </c>
      <c r="P355" s="1" t="s">
        <v>24</v>
      </c>
      <c r="Q355" s="1">
        <v>2.8000000000000001E-2</v>
      </c>
      <c r="R355" s="1">
        <v>2.5999999999999999E-2</v>
      </c>
      <c r="S355" s="1">
        <v>18.6449</v>
      </c>
      <c r="T355" s="1"/>
      <c r="U355" s="1"/>
      <c r="V355" s="1"/>
      <c r="W355" s="1"/>
      <c r="X355" s="1" t="s">
        <v>485</v>
      </c>
      <c r="Y355" s="1"/>
      <c r="Z355" s="1"/>
      <c r="AA355" s="1"/>
    </row>
    <row r="356" spans="1:27" ht="15.6" x14ac:dyDescent="0.3">
      <c r="A356" s="3"/>
      <c r="B356" s="1" t="s">
        <v>233</v>
      </c>
      <c r="C356" s="12">
        <v>42270</v>
      </c>
      <c r="D356" s="1">
        <v>8</v>
      </c>
      <c r="E356" s="6">
        <v>0.3263888888888889</v>
      </c>
      <c r="F356" s="1"/>
      <c r="G356" s="1"/>
      <c r="H356" s="1"/>
      <c r="I356" s="1"/>
      <c r="J356" s="1"/>
      <c r="K356" s="1"/>
      <c r="L356" s="1"/>
      <c r="M356" s="1">
        <f t="shared" si="5"/>
        <v>0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 t="s">
        <v>85</v>
      </c>
      <c r="Y356" s="1"/>
      <c r="Z356" s="1"/>
      <c r="AA356" s="1"/>
    </row>
    <row r="357" spans="1:27" ht="15.6" x14ac:dyDescent="0.3">
      <c r="A357" s="3" t="s">
        <v>486</v>
      </c>
      <c r="B357" s="1" t="s">
        <v>126</v>
      </c>
      <c r="C357" s="12">
        <v>42270</v>
      </c>
      <c r="D357" s="1">
        <v>8</v>
      </c>
      <c r="E357" s="6">
        <v>0.34513888888888888</v>
      </c>
      <c r="F357" s="1" t="s">
        <v>37</v>
      </c>
      <c r="G357" s="1">
        <v>18</v>
      </c>
      <c r="H357" s="1"/>
      <c r="I357" s="1">
        <v>176</v>
      </c>
      <c r="J357" s="1">
        <v>77</v>
      </c>
      <c r="K357" s="1"/>
      <c r="L357" s="1"/>
      <c r="M357" s="1">
        <f t="shared" si="5"/>
        <v>0</v>
      </c>
      <c r="N357" s="1">
        <v>1.1879999999999999</v>
      </c>
      <c r="O357" s="1">
        <v>0.21</v>
      </c>
      <c r="P357" s="1" t="s">
        <v>58</v>
      </c>
      <c r="Q357" s="1">
        <v>5.0000000000000001E-3</v>
      </c>
      <c r="R357" s="1">
        <v>6.0000000000000001E-3</v>
      </c>
      <c r="S357" s="1">
        <v>16.306850000000001</v>
      </c>
      <c r="T357" s="1"/>
      <c r="U357" s="1"/>
      <c r="V357" s="1"/>
      <c r="W357" s="1"/>
      <c r="X357" s="1" t="s">
        <v>63</v>
      </c>
      <c r="Y357" s="1"/>
      <c r="Z357" s="1"/>
      <c r="AA357" s="1"/>
    </row>
    <row r="358" spans="1:27" ht="15.6" x14ac:dyDescent="0.3">
      <c r="A358" s="3" t="s">
        <v>487</v>
      </c>
      <c r="B358" s="1" t="s">
        <v>126</v>
      </c>
      <c r="C358" s="12">
        <v>42270</v>
      </c>
      <c r="D358" s="1">
        <v>8</v>
      </c>
      <c r="E358" s="6">
        <v>0.36527777777777781</v>
      </c>
      <c r="F358" s="1" t="s">
        <v>29</v>
      </c>
      <c r="G358" s="1">
        <v>53</v>
      </c>
      <c r="H358" s="1"/>
      <c r="I358" s="1">
        <v>528</v>
      </c>
      <c r="J358" s="1">
        <v>1665</v>
      </c>
      <c r="K358" s="1">
        <v>45.5</v>
      </c>
      <c r="L358" s="1">
        <v>20.254999999999999</v>
      </c>
      <c r="M358" s="1">
        <f t="shared" si="5"/>
        <v>25.245000000000001</v>
      </c>
      <c r="N358" s="1">
        <v>36.615000000000002</v>
      </c>
      <c r="O358" s="1">
        <v>4.0839999999999996</v>
      </c>
      <c r="P358" s="1" t="s">
        <v>58</v>
      </c>
      <c r="Q358" s="1">
        <v>0.316</v>
      </c>
      <c r="R358" s="1">
        <v>0.315</v>
      </c>
      <c r="S358" s="1">
        <v>20.554200000000002</v>
      </c>
      <c r="T358" s="1"/>
      <c r="U358" s="1"/>
      <c r="V358" s="1"/>
      <c r="W358" s="1"/>
      <c r="X358" s="1" t="s">
        <v>488</v>
      </c>
      <c r="Y358" s="1"/>
      <c r="Z358" s="1"/>
      <c r="AA358" s="1"/>
    </row>
    <row r="359" spans="1:27" ht="15.6" x14ac:dyDescent="0.3">
      <c r="A359" s="3" t="s">
        <v>489</v>
      </c>
      <c r="B359" s="1" t="s">
        <v>122</v>
      </c>
      <c r="C359" s="12">
        <v>42270</v>
      </c>
      <c r="D359" s="1">
        <v>8</v>
      </c>
      <c r="E359" s="6"/>
      <c r="F359" s="1" t="s">
        <v>37</v>
      </c>
      <c r="G359" s="1">
        <v>17</v>
      </c>
      <c r="H359" s="1"/>
      <c r="I359" s="1">
        <v>169</v>
      </c>
      <c r="J359" s="1">
        <v>57</v>
      </c>
      <c r="K359" s="1"/>
      <c r="L359" s="1"/>
      <c r="M359" s="1">
        <f t="shared" si="5"/>
        <v>0</v>
      </c>
      <c r="N359" s="1">
        <v>0.871</v>
      </c>
      <c r="O359" s="1">
        <v>6.0999999999999999E-2</v>
      </c>
      <c r="P359" s="1" t="s">
        <v>58</v>
      </c>
      <c r="Q359" s="1">
        <v>3.0000000000000001E-3</v>
      </c>
      <c r="R359" s="1">
        <v>3.0000000000000001E-3</v>
      </c>
      <c r="S359" s="1">
        <v>17.986249999999998</v>
      </c>
      <c r="T359" s="1"/>
      <c r="U359" s="1"/>
      <c r="V359" s="1"/>
      <c r="W359" s="1"/>
      <c r="X359" s="1" t="s">
        <v>81</v>
      </c>
      <c r="Y359" s="1"/>
      <c r="Z359" s="1"/>
      <c r="AA359" s="1"/>
    </row>
    <row r="360" spans="1:27" ht="15.6" x14ac:dyDescent="0.3">
      <c r="A360" s="3" t="s">
        <v>490</v>
      </c>
      <c r="B360" s="1" t="s">
        <v>122</v>
      </c>
      <c r="C360" s="12">
        <v>42270</v>
      </c>
      <c r="D360" s="1">
        <v>8</v>
      </c>
      <c r="E360" s="6"/>
      <c r="F360" s="1" t="s">
        <v>491</v>
      </c>
      <c r="G360" s="1">
        <v>40</v>
      </c>
      <c r="H360" s="1"/>
      <c r="I360" s="1">
        <v>390</v>
      </c>
      <c r="J360" s="1">
        <v>584</v>
      </c>
      <c r="K360" s="1">
        <v>7.4909999999999997</v>
      </c>
      <c r="L360" s="1">
        <v>5.9089999999999998</v>
      </c>
      <c r="M360" s="1">
        <f t="shared" si="5"/>
        <v>1.5819999999999999</v>
      </c>
      <c r="N360" s="1">
        <v>10.009</v>
      </c>
      <c r="O360" s="1">
        <v>6.2939999999999996</v>
      </c>
      <c r="P360" s="1" t="s">
        <v>24</v>
      </c>
      <c r="Q360" s="1">
        <v>3.0000000000000001E-3</v>
      </c>
      <c r="R360" s="1">
        <v>3.0000000000000001E-3</v>
      </c>
      <c r="S360" s="1">
        <v>30.0151</v>
      </c>
      <c r="T360" s="1"/>
      <c r="U360" s="1"/>
      <c r="V360" s="1"/>
      <c r="W360" s="1"/>
      <c r="X360" s="1" t="s">
        <v>81</v>
      </c>
      <c r="Y360" s="1"/>
      <c r="Z360" s="1"/>
      <c r="AA360" s="1"/>
    </row>
    <row r="361" spans="1:27" ht="15.6" x14ac:dyDescent="0.3">
      <c r="A361" s="3" t="s">
        <v>492</v>
      </c>
      <c r="B361" s="1" t="s">
        <v>117</v>
      </c>
      <c r="C361" s="12">
        <v>42270</v>
      </c>
      <c r="D361" s="1">
        <v>8</v>
      </c>
      <c r="E361" s="6">
        <v>0.3833333333333333</v>
      </c>
      <c r="F361" s="1" t="s">
        <v>62</v>
      </c>
      <c r="G361" s="1">
        <v>30</v>
      </c>
      <c r="H361" s="1"/>
      <c r="I361" s="1">
        <v>278</v>
      </c>
      <c r="J361" s="1">
        <v>232</v>
      </c>
      <c r="K361" s="1">
        <v>11.563000000000001</v>
      </c>
      <c r="L361" s="1">
        <v>6.3040000000000003</v>
      </c>
      <c r="M361" s="1">
        <f t="shared" si="5"/>
        <v>5.2590000000000003</v>
      </c>
      <c r="N361" s="1">
        <v>4.9859999999999998</v>
      </c>
      <c r="O361" s="1">
        <v>2.2440000000000002</v>
      </c>
      <c r="P361" s="1" t="s">
        <v>24</v>
      </c>
      <c r="Q361" s="1">
        <v>3.9E-2</v>
      </c>
      <c r="R361" s="1">
        <v>3.9E-2</v>
      </c>
      <c r="S361" s="1">
        <v>19.253799999999998</v>
      </c>
      <c r="T361" s="1"/>
      <c r="U361" s="1"/>
      <c r="V361" s="1"/>
      <c r="W361" s="1"/>
      <c r="X361" s="1" t="s">
        <v>159</v>
      </c>
      <c r="Y361" s="1"/>
      <c r="Z361" s="1"/>
      <c r="AA361" s="1"/>
    </row>
    <row r="362" spans="1:27" ht="15.6" x14ac:dyDescent="0.3">
      <c r="A362" s="3" t="s">
        <v>493</v>
      </c>
      <c r="B362" s="1" t="s">
        <v>117</v>
      </c>
      <c r="C362" s="12">
        <v>42270</v>
      </c>
      <c r="D362" s="1">
        <v>8</v>
      </c>
      <c r="E362" s="6"/>
      <c r="F362" s="1" t="s">
        <v>62</v>
      </c>
      <c r="G362" s="1">
        <v>29</v>
      </c>
      <c r="H362" s="1"/>
      <c r="I362" s="1">
        <v>292</v>
      </c>
      <c r="J362" s="1">
        <v>283</v>
      </c>
      <c r="K362" s="1">
        <v>14.234</v>
      </c>
      <c r="L362" s="1">
        <v>8.3650000000000002</v>
      </c>
      <c r="M362" s="1">
        <f t="shared" si="5"/>
        <v>5.8689999999999998</v>
      </c>
      <c r="N362" s="1">
        <v>6.6020000000000003</v>
      </c>
      <c r="O362" s="1">
        <v>3.5859999999999999</v>
      </c>
      <c r="P362" s="1" t="s">
        <v>24</v>
      </c>
      <c r="Q362" s="1">
        <v>4.2000000000000003E-2</v>
      </c>
      <c r="R362" s="1">
        <v>4.2000000000000003E-2</v>
      </c>
      <c r="S362" s="1">
        <v>19.933</v>
      </c>
      <c r="T362" s="1"/>
      <c r="U362" s="1"/>
      <c r="V362" s="1"/>
      <c r="W362" s="1"/>
      <c r="X362" s="1" t="s">
        <v>107</v>
      </c>
      <c r="Y362" s="1"/>
      <c r="Z362" s="1"/>
      <c r="AA362" s="1"/>
    </row>
    <row r="363" spans="1:27" ht="15.6" x14ac:dyDescent="0.3">
      <c r="A363" s="3"/>
      <c r="B363" s="1" t="s">
        <v>112</v>
      </c>
      <c r="C363" s="12">
        <v>42270</v>
      </c>
      <c r="D363" s="1">
        <v>8</v>
      </c>
      <c r="E363" s="6">
        <v>0.40277777777777773</v>
      </c>
      <c r="F363" s="1"/>
      <c r="G363" s="1"/>
      <c r="H363" s="1"/>
      <c r="I363" s="1"/>
      <c r="J363" s="1"/>
      <c r="K363" s="1"/>
      <c r="L363" s="1"/>
      <c r="M363" s="1">
        <f t="shared" si="5"/>
        <v>0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 t="s">
        <v>85</v>
      </c>
      <c r="Y363" s="1"/>
      <c r="Z363" s="1"/>
      <c r="AA363" s="1"/>
    </row>
    <row r="364" spans="1:27" ht="15.6" x14ac:dyDescent="0.3">
      <c r="A364" s="3" t="s">
        <v>494</v>
      </c>
      <c r="B364" s="1" t="s">
        <v>103</v>
      </c>
      <c r="C364" s="12">
        <v>42270</v>
      </c>
      <c r="D364" s="1">
        <v>8</v>
      </c>
      <c r="E364" s="6">
        <v>0.42083333333333334</v>
      </c>
      <c r="F364" s="1" t="s">
        <v>37</v>
      </c>
      <c r="G364" s="1">
        <v>21</v>
      </c>
      <c r="H364" s="1"/>
      <c r="I364" s="1">
        <v>205</v>
      </c>
      <c r="J364" s="1">
        <v>114</v>
      </c>
      <c r="K364" s="1"/>
      <c r="L364" s="1"/>
      <c r="M364" s="1">
        <f t="shared" si="5"/>
        <v>0</v>
      </c>
      <c r="N364" s="1">
        <v>1.958</v>
      </c>
      <c r="O364" s="1">
        <v>0.10199999999999999</v>
      </c>
      <c r="P364" s="1" t="s">
        <v>58</v>
      </c>
      <c r="Q364" s="1">
        <v>3.0000000000000001E-3</v>
      </c>
      <c r="R364" s="1">
        <v>3.0000000000000001E-3</v>
      </c>
      <c r="S364" s="1">
        <v>20.702249999999999</v>
      </c>
      <c r="T364" s="1"/>
      <c r="U364" s="1"/>
      <c r="V364" s="1"/>
      <c r="W364" s="1"/>
      <c r="X364" s="1" t="s">
        <v>183</v>
      </c>
      <c r="Y364" s="1"/>
      <c r="Z364" s="1"/>
      <c r="AA364" s="1"/>
    </row>
    <row r="365" spans="1:27" ht="15.6" x14ac:dyDescent="0.3">
      <c r="A365" s="3" t="s">
        <v>495</v>
      </c>
      <c r="B365" s="1" t="s">
        <v>103</v>
      </c>
      <c r="C365" s="12">
        <v>42270</v>
      </c>
      <c r="D365" s="1">
        <v>8</v>
      </c>
      <c r="E365" s="6"/>
      <c r="F365" s="1" t="s">
        <v>37</v>
      </c>
      <c r="G365" s="1">
        <v>34</v>
      </c>
      <c r="H365" s="1"/>
      <c r="I365" s="1">
        <v>324</v>
      </c>
      <c r="J365" s="1">
        <v>582</v>
      </c>
      <c r="K365" s="1"/>
      <c r="L365" s="1"/>
      <c r="M365" s="1">
        <f t="shared" si="5"/>
        <v>0</v>
      </c>
      <c r="N365" s="1">
        <v>6.4859999999999998</v>
      </c>
      <c r="O365" s="1">
        <v>0.61199999999999999</v>
      </c>
      <c r="P365" s="1" t="s">
        <v>58</v>
      </c>
      <c r="Q365" s="1">
        <v>8.9999999999999993E-3</v>
      </c>
      <c r="R365" s="1">
        <v>8.9999999999999993E-3</v>
      </c>
      <c r="S365" s="1">
        <v>20.918800000000001</v>
      </c>
      <c r="T365" s="1"/>
      <c r="U365" s="1"/>
      <c r="V365" s="1"/>
      <c r="W365" s="1"/>
      <c r="X365" s="1" t="s">
        <v>183</v>
      </c>
      <c r="Y365" s="1"/>
      <c r="Z365" s="1"/>
      <c r="AA365" s="1"/>
    </row>
    <row r="366" spans="1:27" ht="15.6" x14ac:dyDescent="0.3">
      <c r="A366" s="3" t="s">
        <v>496</v>
      </c>
      <c r="B366" s="1" t="s">
        <v>103</v>
      </c>
      <c r="C366" s="12">
        <v>42270</v>
      </c>
      <c r="D366" s="1">
        <v>8</v>
      </c>
      <c r="E366" s="6"/>
      <c r="F366" s="1" t="s">
        <v>23</v>
      </c>
      <c r="G366" s="1">
        <v>26</v>
      </c>
      <c r="H366" s="1"/>
      <c r="I366" s="1">
        <v>255</v>
      </c>
      <c r="J366" s="1">
        <v>150</v>
      </c>
      <c r="K366" s="1">
        <v>2.1920000000000002</v>
      </c>
      <c r="L366" s="1">
        <v>1.2010000000000001</v>
      </c>
      <c r="M366" s="1">
        <f t="shared" si="5"/>
        <v>0.9910000000000001</v>
      </c>
      <c r="N366" s="1">
        <v>3.0840000000000001</v>
      </c>
      <c r="O366" s="1">
        <v>5.8999999999999997E-2</v>
      </c>
      <c r="P366" s="1" t="s">
        <v>24</v>
      </c>
      <c r="Q366" s="1">
        <v>5.8999999999999997E-2</v>
      </c>
      <c r="R366" s="1">
        <v>5.8000000000000003E-2</v>
      </c>
      <c r="S366" s="1">
        <v>20.3931</v>
      </c>
      <c r="T366" s="1"/>
      <c r="U366" s="1"/>
      <c r="V366" s="1"/>
      <c r="W366" s="1"/>
      <c r="X366" s="1"/>
      <c r="Y366" s="1"/>
      <c r="Z366" s="1"/>
      <c r="AA366" s="1"/>
    </row>
    <row r="367" spans="1:27" ht="15.6" x14ac:dyDescent="0.3">
      <c r="A367" s="3" t="s">
        <v>497</v>
      </c>
      <c r="B367" s="1" t="s">
        <v>89</v>
      </c>
      <c r="C367" s="12">
        <v>42270</v>
      </c>
      <c r="D367" s="1">
        <v>8</v>
      </c>
      <c r="E367" s="6">
        <v>0.44791666666666669</v>
      </c>
      <c r="F367" s="1" t="s">
        <v>29</v>
      </c>
      <c r="G367" s="1">
        <v>43</v>
      </c>
      <c r="H367" s="1"/>
      <c r="I367" s="1">
        <v>426</v>
      </c>
      <c r="J367" s="1">
        <v>800</v>
      </c>
      <c r="K367" s="1">
        <v>39.700000000000003</v>
      </c>
      <c r="L367" s="1">
        <v>14.752000000000001</v>
      </c>
      <c r="M367" s="1">
        <f t="shared" si="5"/>
        <v>24.948</v>
      </c>
      <c r="N367" s="1">
        <v>21.303999999999998</v>
      </c>
      <c r="O367" s="1">
        <v>1.8420000000000001</v>
      </c>
      <c r="P367" s="1" t="s">
        <v>24</v>
      </c>
      <c r="Q367" s="1">
        <v>0.20699999999999999</v>
      </c>
      <c r="R367" s="1">
        <v>0.20300000000000001</v>
      </c>
      <c r="S367" s="1">
        <v>17.894200000000001</v>
      </c>
      <c r="T367" s="1"/>
      <c r="U367" s="1"/>
      <c r="V367" s="1"/>
      <c r="W367" s="1"/>
      <c r="X367" s="1" t="s">
        <v>340</v>
      </c>
      <c r="Y367" s="1"/>
      <c r="Z367" s="1"/>
      <c r="AA367" s="1"/>
    </row>
    <row r="368" spans="1:27" ht="15.6" x14ac:dyDescent="0.3">
      <c r="A368" s="3" t="s">
        <v>498</v>
      </c>
      <c r="B368" s="1" t="s">
        <v>61</v>
      </c>
      <c r="C368" s="12">
        <v>42270</v>
      </c>
      <c r="D368" s="1">
        <v>8</v>
      </c>
      <c r="E368" s="6">
        <v>0.46875</v>
      </c>
      <c r="F368" s="1" t="s">
        <v>29</v>
      </c>
      <c r="G368" s="1">
        <v>37</v>
      </c>
      <c r="H368" s="1"/>
      <c r="I368" s="1">
        <v>375</v>
      </c>
      <c r="J368" s="1">
        <v>522</v>
      </c>
      <c r="K368" s="1">
        <v>23.459</v>
      </c>
      <c r="L368" s="1">
        <v>9.4499999999999993</v>
      </c>
      <c r="M368" s="1">
        <f t="shared" si="5"/>
        <v>14.009</v>
      </c>
      <c r="N368" s="1">
        <v>7.0010000000000003</v>
      </c>
      <c r="O368" s="1">
        <v>0.34300000000000003</v>
      </c>
      <c r="P368" s="1" t="s">
        <v>58</v>
      </c>
      <c r="Q368" s="1">
        <v>0.16</v>
      </c>
      <c r="R368" s="1">
        <v>0.16300000000000001</v>
      </c>
      <c r="S368" s="1">
        <v>17.781549999999999</v>
      </c>
      <c r="T368" s="1"/>
      <c r="U368" s="1"/>
      <c r="V368" s="1"/>
      <c r="W368" s="1"/>
      <c r="X368" s="1" t="s">
        <v>107</v>
      </c>
      <c r="Y368" s="1"/>
      <c r="Z368" s="1"/>
      <c r="AA368" s="1"/>
    </row>
    <row r="369" spans="1:27" ht="15.6" x14ac:dyDescent="0.3">
      <c r="A369" s="3" t="s">
        <v>499</v>
      </c>
      <c r="B369" s="1" t="s">
        <v>61</v>
      </c>
      <c r="C369" s="12">
        <v>42270</v>
      </c>
      <c r="D369" s="1">
        <v>8</v>
      </c>
      <c r="E369" s="6"/>
      <c r="F369" s="1" t="s">
        <v>23</v>
      </c>
      <c r="G369" s="1">
        <v>21</v>
      </c>
      <c r="H369" s="1"/>
      <c r="I369" s="1">
        <v>220</v>
      </c>
      <c r="J369" s="1">
        <v>86</v>
      </c>
      <c r="K369" s="1">
        <v>1.7529999999999999</v>
      </c>
      <c r="L369" s="1">
        <v>0.63500000000000001</v>
      </c>
      <c r="M369" s="1">
        <f t="shared" si="5"/>
        <v>1.1179999999999999</v>
      </c>
      <c r="N369" s="1">
        <v>1.0620000000000001</v>
      </c>
      <c r="O369" s="1">
        <v>6.9000000000000006E-2</v>
      </c>
      <c r="P369" s="1" t="s">
        <v>24</v>
      </c>
      <c r="Q369" s="1">
        <v>5.5E-2</v>
      </c>
      <c r="R369" s="1">
        <v>5.3999999999999999E-2</v>
      </c>
      <c r="S369" s="1">
        <v>18.886900000000001</v>
      </c>
      <c r="T369" s="1"/>
      <c r="U369" s="1"/>
      <c r="V369" s="1"/>
      <c r="W369" s="1"/>
      <c r="X369" s="1" t="s">
        <v>265</v>
      </c>
      <c r="Y369" s="1"/>
      <c r="Z369" s="1"/>
      <c r="AA369" s="1"/>
    </row>
    <row r="370" spans="1:27" ht="15.6" x14ac:dyDescent="0.3">
      <c r="A370" s="3" t="s">
        <v>500</v>
      </c>
      <c r="B370" s="1" t="s">
        <v>61</v>
      </c>
      <c r="C370" s="12">
        <v>42270</v>
      </c>
      <c r="D370" s="1">
        <v>8</v>
      </c>
      <c r="E370" s="6"/>
      <c r="F370" s="1" t="s">
        <v>23</v>
      </c>
      <c r="G370" s="1">
        <v>27</v>
      </c>
      <c r="H370" s="1"/>
      <c r="I370" s="1">
        <v>263</v>
      </c>
      <c r="J370" s="1">
        <v>162</v>
      </c>
      <c r="K370" s="1">
        <v>4.37</v>
      </c>
      <c r="L370" s="1">
        <v>1.9330000000000001</v>
      </c>
      <c r="M370" s="1">
        <f t="shared" si="5"/>
        <v>2.4370000000000003</v>
      </c>
      <c r="N370" s="1">
        <v>5.157</v>
      </c>
      <c r="O370" s="1">
        <v>8.6999999999999994E-2</v>
      </c>
      <c r="P370" s="1" t="s">
        <v>58</v>
      </c>
      <c r="Q370" s="1">
        <v>7.3999999999999996E-2</v>
      </c>
      <c r="R370" s="1">
        <v>7.2999999999999995E-2</v>
      </c>
      <c r="S370" s="1">
        <v>20.832899999999999</v>
      </c>
      <c r="T370" s="1"/>
      <c r="U370" s="1"/>
      <c r="V370" s="1"/>
      <c r="W370" s="1"/>
      <c r="X370" s="1"/>
      <c r="Y370" s="1"/>
      <c r="Z370" s="1"/>
      <c r="AA370" s="1"/>
    </row>
    <row r="371" spans="1:27" ht="15.6" x14ac:dyDescent="0.3">
      <c r="A371" s="3" t="s">
        <v>501</v>
      </c>
      <c r="B371" s="1" t="s">
        <v>61</v>
      </c>
      <c r="C371" s="12">
        <v>42270</v>
      </c>
      <c r="D371" s="1">
        <v>8</v>
      </c>
      <c r="E371" s="6"/>
      <c r="F371" s="1" t="s">
        <v>23</v>
      </c>
      <c r="G371" s="1">
        <v>24</v>
      </c>
      <c r="H371" s="1"/>
      <c r="I371" s="1">
        <v>238</v>
      </c>
      <c r="J371" s="1">
        <v>116</v>
      </c>
      <c r="K371" s="1">
        <v>5.3220000000000001</v>
      </c>
      <c r="L371" s="1">
        <v>1.45</v>
      </c>
      <c r="M371" s="1">
        <f t="shared" si="5"/>
        <v>3.8719999999999999</v>
      </c>
      <c r="N371" s="1">
        <v>1.67</v>
      </c>
      <c r="O371" s="1">
        <v>0.151</v>
      </c>
      <c r="P371" s="1" t="s">
        <v>58</v>
      </c>
      <c r="Q371" s="1">
        <v>6.5000000000000002E-2</v>
      </c>
      <c r="R371" s="1">
        <v>6.6000000000000003E-2</v>
      </c>
      <c r="S371" s="1">
        <v>20.11225</v>
      </c>
      <c r="T371" s="1"/>
      <c r="U371" s="1"/>
      <c r="V371" s="1"/>
      <c r="W371" s="1"/>
      <c r="X371" s="1" t="s">
        <v>183</v>
      </c>
      <c r="Y371" s="1"/>
      <c r="Z371" s="1"/>
      <c r="AA371" s="1"/>
    </row>
    <row r="372" spans="1:27" ht="15.6" x14ac:dyDescent="0.3">
      <c r="A372" s="3" t="s">
        <v>502</v>
      </c>
      <c r="B372" s="1" t="s">
        <v>61</v>
      </c>
      <c r="C372" s="12">
        <v>42270</v>
      </c>
      <c r="D372" s="1">
        <v>8</v>
      </c>
      <c r="E372" s="6"/>
      <c r="F372" s="1" t="s">
        <v>23</v>
      </c>
      <c r="G372" s="1">
        <v>25</v>
      </c>
      <c r="H372" s="1"/>
      <c r="I372" s="1">
        <v>252</v>
      </c>
      <c r="J372" s="1">
        <v>132</v>
      </c>
      <c r="K372" s="1">
        <v>2.4260000000000002</v>
      </c>
      <c r="L372" s="1">
        <v>1.3720000000000001</v>
      </c>
      <c r="M372" s="1">
        <f t="shared" si="5"/>
        <v>1.054</v>
      </c>
      <c r="N372" s="1">
        <v>1.913</v>
      </c>
      <c r="O372" s="1">
        <v>5.8000000000000003E-2</v>
      </c>
      <c r="P372" s="1" t="s">
        <v>58</v>
      </c>
      <c r="Q372" s="1">
        <v>6.5000000000000002E-2</v>
      </c>
      <c r="R372" s="1">
        <v>6.4000000000000001E-2</v>
      </c>
      <c r="S372" s="1">
        <v>19.501799999999999</v>
      </c>
      <c r="T372" s="1"/>
      <c r="U372" s="1"/>
      <c r="V372" s="1"/>
      <c r="W372" s="1"/>
      <c r="X372" s="1" t="s">
        <v>183</v>
      </c>
      <c r="Y372" s="1"/>
      <c r="Z372" s="1"/>
      <c r="AA372" s="1"/>
    </row>
    <row r="373" spans="1:27" ht="15.6" x14ac:dyDescent="0.3">
      <c r="A373" s="3" t="s">
        <v>503</v>
      </c>
      <c r="B373" s="1" t="s">
        <v>69</v>
      </c>
      <c r="C373" s="12">
        <v>42270</v>
      </c>
      <c r="D373" s="1">
        <v>8</v>
      </c>
      <c r="E373" s="6">
        <v>0.4909722222222222</v>
      </c>
      <c r="F373" s="1" t="s">
        <v>29</v>
      </c>
      <c r="G373" s="1">
        <v>34</v>
      </c>
      <c r="H373" s="1"/>
      <c r="I373" s="1">
        <v>335</v>
      </c>
      <c r="J373" s="1">
        <v>365</v>
      </c>
      <c r="K373" s="1">
        <v>22.695</v>
      </c>
      <c r="L373" s="1">
        <v>8.6980000000000004</v>
      </c>
      <c r="M373" s="1">
        <f t="shared" si="5"/>
        <v>13.997</v>
      </c>
      <c r="N373" s="1">
        <v>4.5330000000000004</v>
      </c>
      <c r="O373" s="1">
        <v>0.873</v>
      </c>
      <c r="P373" s="1" t="s">
        <v>24</v>
      </c>
      <c r="Q373" s="1">
        <v>0.159</v>
      </c>
      <c r="R373" s="1">
        <v>0.161</v>
      </c>
      <c r="S373" s="1">
        <v>20.16405</v>
      </c>
      <c r="T373" s="1"/>
      <c r="U373" s="1"/>
      <c r="V373" s="1"/>
      <c r="W373" s="1"/>
      <c r="X373" s="1" t="s">
        <v>31</v>
      </c>
      <c r="Y373" s="1"/>
      <c r="Z373" s="1"/>
      <c r="AA373" s="1"/>
    </row>
    <row r="374" spans="1:27" ht="15.6" x14ac:dyDescent="0.3">
      <c r="A374" s="3" t="s">
        <v>504</v>
      </c>
      <c r="B374" s="1" t="s">
        <v>69</v>
      </c>
      <c r="C374" s="12">
        <v>42270</v>
      </c>
      <c r="D374" s="1">
        <v>8</v>
      </c>
      <c r="E374" s="6"/>
      <c r="F374" s="1" t="s">
        <v>29</v>
      </c>
      <c r="G374" s="1">
        <v>25</v>
      </c>
      <c r="H374" s="1"/>
      <c r="I374" s="1">
        <v>250</v>
      </c>
      <c r="J374" s="1">
        <v>134</v>
      </c>
      <c r="K374" s="1">
        <v>4.0359999999999996</v>
      </c>
      <c r="L374" s="1">
        <v>2.6389999999999998</v>
      </c>
      <c r="M374" s="1">
        <f t="shared" si="5"/>
        <v>1.3969999999999998</v>
      </c>
      <c r="N374" s="1">
        <v>2.173</v>
      </c>
      <c r="O374" s="1" t="s">
        <v>31</v>
      </c>
      <c r="P374" s="1"/>
      <c r="Q374" s="1">
        <v>8.1000000000000003E-2</v>
      </c>
      <c r="R374" s="1">
        <v>7.9000000000000001E-2</v>
      </c>
      <c r="S374" s="1">
        <v>18.7502</v>
      </c>
      <c r="T374" s="1"/>
      <c r="U374" s="1"/>
      <c r="V374" s="1"/>
      <c r="W374" s="1"/>
      <c r="X374" s="1" t="s">
        <v>505</v>
      </c>
      <c r="Y374" s="1"/>
      <c r="Z374" s="1"/>
      <c r="AA374" s="1"/>
    </row>
    <row r="375" spans="1:27" ht="15.6" x14ac:dyDescent="0.3">
      <c r="A375" s="3" t="s">
        <v>506</v>
      </c>
      <c r="B375" s="1" t="s">
        <v>69</v>
      </c>
      <c r="C375" s="12">
        <v>42270</v>
      </c>
      <c r="D375" s="1">
        <v>8</v>
      </c>
      <c r="E375" s="6"/>
      <c r="F375" s="1" t="s">
        <v>491</v>
      </c>
      <c r="G375" s="1">
        <v>29</v>
      </c>
      <c r="H375" s="1"/>
      <c r="I375" s="1">
        <v>293</v>
      </c>
      <c r="J375" s="1">
        <v>191</v>
      </c>
      <c r="K375" s="1">
        <v>4.8689999999999998</v>
      </c>
      <c r="L375" s="1">
        <v>2.411</v>
      </c>
      <c r="M375" s="1">
        <f t="shared" si="5"/>
        <v>2.4579999999999997</v>
      </c>
      <c r="N375" s="1">
        <v>3.012</v>
      </c>
      <c r="O375" s="1">
        <v>0.67800000000000005</v>
      </c>
      <c r="P375" s="1" t="s">
        <v>24</v>
      </c>
      <c r="Q375" s="1">
        <v>1E-3</v>
      </c>
      <c r="R375" s="1"/>
      <c r="S375" s="1">
        <v>24.442450000000001</v>
      </c>
      <c r="T375" s="1"/>
      <c r="U375" s="1"/>
      <c r="V375" s="1"/>
      <c r="W375" s="1"/>
      <c r="X375" s="1" t="s">
        <v>507</v>
      </c>
      <c r="Y375" s="1"/>
      <c r="Z375" s="1"/>
      <c r="AA375" s="1"/>
    </row>
    <row r="376" spans="1:27" ht="15.6" x14ac:dyDescent="0.3">
      <c r="A376" s="3"/>
      <c r="B376" s="1" t="s">
        <v>74</v>
      </c>
      <c r="C376" s="12">
        <v>42270</v>
      </c>
      <c r="D376" s="1">
        <v>8</v>
      </c>
      <c r="E376" s="6">
        <v>0.50902777777777775</v>
      </c>
      <c r="F376" s="1"/>
      <c r="G376" s="1"/>
      <c r="H376" s="1"/>
      <c r="I376" s="1"/>
      <c r="J376" s="1"/>
      <c r="K376" s="1"/>
      <c r="L376" s="1"/>
      <c r="M376" s="1">
        <f t="shared" si="5"/>
        <v>0</v>
      </c>
      <c r="N376" s="1"/>
      <c r="O376" s="1"/>
      <c r="P376" s="1"/>
      <c r="Q376" s="1"/>
      <c r="R376" s="1"/>
      <c r="S376" s="13"/>
      <c r="T376" s="13"/>
      <c r="U376" s="13"/>
      <c r="V376" s="13"/>
      <c r="W376" s="13"/>
      <c r="X376" s="13" t="s">
        <v>85</v>
      </c>
      <c r="Y376" s="1"/>
      <c r="Z376" s="1"/>
      <c r="AA376" s="1"/>
    </row>
    <row r="377" spans="1:27" ht="15.6" x14ac:dyDescent="0.3">
      <c r="A377" s="3"/>
      <c r="B377" s="1" t="s">
        <v>84</v>
      </c>
      <c r="C377" s="12">
        <v>42270</v>
      </c>
      <c r="D377" s="1">
        <v>8</v>
      </c>
      <c r="E377" s="6">
        <v>0.52569444444444446</v>
      </c>
      <c r="F377" s="1"/>
      <c r="G377" s="1"/>
      <c r="H377" s="1"/>
      <c r="I377" s="1"/>
      <c r="J377" s="1"/>
      <c r="K377" s="1"/>
      <c r="L377" s="1"/>
      <c r="M377" s="1">
        <f t="shared" si="5"/>
        <v>0</v>
      </c>
      <c r="N377" s="1"/>
      <c r="O377" s="1"/>
      <c r="P377" s="1"/>
      <c r="Q377" s="1"/>
      <c r="R377" s="1"/>
      <c r="S377" s="13"/>
      <c r="T377" s="13"/>
      <c r="U377" s="13"/>
      <c r="V377" s="13"/>
      <c r="W377" s="13"/>
      <c r="X377" s="13" t="s">
        <v>85</v>
      </c>
      <c r="Y377" s="1"/>
      <c r="Z377" s="1"/>
      <c r="AA377" s="1"/>
    </row>
    <row r="378" spans="1:27" ht="15.6" x14ac:dyDescent="0.3">
      <c r="A378" s="3"/>
      <c r="B378" s="1" t="s">
        <v>50</v>
      </c>
      <c r="C378" s="12">
        <v>42270</v>
      </c>
      <c r="D378" s="1">
        <v>8</v>
      </c>
      <c r="E378" s="6"/>
      <c r="F378" s="1"/>
      <c r="G378" s="1"/>
      <c r="H378" s="1"/>
      <c r="I378" s="1"/>
      <c r="J378" s="1"/>
      <c r="K378" s="1"/>
      <c r="L378" s="1"/>
      <c r="M378" s="1">
        <f t="shared" si="5"/>
        <v>0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 t="s">
        <v>508</v>
      </c>
      <c r="Y378" s="1"/>
      <c r="Z378" s="1"/>
      <c r="AA378" s="1"/>
    </row>
    <row r="379" spans="1:27" ht="15.6" x14ac:dyDescent="0.3">
      <c r="A379" s="3"/>
      <c r="B379" s="1" t="s">
        <v>39</v>
      </c>
      <c r="C379" s="12">
        <v>42270</v>
      </c>
      <c r="D379" s="1">
        <v>8</v>
      </c>
      <c r="E379" s="6">
        <v>0.55763888888888891</v>
      </c>
      <c r="F379" s="1"/>
      <c r="G379" s="1"/>
      <c r="H379" s="1"/>
      <c r="I379" s="1"/>
      <c r="J379" s="1"/>
      <c r="K379" s="1"/>
      <c r="L379" s="1"/>
      <c r="M379" s="1">
        <f t="shared" si="5"/>
        <v>0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 t="s">
        <v>509</v>
      </c>
      <c r="Y379" s="1"/>
      <c r="Z379" s="1"/>
      <c r="AA379" s="1"/>
    </row>
    <row r="380" spans="1:27" ht="15.6" x14ac:dyDescent="0.3">
      <c r="A380" s="3"/>
      <c r="B380" s="1" t="s">
        <v>22</v>
      </c>
      <c r="C380" s="12">
        <v>42270</v>
      </c>
      <c r="D380" s="1">
        <v>8</v>
      </c>
      <c r="E380" s="6">
        <v>0.58680555555555558</v>
      </c>
      <c r="F380" s="1"/>
      <c r="G380" s="1"/>
      <c r="H380" s="1"/>
      <c r="I380" s="1"/>
      <c r="J380" s="1"/>
      <c r="K380" s="1"/>
      <c r="L380" s="1"/>
      <c r="M380" s="1">
        <f t="shared" si="5"/>
        <v>0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 t="s">
        <v>85</v>
      </c>
      <c r="Y380" s="1"/>
      <c r="Z380" s="1"/>
      <c r="AA38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8576"/>
  <sheetViews>
    <sheetView zoomScale="80" zoomScaleNormal="80" workbookViewId="0">
      <pane ySplit="1" topLeftCell="A146" activePane="bottomLeft" state="frozen"/>
      <selection pane="bottomLeft" sqref="A1:X170"/>
    </sheetView>
  </sheetViews>
  <sheetFormatPr defaultRowHeight="14.4" x14ac:dyDescent="0.3"/>
  <cols>
    <col min="1" max="1" width="30.6640625" customWidth="1"/>
    <col min="2" max="2" width="9.109375" customWidth="1"/>
    <col min="3" max="3" width="10.6640625" customWidth="1"/>
    <col min="4" max="5" width="9.109375" customWidth="1"/>
    <col min="6" max="6" width="18.6640625" customWidth="1"/>
    <col min="7" max="8" width="9.109375" customWidth="1"/>
    <col min="9" max="9" width="17.6640625" customWidth="1"/>
    <col min="10" max="10" width="15.6640625" customWidth="1"/>
    <col min="11" max="12" width="20.6640625" customWidth="1"/>
    <col min="13" max="13" width="22.6640625" customWidth="1"/>
    <col min="14" max="15" width="15.6640625" customWidth="1"/>
    <col min="16" max="16" width="12.6640625" customWidth="1"/>
    <col min="17" max="23" width="15.6640625" customWidth="1"/>
    <col min="24" max="24" width="20.6640625" customWidth="1"/>
  </cols>
  <sheetData>
    <row r="1" spans="1:24" x14ac:dyDescent="0.3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17</v>
      </c>
      <c r="R1" s="14" t="s">
        <v>16</v>
      </c>
      <c r="S1" s="14" t="s">
        <v>850</v>
      </c>
      <c r="T1" s="14" t="s">
        <v>531</v>
      </c>
      <c r="U1" s="14" t="s">
        <v>732</v>
      </c>
      <c r="V1" s="14" t="s">
        <v>510</v>
      </c>
      <c r="W1" s="32" t="s">
        <v>852</v>
      </c>
      <c r="X1" s="14" t="s">
        <v>18</v>
      </c>
    </row>
    <row r="2" spans="1:24" ht="15.6" x14ac:dyDescent="0.3">
      <c r="A2" s="3" t="s">
        <v>511</v>
      </c>
      <c r="B2" s="1" t="s">
        <v>233</v>
      </c>
      <c r="C2" s="4">
        <v>42543</v>
      </c>
      <c r="D2" s="2">
        <v>1</v>
      </c>
      <c r="E2" s="21">
        <v>602</v>
      </c>
      <c r="F2" s="1" t="s">
        <v>34</v>
      </c>
      <c r="G2" s="1">
        <v>17</v>
      </c>
      <c r="H2" s="1">
        <v>1</v>
      </c>
      <c r="I2" s="1">
        <v>167</v>
      </c>
      <c r="J2" s="1">
        <v>62</v>
      </c>
      <c r="K2" s="1">
        <v>0.56110000000000004</v>
      </c>
      <c r="L2" s="1">
        <v>0.56110000000000004</v>
      </c>
      <c r="M2" s="1">
        <f>SUM(K2-L2)</f>
        <v>0</v>
      </c>
      <c r="N2" s="1">
        <v>0.71819999999999995</v>
      </c>
      <c r="O2" s="1">
        <v>0.1215</v>
      </c>
      <c r="P2" s="1" t="s">
        <v>24</v>
      </c>
      <c r="Q2" s="1">
        <v>7.2599999999999998E-2</v>
      </c>
      <c r="R2" s="1">
        <v>7.4800000000000005E-2</v>
      </c>
      <c r="S2" s="1"/>
      <c r="T2" s="1"/>
      <c r="U2" s="1"/>
      <c r="V2" s="1"/>
      <c r="W2" s="1"/>
      <c r="X2" s="1"/>
    </row>
    <row r="3" spans="1:24" ht="15.6" x14ac:dyDescent="0.3">
      <c r="A3" s="3"/>
      <c r="B3" s="1" t="s">
        <v>126</v>
      </c>
      <c r="C3" s="4">
        <v>42543</v>
      </c>
      <c r="D3" s="2">
        <v>1</v>
      </c>
      <c r="E3" s="21">
        <v>633</v>
      </c>
      <c r="F3" s="1"/>
      <c r="G3" s="1"/>
      <c r="H3" s="1"/>
      <c r="I3" s="1"/>
      <c r="J3" s="1"/>
      <c r="K3" s="1"/>
      <c r="L3" s="1"/>
      <c r="M3" s="1">
        <f t="shared" ref="M3:M40" si="0">SUM(K3-L3)</f>
        <v>0</v>
      </c>
      <c r="N3" s="1"/>
      <c r="O3" s="1"/>
      <c r="P3" s="1"/>
      <c r="Q3" s="1"/>
      <c r="R3" s="1"/>
      <c r="S3" s="1"/>
      <c r="T3" s="1"/>
      <c r="U3" s="1"/>
      <c r="V3" s="1"/>
      <c r="W3" s="1"/>
      <c r="X3" s="1" t="s">
        <v>85</v>
      </c>
    </row>
    <row r="4" spans="1:24" ht="15.6" x14ac:dyDescent="0.3">
      <c r="A4" s="3" t="s">
        <v>512</v>
      </c>
      <c r="B4" s="1" t="s">
        <v>122</v>
      </c>
      <c r="C4" s="4">
        <v>42543</v>
      </c>
      <c r="D4" s="2">
        <v>1</v>
      </c>
      <c r="E4" s="21">
        <v>657</v>
      </c>
      <c r="F4" s="1" t="s">
        <v>513</v>
      </c>
      <c r="G4" s="1">
        <v>41</v>
      </c>
      <c r="H4" s="1">
        <v>1</v>
      </c>
      <c r="I4" s="1">
        <v>410</v>
      </c>
      <c r="J4" s="1">
        <v>632</v>
      </c>
      <c r="K4" s="1">
        <v>7.0881999999999996</v>
      </c>
      <c r="L4" s="1">
        <v>5.1813000000000002</v>
      </c>
      <c r="M4" s="1">
        <f t="shared" si="0"/>
        <v>1.9068999999999994</v>
      </c>
      <c r="N4" s="1">
        <v>27.631699999999999</v>
      </c>
      <c r="O4" s="1">
        <v>4.6062000000000003</v>
      </c>
      <c r="P4" s="1" t="s">
        <v>24</v>
      </c>
      <c r="Q4" s="1">
        <v>0.30980000000000002</v>
      </c>
      <c r="R4" s="1">
        <v>0.30630000000000002</v>
      </c>
      <c r="S4" s="1"/>
      <c r="T4" s="1"/>
      <c r="U4" s="1"/>
      <c r="V4" s="1"/>
      <c r="W4" s="1"/>
      <c r="X4" s="1"/>
    </row>
    <row r="5" spans="1:24" ht="15.6" x14ac:dyDescent="0.3">
      <c r="A5" s="3" t="s">
        <v>514</v>
      </c>
      <c r="B5" s="1" t="s">
        <v>122</v>
      </c>
      <c r="C5" s="4">
        <v>42543</v>
      </c>
      <c r="D5" s="2">
        <v>1</v>
      </c>
      <c r="E5" s="21">
        <v>718</v>
      </c>
      <c r="F5" s="1" t="s">
        <v>513</v>
      </c>
      <c r="G5" s="1">
        <v>37</v>
      </c>
      <c r="H5" s="1">
        <v>2</v>
      </c>
      <c r="I5" s="1">
        <v>370</v>
      </c>
      <c r="J5" s="1">
        <v>399</v>
      </c>
      <c r="K5" s="1">
        <v>6.3642000000000003</v>
      </c>
      <c r="L5" s="1">
        <v>4.0773999999999999</v>
      </c>
      <c r="M5" s="1">
        <f t="shared" si="0"/>
        <v>2.2868000000000004</v>
      </c>
      <c r="N5" s="1">
        <v>6.6673999999999998</v>
      </c>
      <c r="O5" s="1">
        <v>1.9648000000000001</v>
      </c>
      <c r="P5" s="1" t="s">
        <v>24</v>
      </c>
      <c r="Q5" s="1">
        <v>0.23400000000000001</v>
      </c>
      <c r="R5" s="1">
        <v>0.23039999999999999</v>
      </c>
      <c r="S5" s="1"/>
      <c r="T5" s="1"/>
      <c r="U5" s="1"/>
      <c r="V5" s="1"/>
      <c r="W5" s="1"/>
      <c r="X5" s="1"/>
    </row>
    <row r="6" spans="1:24" ht="15.6" x14ac:dyDescent="0.3">
      <c r="A6" s="3" t="s">
        <v>515</v>
      </c>
      <c r="B6" s="1" t="s">
        <v>117</v>
      </c>
      <c r="C6" s="4">
        <v>42543</v>
      </c>
      <c r="D6" s="2">
        <v>1</v>
      </c>
      <c r="E6" s="21">
        <v>723</v>
      </c>
      <c r="F6" s="1" t="s">
        <v>516</v>
      </c>
      <c r="G6" s="1">
        <v>30</v>
      </c>
      <c r="H6" s="1">
        <v>1</v>
      </c>
      <c r="I6" s="1">
        <v>293</v>
      </c>
      <c r="J6" s="1">
        <v>271</v>
      </c>
      <c r="K6" s="1">
        <v>19.8339</v>
      </c>
      <c r="L6" s="1">
        <v>10.1135</v>
      </c>
      <c r="M6" s="1">
        <f t="shared" si="0"/>
        <v>9.7203999999999997</v>
      </c>
      <c r="N6" s="1">
        <v>9.0785</v>
      </c>
      <c r="O6" s="1">
        <v>0.55120000000000002</v>
      </c>
      <c r="P6" s="1" t="s">
        <v>58</v>
      </c>
      <c r="Q6" s="1">
        <v>6.5199999999999994E-2</v>
      </c>
      <c r="R6" s="1">
        <v>6.93E-2</v>
      </c>
      <c r="S6" s="1"/>
      <c r="T6" s="1"/>
      <c r="U6" s="1"/>
      <c r="V6" s="1"/>
      <c r="W6" s="1"/>
      <c r="X6" s="1"/>
    </row>
    <row r="7" spans="1:24" ht="15.6" x14ac:dyDescent="0.3">
      <c r="A7" s="3" t="s">
        <v>517</v>
      </c>
      <c r="B7" s="1" t="s">
        <v>112</v>
      </c>
      <c r="C7" s="4">
        <v>42543</v>
      </c>
      <c r="D7" s="2">
        <v>1</v>
      </c>
      <c r="E7" s="21">
        <v>751</v>
      </c>
      <c r="F7" s="1" t="s">
        <v>518</v>
      </c>
      <c r="G7" s="1">
        <v>34</v>
      </c>
      <c r="H7" s="1">
        <v>1</v>
      </c>
      <c r="I7" s="1">
        <v>343</v>
      </c>
      <c r="J7" s="1">
        <v>341</v>
      </c>
      <c r="K7" s="1">
        <v>9.6495999999999995</v>
      </c>
      <c r="L7" s="1">
        <v>4.9720000000000004</v>
      </c>
      <c r="M7" s="1">
        <f t="shared" si="0"/>
        <v>4.6775999999999991</v>
      </c>
      <c r="N7" s="1">
        <v>3.7612999999999999</v>
      </c>
      <c r="O7" s="1">
        <v>0.13639999999999999</v>
      </c>
      <c r="P7" s="1" t="s">
        <v>58</v>
      </c>
      <c r="Q7" s="1">
        <v>0.161</v>
      </c>
      <c r="R7" s="1">
        <v>0.157</v>
      </c>
      <c r="S7" s="1"/>
      <c r="T7" s="1"/>
      <c r="U7" s="1">
        <v>1.0978000000000001</v>
      </c>
      <c r="V7" s="1" t="s">
        <v>736</v>
      </c>
      <c r="W7" s="1"/>
      <c r="X7" s="1"/>
    </row>
    <row r="8" spans="1:24" ht="15.6" x14ac:dyDescent="0.3">
      <c r="A8" s="3" t="s">
        <v>519</v>
      </c>
      <c r="B8" s="1" t="s">
        <v>103</v>
      </c>
      <c r="C8" s="4">
        <v>42543</v>
      </c>
      <c r="D8" s="2">
        <v>1</v>
      </c>
      <c r="E8" s="21">
        <v>814</v>
      </c>
      <c r="F8" s="1" t="s">
        <v>23</v>
      </c>
      <c r="G8" s="1">
        <v>21.5</v>
      </c>
      <c r="H8" s="1">
        <v>1</v>
      </c>
      <c r="I8" s="1">
        <v>212</v>
      </c>
      <c r="J8" s="1">
        <v>82</v>
      </c>
      <c r="K8" s="1">
        <v>1.7756000000000001</v>
      </c>
      <c r="L8" s="1">
        <v>1.0833999999999999</v>
      </c>
      <c r="M8" s="1">
        <f t="shared" si="0"/>
        <v>0.69220000000000015</v>
      </c>
      <c r="N8" s="1">
        <v>1.2305999999999999</v>
      </c>
      <c r="O8" s="1">
        <v>6.0100000000000001E-2</v>
      </c>
      <c r="P8" s="1" t="s">
        <v>24</v>
      </c>
      <c r="Q8" s="1">
        <v>4.5100000000000001E-2</v>
      </c>
      <c r="R8" s="1">
        <v>4.6100000000000002E-2</v>
      </c>
      <c r="S8" s="1"/>
      <c r="T8" s="1"/>
      <c r="U8" s="1"/>
      <c r="V8" s="1"/>
      <c r="W8" s="1"/>
      <c r="X8" s="1"/>
    </row>
    <row r="9" spans="1:24" ht="15.6" x14ac:dyDescent="0.3">
      <c r="A9" s="3" t="s">
        <v>520</v>
      </c>
      <c r="B9" s="1" t="s">
        <v>89</v>
      </c>
      <c r="C9" s="4">
        <v>42543</v>
      </c>
      <c r="D9" s="2">
        <v>1</v>
      </c>
      <c r="E9" s="21">
        <v>846</v>
      </c>
      <c r="F9" s="1" t="s">
        <v>521</v>
      </c>
      <c r="G9" s="1">
        <v>29</v>
      </c>
      <c r="H9" s="1">
        <v>1</v>
      </c>
      <c r="I9" s="1">
        <v>295</v>
      </c>
      <c r="J9" s="1">
        <v>154</v>
      </c>
      <c r="K9" s="1">
        <v>2.4156</v>
      </c>
      <c r="L9" s="1">
        <v>2.4156</v>
      </c>
      <c r="M9" s="1">
        <f t="shared" si="0"/>
        <v>0</v>
      </c>
      <c r="N9" s="1">
        <v>5.3437000000000001</v>
      </c>
      <c r="O9" s="1">
        <v>5.8834999999999997</v>
      </c>
      <c r="P9" s="1" t="s">
        <v>24</v>
      </c>
      <c r="Q9" s="1">
        <v>8.7099999999999997E-2</v>
      </c>
      <c r="R9" s="1">
        <v>8.1799999999999998E-2</v>
      </c>
      <c r="S9" s="1"/>
      <c r="T9" s="1"/>
      <c r="U9" s="1"/>
      <c r="V9" s="1"/>
      <c r="W9" s="1"/>
      <c r="X9" s="1"/>
    </row>
    <row r="10" spans="1:24" ht="15.6" x14ac:dyDescent="0.3">
      <c r="A10" s="3" t="s">
        <v>522</v>
      </c>
      <c r="B10" s="1" t="s">
        <v>89</v>
      </c>
      <c r="C10" s="4">
        <v>42543</v>
      </c>
      <c r="D10" s="2">
        <v>1</v>
      </c>
      <c r="E10" s="21">
        <v>902</v>
      </c>
      <c r="F10" s="1" t="s">
        <v>23</v>
      </c>
      <c r="G10" s="1">
        <v>22</v>
      </c>
      <c r="H10" s="1">
        <v>2</v>
      </c>
      <c r="I10" s="1">
        <v>216</v>
      </c>
      <c r="J10" s="1">
        <v>78</v>
      </c>
      <c r="K10" s="1">
        <v>2.1120999999999999</v>
      </c>
      <c r="L10" s="1">
        <v>0.95130000000000003</v>
      </c>
      <c r="M10" s="1">
        <f t="shared" si="0"/>
        <v>1.1607999999999998</v>
      </c>
      <c r="N10" s="1">
        <v>1.0250999999999999</v>
      </c>
      <c r="O10" s="1">
        <v>7.6200000000000004E-2</v>
      </c>
      <c r="P10" s="1" t="s">
        <v>24</v>
      </c>
      <c r="Q10" s="1">
        <v>5.7000000000000002E-2</v>
      </c>
      <c r="R10" s="1">
        <v>5.7500000000000002E-2</v>
      </c>
      <c r="S10" s="1"/>
      <c r="T10" s="1"/>
      <c r="U10" s="1"/>
      <c r="V10" s="1"/>
      <c r="W10" s="1"/>
      <c r="X10" s="1"/>
    </row>
    <row r="11" spans="1:24" ht="15.6" x14ac:dyDescent="0.3">
      <c r="A11" s="3" t="s">
        <v>523</v>
      </c>
      <c r="B11" s="1" t="s">
        <v>89</v>
      </c>
      <c r="C11" s="4">
        <v>42543</v>
      </c>
      <c r="D11" s="2">
        <v>1</v>
      </c>
      <c r="E11" s="21">
        <v>904</v>
      </c>
      <c r="F11" s="1" t="s">
        <v>23</v>
      </c>
      <c r="G11" s="1">
        <v>23</v>
      </c>
      <c r="H11" s="1">
        <v>3</v>
      </c>
      <c r="I11" s="1">
        <v>225</v>
      </c>
      <c r="J11" s="1">
        <v>92</v>
      </c>
      <c r="K11" s="1">
        <v>1.9884999999999999</v>
      </c>
      <c r="L11" s="1">
        <v>1.0833999999999999</v>
      </c>
      <c r="M11" s="1">
        <f t="shared" si="0"/>
        <v>0.90510000000000002</v>
      </c>
      <c r="N11" s="1">
        <v>1.0697000000000001</v>
      </c>
      <c r="O11" s="1"/>
      <c r="P11" s="1"/>
      <c r="Q11" s="1">
        <v>4.9700000000000001E-2</v>
      </c>
      <c r="R11" s="1">
        <v>4.9200000000000001E-2</v>
      </c>
      <c r="S11" s="1"/>
      <c r="T11" s="1"/>
      <c r="U11" s="1"/>
      <c r="V11" s="1"/>
      <c r="W11" s="1"/>
      <c r="X11" s="1"/>
    </row>
    <row r="12" spans="1:24" ht="15.6" x14ac:dyDescent="0.3">
      <c r="A12" s="3" t="s">
        <v>524</v>
      </c>
      <c r="B12" s="1" t="s">
        <v>89</v>
      </c>
      <c r="C12" s="4">
        <v>42543</v>
      </c>
      <c r="D12" s="2">
        <v>1</v>
      </c>
      <c r="E12" s="21">
        <v>906</v>
      </c>
      <c r="F12" s="1" t="s">
        <v>23</v>
      </c>
      <c r="G12" s="1">
        <v>21.5</v>
      </c>
      <c r="H12" s="1">
        <v>4</v>
      </c>
      <c r="I12" s="1">
        <v>219</v>
      </c>
      <c r="J12" s="1">
        <v>90</v>
      </c>
      <c r="K12" s="1">
        <v>1.752</v>
      </c>
      <c r="L12" s="1">
        <v>1.2278</v>
      </c>
      <c r="M12" s="1">
        <f t="shared" si="0"/>
        <v>0.5242</v>
      </c>
      <c r="N12" s="1">
        <v>1.6306</v>
      </c>
      <c r="O12" s="1">
        <v>6.3299999999999995E-2</v>
      </c>
      <c r="P12" s="1" t="s">
        <v>24</v>
      </c>
      <c r="Q12" s="1">
        <v>4.4900000000000002E-2</v>
      </c>
      <c r="R12" s="1">
        <v>4.4200000000000003E-2</v>
      </c>
      <c r="S12" s="1"/>
      <c r="T12" s="1"/>
      <c r="U12" s="1"/>
      <c r="V12" s="1"/>
      <c r="W12" s="1"/>
      <c r="X12" s="1"/>
    </row>
    <row r="13" spans="1:24" ht="15.6" x14ac:dyDescent="0.3">
      <c r="A13" s="3" t="s">
        <v>525</v>
      </c>
      <c r="B13" s="1" t="s">
        <v>84</v>
      </c>
      <c r="C13" s="4">
        <v>42543</v>
      </c>
      <c r="D13" s="2">
        <v>1</v>
      </c>
      <c r="E13" s="21">
        <v>911</v>
      </c>
      <c r="F13" s="1" t="s">
        <v>513</v>
      </c>
      <c r="G13" s="1">
        <v>35.5</v>
      </c>
      <c r="H13" s="1">
        <v>3</v>
      </c>
      <c r="I13" s="1">
        <v>385</v>
      </c>
      <c r="J13" s="1">
        <v>533</v>
      </c>
      <c r="K13" s="1">
        <v>8.6944999999999997</v>
      </c>
      <c r="L13" s="1">
        <v>5.5079000000000002</v>
      </c>
      <c r="M13" s="1">
        <f t="shared" si="0"/>
        <v>3.1865999999999994</v>
      </c>
      <c r="N13" s="1">
        <v>8.0797000000000008</v>
      </c>
      <c r="O13" s="1">
        <v>3.1036999999999999</v>
      </c>
      <c r="P13" s="1" t="s">
        <v>24</v>
      </c>
      <c r="Q13" s="1">
        <v>0.26989999999999997</v>
      </c>
      <c r="R13" s="1">
        <v>0.26950000000000002</v>
      </c>
      <c r="S13" s="1"/>
      <c r="T13" s="1"/>
      <c r="U13" s="1"/>
      <c r="V13" s="1"/>
      <c r="W13" s="1"/>
      <c r="X13" s="1"/>
    </row>
    <row r="14" spans="1:24" ht="15.6" x14ac:dyDescent="0.3">
      <c r="A14" s="3" t="s">
        <v>526</v>
      </c>
      <c r="B14" s="1" t="s">
        <v>84</v>
      </c>
      <c r="C14" s="4">
        <v>42543</v>
      </c>
      <c r="D14" s="2">
        <v>1</v>
      </c>
      <c r="E14" s="22">
        <v>931</v>
      </c>
      <c r="F14" s="1" t="s">
        <v>513</v>
      </c>
      <c r="G14" s="1">
        <v>30.5</v>
      </c>
      <c r="H14" s="1">
        <v>4</v>
      </c>
      <c r="I14" s="1">
        <v>350</v>
      </c>
      <c r="J14" s="1">
        <v>407</v>
      </c>
      <c r="K14" s="1">
        <v>8.1401000000000003</v>
      </c>
      <c r="L14" s="1">
        <v>3.9335</v>
      </c>
      <c r="M14" s="1">
        <f t="shared" si="0"/>
        <v>4.2065999999999999</v>
      </c>
      <c r="N14" s="1">
        <v>8.4342000000000006</v>
      </c>
      <c r="O14" s="1">
        <v>4.4257999999999997</v>
      </c>
      <c r="P14" s="1" t="s">
        <v>24</v>
      </c>
      <c r="Q14" s="1">
        <v>0.23119999999999999</v>
      </c>
      <c r="R14" s="1">
        <v>0.2238</v>
      </c>
      <c r="S14" s="1"/>
      <c r="T14" s="1"/>
      <c r="U14" s="1"/>
      <c r="V14" s="1"/>
      <c r="W14" s="1"/>
      <c r="X14" s="1"/>
    </row>
    <row r="15" spans="1:24" ht="15.6" x14ac:dyDescent="0.3">
      <c r="A15" s="3"/>
      <c r="B15" s="1" t="s">
        <v>74</v>
      </c>
      <c r="C15" s="4">
        <v>42543</v>
      </c>
      <c r="D15" s="2">
        <v>1</v>
      </c>
      <c r="E15" s="22">
        <v>938</v>
      </c>
      <c r="F15" s="1"/>
      <c r="G15" s="1"/>
      <c r="H15" s="1"/>
      <c r="I15" s="1"/>
      <c r="J15" s="1"/>
      <c r="K15" s="1"/>
      <c r="L15" s="1"/>
      <c r="M15" s="1">
        <f t="shared" si="0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 t="s">
        <v>85</v>
      </c>
    </row>
    <row r="16" spans="1:24" ht="15.6" x14ac:dyDescent="0.3">
      <c r="A16" s="3"/>
      <c r="B16" s="1" t="s">
        <v>69</v>
      </c>
      <c r="C16" s="4">
        <v>42543</v>
      </c>
      <c r="D16" s="2">
        <v>1</v>
      </c>
      <c r="E16" s="21">
        <v>1003</v>
      </c>
      <c r="F16" s="1"/>
      <c r="G16" s="1"/>
      <c r="H16" s="1"/>
      <c r="I16" s="1"/>
      <c r="J16" s="1"/>
      <c r="K16" s="1"/>
      <c r="L16" s="1"/>
      <c r="M16" s="1">
        <f t="shared" si="0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85</v>
      </c>
    </row>
    <row r="17" spans="1:24" ht="15.6" x14ac:dyDescent="0.3">
      <c r="A17" s="3"/>
      <c r="B17" s="1" t="s">
        <v>61</v>
      </c>
      <c r="C17" s="4">
        <v>42543</v>
      </c>
      <c r="D17" s="2">
        <v>1</v>
      </c>
      <c r="E17" s="21">
        <v>1028</v>
      </c>
      <c r="F17" s="1"/>
      <c r="G17" s="1"/>
      <c r="H17" s="1"/>
      <c r="I17" s="1"/>
      <c r="J17" s="1"/>
      <c r="K17" s="1"/>
      <c r="L17" s="1"/>
      <c r="M17" s="1">
        <f t="shared" si="0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85</v>
      </c>
    </row>
    <row r="18" spans="1:24" ht="15.6" x14ac:dyDescent="0.3">
      <c r="A18" s="3"/>
      <c r="B18" s="1" t="s">
        <v>50</v>
      </c>
      <c r="C18" s="4">
        <v>42543</v>
      </c>
      <c r="D18" s="2">
        <v>1</v>
      </c>
      <c r="E18" s="21">
        <v>1059</v>
      </c>
      <c r="F18" s="1"/>
      <c r="G18" s="1"/>
      <c r="H18" s="1"/>
      <c r="I18" s="1"/>
      <c r="J18" s="1"/>
      <c r="K18" s="1"/>
      <c r="L18" s="1"/>
      <c r="M18" s="1">
        <f t="shared" si="0"/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 t="s">
        <v>85</v>
      </c>
    </row>
    <row r="19" spans="1:24" ht="15.6" x14ac:dyDescent="0.3">
      <c r="A19" s="3"/>
      <c r="B19" s="1" t="s">
        <v>39</v>
      </c>
      <c r="C19" s="4">
        <v>42543</v>
      </c>
      <c r="D19" s="2">
        <v>1</v>
      </c>
      <c r="E19" s="21">
        <v>1129</v>
      </c>
      <c r="F19" s="1"/>
      <c r="G19" s="1"/>
      <c r="H19" s="1"/>
      <c r="I19" s="1"/>
      <c r="J19" s="1"/>
      <c r="K19" s="1"/>
      <c r="L19" s="1"/>
      <c r="M19" s="1">
        <f t="shared" si="0"/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 t="s">
        <v>85</v>
      </c>
    </row>
    <row r="20" spans="1:24" ht="15.6" x14ac:dyDescent="0.3">
      <c r="A20" s="3" t="s">
        <v>527</v>
      </c>
      <c r="B20" s="1" t="s">
        <v>528</v>
      </c>
      <c r="C20" s="4">
        <v>42543</v>
      </c>
      <c r="D20" s="2">
        <v>1</v>
      </c>
      <c r="E20" s="21">
        <v>1156</v>
      </c>
      <c r="F20" s="1" t="s">
        <v>23</v>
      </c>
      <c r="G20" s="1">
        <v>33</v>
      </c>
      <c r="H20" s="1">
        <v>4</v>
      </c>
      <c r="I20" s="1">
        <v>334</v>
      </c>
      <c r="J20" s="1">
        <v>252</v>
      </c>
      <c r="K20" s="1">
        <v>4.4603000000000002</v>
      </c>
      <c r="L20" s="1">
        <v>2.7963</v>
      </c>
      <c r="M20" s="1">
        <f t="shared" si="0"/>
        <v>1.6640000000000001</v>
      </c>
      <c r="N20" s="1">
        <v>3.0377999999999998</v>
      </c>
      <c r="O20" s="1">
        <v>0.22459999999999999</v>
      </c>
      <c r="P20" s="1" t="s">
        <v>24</v>
      </c>
      <c r="Q20" s="1">
        <v>0.1142</v>
      </c>
      <c r="R20" s="1">
        <v>0.1123</v>
      </c>
      <c r="S20" s="1"/>
      <c r="T20" s="1"/>
      <c r="U20" s="1"/>
      <c r="V20" s="1"/>
      <c r="W20" s="1"/>
      <c r="X20" s="1"/>
    </row>
    <row r="21" spans="1:24" ht="15.6" x14ac:dyDescent="0.3">
      <c r="A21" s="3" t="s">
        <v>529</v>
      </c>
      <c r="B21" s="1" t="s">
        <v>138</v>
      </c>
      <c r="C21" s="4">
        <v>42543</v>
      </c>
      <c r="D21" s="2">
        <v>1</v>
      </c>
      <c r="E21" s="21">
        <v>1222</v>
      </c>
      <c r="F21" s="1" t="s">
        <v>23</v>
      </c>
      <c r="G21" s="1">
        <v>26</v>
      </c>
      <c r="H21" s="1">
        <v>5</v>
      </c>
      <c r="I21" s="1">
        <v>234</v>
      </c>
      <c r="J21" s="1">
        <v>116</v>
      </c>
      <c r="K21" s="1">
        <v>5.1660000000000004</v>
      </c>
      <c r="L21" s="1">
        <v>1.5509999999999999</v>
      </c>
      <c r="M21" s="1">
        <f t="shared" si="0"/>
        <v>3.6150000000000002</v>
      </c>
      <c r="N21" s="1">
        <v>14.817</v>
      </c>
      <c r="O21" s="1">
        <v>5.2999999999999999E-2</v>
      </c>
      <c r="P21" s="1" t="s">
        <v>58</v>
      </c>
      <c r="Q21" s="1">
        <v>5.8599999999999999E-2</v>
      </c>
      <c r="R21" s="1">
        <v>5.9299999999999999E-2</v>
      </c>
      <c r="S21" s="1"/>
      <c r="T21" s="1"/>
      <c r="U21" s="1"/>
      <c r="V21" s="1"/>
      <c r="W21" s="1"/>
      <c r="X21" s="1"/>
    </row>
    <row r="22" spans="1:24" ht="15.6" x14ac:dyDescent="0.3">
      <c r="A22" s="3" t="s">
        <v>530</v>
      </c>
      <c r="B22" s="1" t="s">
        <v>138</v>
      </c>
      <c r="C22" s="4">
        <v>42543</v>
      </c>
      <c r="D22" s="2">
        <v>1</v>
      </c>
      <c r="E22" s="21">
        <v>1242</v>
      </c>
      <c r="F22" s="1" t="s">
        <v>37</v>
      </c>
      <c r="G22" s="1">
        <v>40</v>
      </c>
      <c r="H22" s="1">
        <v>1</v>
      </c>
      <c r="I22" s="1">
        <v>388</v>
      </c>
      <c r="J22" s="1">
        <v>961</v>
      </c>
      <c r="K22" s="1"/>
      <c r="L22" s="1"/>
      <c r="M22" s="1">
        <f t="shared" si="0"/>
        <v>0</v>
      </c>
      <c r="N22" s="1">
        <v>14.173</v>
      </c>
      <c r="O22" s="1">
        <v>10.1297</v>
      </c>
      <c r="P22" s="1" t="s">
        <v>58</v>
      </c>
      <c r="Q22" s="1">
        <v>1.2800000000000001E-2</v>
      </c>
      <c r="R22" s="1">
        <v>1.26E-2</v>
      </c>
      <c r="S22" s="1"/>
      <c r="T22" s="1"/>
      <c r="U22" s="1"/>
      <c r="V22" s="1"/>
      <c r="W22" s="1"/>
      <c r="X22" s="1"/>
    </row>
    <row r="23" spans="1:24" ht="15.6" x14ac:dyDescent="0.3">
      <c r="A23" s="3" t="s">
        <v>743</v>
      </c>
      <c r="B23" s="1" t="s">
        <v>233</v>
      </c>
      <c r="C23" s="4">
        <v>42557</v>
      </c>
      <c r="D23" s="2">
        <v>2</v>
      </c>
      <c r="E23" s="21">
        <v>528</v>
      </c>
      <c r="F23" s="1" t="s">
        <v>152</v>
      </c>
      <c r="G23" s="1">
        <v>19.100000000000001</v>
      </c>
      <c r="H23" s="1">
        <v>1</v>
      </c>
      <c r="I23" s="1">
        <v>192</v>
      </c>
      <c r="J23" s="1">
        <v>49</v>
      </c>
      <c r="K23" s="1">
        <v>0.93620000000000003</v>
      </c>
      <c r="L23" s="1">
        <v>0.48270000000000002</v>
      </c>
      <c r="M23" s="1">
        <f t="shared" si="0"/>
        <v>0.45350000000000001</v>
      </c>
      <c r="N23" s="1">
        <v>0.79990000000000006</v>
      </c>
      <c r="O23" s="1">
        <v>4.0099999999999997E-2</v>
      </c>
      <c r="P23" s="1"/>
      <c r="Q23" s="23">
        <v>1.2999999999999999E-3</v>
      </c>
      <c r="R23" s="23">
        <v>8.9999999999999998E-4</v>
      </c>
      <c r="S23" s="23"/>
      <c r="T23" s="1"/>
      <c r="U23" s="1"/>
      <c r="V23" s="1"/>
      <c r="W23" s="1"/>
      <c r="X23" s="1"/>
    </row>
    <row r="24" spans="1:24" ht="15.6" x14ac:dyDescent="0.3">
      <c r="A24" s="3" t="s">
        <v>748</v>
      </c>
      <c r="B24" s="1" t="s">
        <v>233</v>
      </c>
      <c r="C24" s="4">
        <v>42557</v>
      </c>
      <c r="D24" s="2">
        <v>2</v>
      </c>
      <c r="E24" s="21">
        <v>549</v>
      </c>
      <c r="F24" s="1" t="s">
        <v>521</v>
      </c>
      <c r="G24" s="1">
        <v>16</v>
      </c>
      <c r="H24" s="1">
        <v>1</v>
      </c>
      <c r="I24" s="1">
        <v>158</v>
      </c>
      <c r="J24" s="1">
        <v>20</v>
      </c>
      <c r="K24" s="1">
        <v>0.65080000000000005</v>
      </c>
      <c r="L24" s="1">
        <v>0.18229999999999999</v>
      </c>
      <c r="M24" s="1">
        <f t="shared" si="0"/>
        <v>0.46850000000000003</v>
      </c>
      <c r="N24" s="1">
        <v>0.28760000000000002</v>
      </c>
      <c r="O24" s="1">
        <v>0.627</v>
      </c>
      <c r="P24" s="1" t="s">
        <v>24</v>
      </c>
      <c r="Q24" s="23">
        <v>2.0199999999999999E-2</v>
      </c>
      <c r="R24" s="23">
        <v>2.1100000000000001E-2</v>
      </c>
      <c r="S24" s="23"/>
      <c r="T24" s="1"/>
      <c r="U24" s="1"/>
      <c r="V24" s="1"/>
      <c r="W24" s="1"/>
      <c r="X24" s="1"/>
    </row>
    <row r="25" spans="1:24" ht="15.6" x14ac:dyDescent="0.3">
      <c r="A25" s="3" t="s">
        <v>744</v>
      </c>
      <c r="B25" s="1" t="s">
        <v>126</v>
      </c>
      <c r="C25" s="4">
        <v>42557</v>
      </c>
      <c r="D25" s="2">
        <v>2</v>
      </c>
      <c r="E25" s="21">
        <v>559</v>
      </c>
      <c r="F25" s="1" t="s">
        <v>518</v>
      </c>
      <c r="G25" s="1">
        <v>24.5</v>
      </c>
      <c r="H25" s="1">
        <v>1</v>
      </c>
      <c r="I25" s="1">
        <v>246</v>
      </c>
      <c r="J25" s="1">
        <v>132</v>
      </c>
      <c r="K25" s="1">
        <v>5.4774000000000003</v>
      </c>
      <c r="L25" s="1">
        <v>2.0507</v>
      </c>
      <c r="M25" s="1">
        <f t="shared" si="0"/>
        <v>3.4267000000000003</v>
      </c>
      <c r="N25" s="1">
        <v>2.5968</v>
      </c>
      <c r="O25" s="1">
        <v>0.1221</v>
      </c>
      <c r="P25" s="1" t="s">
        <v>24</v>
      </c>
      <c r="Q25" s="23">
        <v>7.3099999999999998E-2</v>
      </c>
      <c r="R25" s="23">
        <v>7.17E-2</v>
      </c>
      <c r="S25" s="23"/>
      <c r="T25" s="1"/>
      <c r="U25" s="1">
        <v>1.2487999999999999</v>
      </c>
      <c r="V25" s="1" t="s">
        <v>855</v>
      </c>
      <c r="W25" s="1"/>
      <c r="X25" s="1"/>
    </row>
    <row r="26" spans="1:24" ht="15.6" x14ac:dyDescent="0.3">
      <c r="A26" s="3" t="s">
        <v>745</v>
      </c>
      <c r="B26" s="1" t="s">
        <v>126</v>
      </c>
      <c r="C26" s="4">
        <v>42557</v>
      </c>
      <c r="D26" s="2">
        <v>2</v>
      </c>
      <c r="E26" s="21">
        <v>608</v>
      </c>
      <c r="F26" s="1" t="s">
        <v>518</v>
      </c>
      <c r="G26" s="1">
        <v>21.5</v>
      </c>
      <c r="H26" s="1">
        <v>2</v>
      </c>
      <c r="I26" s="1">
        <v>220</v>
      </c>
      <c r="J26" s="1">
        <v>87</v>
      </c>
      <c r="K26" s="1">
        <v>2.0055999999999998</v>
      </c>
      <c r="L26" s="1">
        <v>1.2362</v>
      </c>
      <c r="M26" s="1">
        <f t="shared" si="0"/>
        <v>0.76939999999999986</v>
      </c>
      <c r="N26" s="1">
        <v>1.212</v>
      </c>
      <c r="O26" s="1">
        <v>0.12889999999999999</v>
      </c>
      <c r="P26" s="1" t="s">
        <v>24</v>
      </c>
      <c r="Q26" s="23">
        <v>6.5299999999999997E-2</v>
      </c>
      <c r="R26" s="23">
        <v>6.4500000000000002E-2</v>
      </c>
      <c r="S26" s="23"/>
      <c r="T26" s="1"/>
      <c r="U26" s="1">
        <v>1.1857</v>
      </c>
      <c r="V26" s="1" t="s">
        <v>736</v>
      </c>
      <c r="W26" s="1"/>
      <c r="X26" s="1"/>
    </row>
    <row r="27" spans="1:24" ht="15.6" x14ac:dyDescent="0.3">
      <c r="A27" s="3" t="s">
        <v>746</v>
      </c>
      <c r="B27" s="1" t="s">
        <v>126</v>
      </c>
      <c r="C27" s="4">
        <v>42557</v>
      </c>
      <c r="D27" s="2">
        <v>2</v>
      </c>
      <c r="E27" s="21">
        <v>609</v>
      </c>
      <c r="F27" s="1" t="s">
        <v>518</v>
      </c>
      <c r="G27" s="1">
        <v>43.5</v>
      </c>
      <c r="H27" s="1">
        <v>3</v>
      </c>
      <c r="I27" s="1">
        <v>435</v>
      </c>
      <c r="J27" s="1">
        <v>792</v>
      </c>
      <c r="K27" s="1">
        <v>21.125499999999999</v>
      </c>
      <c r="L27" s="1">
        <v>12.595800000000001</v>
      </c>
      <c r="M27" s="1">
        <f t="shared" si="0"/>
        <v>8.5296999999999983</v>
      </c>
      <c r="N27" s="1">
        <v>12.782</v>
      </c>
      <c r="O27" s="1">
        <v>0.97399999999999998</v>
      </c>
      <c r="P27" s="1" t="s">
        <v>58</v>
      </c>
      <c r="Q27" s="23">
        <v>0.2155</v>
      </c>
      <c r="R27" s="23">
        <v>0.22140000000000001</v>
      </c>
      <c r="S27" s="23"/>
      <c r="T27" s="1"/>
      <c r="U27" s="1">
        <v>1.2413000000000001</v>
      </c>
      <c r="V27" s="1" t="s">
        <v>855</v>
      </c>
      <c r="W27" s="1"/>
      <c r="X27" s="1"/>
    </row>
    <row r="28" spans="1:24" ht="15.6" x14ac:dyDescent="0.3">
      <c r="A28" s="3" t="s">
        <v>749</v>
      </c>
      <c r="B28" s="1" t="s">
        <v>126</v>
      </c>
      <c r="C28" s="4">
        <v>42557</v>
      </c>
      <c r="D28" s="2">
        <v>2</v>
      </c>
      <c r="E28" s="21">
        <v>610</v>
      </c>
      <c r="F28" s="1" t="s">
        <v>518</v>
      </c>
      <c r="G28" s="1">
        <v>49</v>
      </c>
      <c r="H28" s="1">
        <v>4</v>
      </c>
      <c r="I28" s="1">
        <v>485</v>
      </c>
      <c r="J28" s="1">
        <v>1140</v>
      </c>
      <c r="K28" s="1">
        <v>23.2865</v>
      </c>
      <c r="L28" s="1">
        <v>13.8574</v>
      </c>
      <c r="M28" s="1">
        <f t="shared" si="0"/>
        <v>9.4291</v>
      </c>
      <c r="N28" s="1">
        <v>15.327400000000001</v>
      </c>
      <c r="O28" s="1">
        <v>1.9619</v>
      </c>
      <c r="P28" s="1" t="s">
        <v>58</v>
      </c>
      <c r="Q28" s="23">
        <v>0.35120000000000001</v>
      </c>
      <c r="R28" s="23">
        <v>0.34</v>
      </c>
      <c r="S28" s="23"/>
      <c r="T28" s="1"/>
      <c r="U28" s="1">
        <v>1.1216999999999999</v>
      </c>
      <c r="V28" s="1" t="s">
        <v>736</v>
      </c>
      <c r="W28" s="1"/>
      <c r="X28" s="1"/>
    </row>
    <row r="29" spans="1:24" ht="15.6" x14ac:dyDescent="0.3">
      <c r="A29" s="3" t="s">
        <v>750</v>
      </c>
      <c r="B29" s="1" t="s">
        <v>126</v>
      </c>
      <c r="C29" s="4">
        <v>42557</v>
      </c>
      <c r="D29" s="2">
        <v>2</v>
      </c>
      <c r="E29" s="21">
        <v>610</v>
      </c>
      <c r="F29" s="1" t="s">
        <v>518</v>
      </c>
      <c r="G29" s="1">
        <v>29.25</v>
      </c>
      <c r="H29" s="1">
        <v>5</v>
      </c>
      <c r="I29" s="1">
        <v>290</v>
      </c>
      <c r="J29" s="1">
        <v>249</v>
      </c>
      <c r="K29" s="1">
        <v>9.1568000000000005</v>
      </c>
      <c r="L29" s="1">
        <v>4.6348000000000003</v>
      </c>
      <c r="M29" s="1">
        <f t="shared" si="0"/>
        <v>4.5220000000000002</v>
      </c>
      <c r="N29" s="1">
        <v>3.0933000000000002</v>
      </c>
      <c r="O29" s="1">
        <v>0.1046</v>
      </c>
      <c r="P29" s="1" t="s">
        <v>58</v>
      </c>
      <c r="Q29" s="23">
        <v>0.13</v>
      </c>
      <c r="R29" s="23">
        <v>0.13100000000000001</v>
      </c>
      <c r="S29" s="23"/>
      <c r="T29" s="1"/>
      <c r="U29" s="1">
        <v>1.1866000000000001</v>
      </c>
      <c r="V29" s="1" t="s">
        <v>736</v>
      </c>
      <c r="W29" s="1"/>
      <c r="X29" s="1"/>
    </row>
    <row r="30" spans="1:24" ht="15.6" x14ac:dyDescent="0.3">
      <c r="A30" s="3" t="s">
        <v>751</v>
      </c>
      <c r="B30" s="1" t="s">
        <v>122</v>
      </c>
      <c r="C30" s="4">
        <v>42557</v>
      </c>
      <c r="D30" s="2">
        <v>2</v>
      </c>
      <c r="E30" s="21">
        <v>631</v>
      </c>
      <c r="F30" s="1" t="s">
        <v>518</v>
      </c>
      <c r="G30" s="1">
        <v>16.5</v>
      </c>
      <c r="H30" s="1">
        <v>6</v>
      </c>
      <c r="I30" s="1">
        <v>410</v>
      </c>
      <c r="J30" s="1">
        <v>634</v>
      </c>
      <c r="K30" s="1">
        <v>20.062200000000001</v>
      </c>
      <c r="L30" s="1">
        <v>11.542999999999999</v>
      </c>
      <c r="M30" s="1">
        <f t="shared" si="0"/>
        <v>8.5192000000000014</v>
      </c>
      <c r="N30" s="1">
        <v>6.9953000000000003</v>
      </c>
      <c r="O30" s="1">
        <v>1.569</v>
      </c>
      <c r="P30" s="1" t="s">
        <v>24</v>
      </c>
      <c r="Q30" s="23">
        <v>0.21210000000000001</v>
      </c>
      <c r="R30" s="23">
        <v>0.21049999999999999</v>
      </c>
      <c r="S30" s="23"/>
      <c r="T30" s="1"/>
      <c r="U30" s="1">
        <v>1.1133999999999999</v>
      </c>
      <c r="V30" s="1" t="s">
        <v>736</v>
      </c>
      <c r="W30" s="1"/>
      <c r="X30" s="1"/>
    </row>
    <row r="31" spans="1:24" ht="15.6" x14ac:dyDescent="0.3">
      <c r="A31" s="3" t="s">
        <v>752</v>
      </c>
      <c r="B31" s="1" t="s">
        <v>122</v>
      </c>
      <c r="C31" s="4">
        <v>42557</v>
      </c>
      <c r="D31" s="2">
        <v>2</v>
      </c>
      <c r="E31" s="21">
        <v>633</v>
      </c>
      <c r="F31" s="1" t="s">
        <v>34</v>
      </c>
      <c r="G31" s="1">
        <v>17.5</v>
      </c>
      <c r="H31" s="1">
        <v>1</v>
      </c>
      <c r="I31" s="1">
        <v>181</v>
      </c>
      <c r="J31" s="1">
        <v>83</v>
      </c>
      <c r="K31" s="1">
        <v>0.78859999999999997</v>
      </c>
      <c r="L31" s="1">
        <v>0.66620000000000001</v>
      </c>
      <c r="M31" s="1">
        <f t="shared" si="0"/>
        <v>0.12239999999999995</v>
      </c>
      <c r="N31" s="1">
        <v>1.0953999999999999</v>
      </c>
      <c r="O31" s="1">
        <v>0.34410000000000002</v>
      </c>
      <c r="P31" s="1" t="s">
        <v>24</v>
      </c>
      <c r="Q31" s="23">
        <v>9.8100000000000007E-2</v>
      </c>
      <c r="R31" s="23">
        <v>9.5299999999999996E-2</v>
      </c>
      <c r="S31" s="23"/>
      <c r="T31" s="1"/>
      <c r="U31" s="1"/>
      <c r="V31" s="1"/>
      <c r="W31" s="1"/>
      <c r="X31" s="1"/>
    </row>
    <row r="32" spans="1:24" ht="15.6" x14ac:dyDescent="0.3">
      <c r="A32" s="3" t="s">
        <v>753</v>
      </c>
      <c r="B32" s="1" t="s">
        <v>117</v>
      </c>
      <c r="C32" s="4">
        <v>42557</v>
      </c>
      <c r="D32" s="2">
        <v>2</v>
      </c>
      <c r="E32" s="1">
        <v>647</v>
      </c>
      <c r="F32" s="1" t="s">
        <v>518</v>
      </c>
      <c r="G32" s="1">
        <v>60</v>
      </c>
      <c r="H32" s="1">
        <v>7</v>
      </c>
      <c r="I32" s="1">
        <v>590</v>
      </c>
      <c r="J32" s="1">
        <v>1884</v>
      </c>
      <c r="K32" s="1">
        <v>44.945999999999998</v>
      </c>
      <c r="L32" s="1">
        <v>26.058700000000002</v>
      </c>
      <c r="M32" s="1">
        <f t="shared" si="0"/>
        <v>18.887299999999996</v>
      </c>
      <c r="N32" s="1">
        <v>32.908200000000001</v>
      </c>
      <c r="O32" s="1">
        <v>2.7930999999999999</v>
      </c>
      <c r="P32" s="1" t="s">
        <v>58</v>
      </c>
      <c r="Q32" s="23">
        <v>0.40050000000000002</v>
      </c>
      <c r="R32" s="23">
        <v>0.4007</v>
      </c>
      <c r="S32" s="23"/>
      <c r="T32" s="1"/>
      <c r="U32" s="1">
        <v>1.55</v>
      </c>
      <c r="V32" s="1" t="s">
        <v>734</v>
      </c>
      <c r="W32" s="1"/>
      <c r="X32" s="1"/>
    </row>
    <row r="33" spans="1:24" ht="15.6" x14ac:dyDescent="0.3">
      <c r="A33" s="3" t="s">
        <v>754</v>
      </c>
      <c r="B33" s="1" t="s">
        <v>117</v>
      </c>
      <c r="C33" s="4">
        <v>42557</v>
      </c>
      <c r="D33" s="2">
        <v>2</v>
      </c>
      <c r="E33" s="1">
        <v>650</v>
      </c>
      <c r="F33" s="1" t="s">
        <v>518</v>
      </c>
      <c r="G33" s="1">
        <v>32.5</v>
      </c>
      <c r="H33" s="1">
        <v>8</v>
      </c>
      <c r="I33" s="1">
        <v>322</v>
      </c>
      <c r="J33" s="1">
        <v>338</v>
      </c>
      <c r="K33" s="1">
        <v>10.7173</v>
      </c>
      <c r="L33" s="1">
        <v>4.9377000000000004</v>
      </c>
      <c r="M33" s="1">
        <f t="shared" si="0"/>
        <v>5.7795999999999994</v>
      </c>
      <c r="N33" s="1">
        <v>7.2622</v>
      </c>
      <c r="O33" s="1">
        <v>0.1724</v>
      </c>
      <c r="P33" s="1" t="s">
        <v>58</v>
      </c>
      <c r="Q33" s="23">
        <v>0.13739999999999999</v>
      </c>
      <c r="R33" s="23">
        <v>0.13919999999999999</v>
      </c>
      <c r="S33" s="23"/>
      <c r="T33" s="1"/>
      <c r="U33" s="1">
        <v>1.3654999999999999</v>
      </c>
      <c r="V33" s="1" t="s">
        <v>734</v>
      </c>
      <c r="W33" s="1"/>
      <c r="X33" s="1"/>
    </row>
    <row r="34" spans="1:24" ht="15.6" x14ac:dyDescent="0.3">
      <c r="A34" s="3" t="s">
        <v>755</v>
      </c>
      <c r="B34" s="1" t="s">
        <v>117</v>
      </c>
      <c r="C34" s="4">
        <v>42557</v>
      </c>
      <c r="D34" s="2">
        <v>2</v>
      </c>
      <c r="E34" s="1">
        <v>655</v>
      </c>
      <c r="F34" s="1" t="s">
        <v>518</v>
      </c>
      <c r="G34" s="1">
        <v>37</v>
      </c>
      <c r="H34" s="1">
        <v>9</v>
      </c>
      <c r="I34" s="1">
        <v>367</v>
      </c>
      <c r="J34" s="1">
        <v>462</v>
      </c>
      <c r="K34" s="1">
        <v>14.7461</v>
      </c>
      <c r="L34" s="1">
        <v>8.9193999999999996</v>
      </c>
      <c r="M34" s="1">
        <f t="shared" si="0"/>
        <v>5.8267000000000007</v>
      </c>
      <c r="N34" s="1">
        <v>9.3240999999999996</v>
      </c>
      <c r="O34" s="1">
        <v>1.3462000000000001</v>
      </c>
      <c r="P34" s="1" t="s">
        <v>24</v>
      </c>
      <c r="Q34" s="23">
        <v>0.1671</v>
      </c>
      <c r="R34" s="23">
        <v>0.16689999999999999</v>
      </c>
      <c r="S34" s="23"/>
      <c r="T34" s="1"/>
      <c r="U34" s="1">
        <v>1.4031</v>
      </c>
      <c r="V34" s="1" t="s">
        <v>734</v>
      </c>
      <c r="W34" s="1"/>
      <c r="X34" s="1"/>
    </row>
    <row r="35" spans="1:24" ht="15.6" x14ac:dyDescent="0.3">
      <c r="A35" s="3" t="s">
        <v>756</v>
      </c>
      <c r="B35" s="1" t="s">
        <v>112</v>
      </c>
      <c r="C35" s="4">
        <v>42557</v>
      </c>
      <c r="D35" s="2">
        <v>2</v>
      </c>
      <c r="E35" s="1">
        <v>715</v>
      </c>
      <c r="F35" s="1" t="s">
        <v>37</v>
      </c>
      <c r="G35" s="1">
        <v>20</v>
      </c>
      <c r="H35" s="1">
        <v>1</v>
      </c>
      <c r="I35" s="1">
        <v>190</v>
      </c>
      <c r="J35" s="1">
        <v>92</v>
      </c>
      <c r="K35" s="1"/>
      <c r="L35" s="1"/>
      <c r="M35" s="1">
        <f t="shared" si="0"/>
        <v>0</v>
      </c>
      <c r="N35" s="1">
        <v>0.99509999999999998</v>
      </c>
      <c r="O35" s="1">
        <v>1.026</v>
      </c>
      <c r="P35" s="1" t="s">
        <v>58</v>
      </c>
      <c r="Q35" s="23">
        <v>4.4000000000000003E-3</v>
      </c>
      <c r="R35" s="23">
        <v>3.5000000000000001E-3</v>
      </c>
      <c r="S35" s="23"/>
      <c r="T35" s="1"/>
      <c r="U35" s="1" t="s">
        <v>31</v>
      </c>
      <c r="V35" s="1"/>
      <c r="W35" s="1"/>
      <c r="X35" s="1"/>
    </row>
    <row r="36" spans="1:24" ht="15.6" x14ac:dyDescent="0.3">
      <c r="A36" s="3" t="s">
        <v>757</v>
      </c>
      <c r="B36" s="1" t="s">
        <v>103</v>
      </c>
      <c r="C36" s="4">
        <v>42557</v>
      </c>
      <c r="D36" s="2">
        <v>2</v>
      </c>
      <c r="E36" s="1">
        <v>748</v>
      </c>
      <c r="F36" s="1" t="s">
        <v>518</v>
      </c>
      <c r="G36" s="1">
        <v>53</v>
      </c>
      <c r="H36" s="1">
        <v>10</v>
      </c>
      <c r="I36" s="1">
        <v>520</v>
      </c>
      <c r="J36" s="1">
        <v>1463</v>
      </c>
      <c r="K36" s="1">
        <v>48.580800000000004</v>
      </c>
      <c r="L36" s="1">
        <v>24.036899999999999</v>
      </c>
      <c r="M36" s="1">
        <f t="shared" si="0"/>
        <v>24.543900000000004</v>
      </c>
      <c r="N36" s="1">
        <v>36.386600000000001</v>
      </c>
      <c r="O36" s="1">
        <v>4.9419000000000004</v>
      </c>
      <c r="P36" s="1" t="s">
        <v>24</v>
      </c>
      <c r="Q36" s="23">
        <v>0.31259999999999999</v>
      </c>
      <c r="R36" s="23">
        <v>0.30740000000000001</v>
      </c>
      <c r="S36" s="23"/>
      <c r="T36" s="1"/>
      <c r="U36" s="1">
        <v>1.8184</v>
      </c>
      <c r="V36" s="1" t="s">
        <v>734</v>
      </c>
      <c r="W36" s="1"/>
      <c r="X36" s="1"/>
    </row>
    <row r="37" spans="1:24" ht="15.6" x14ac:dyDescent="0.3">
      <c r="A37" s="3" t="s">
        <v>758</v>
      </c>
      <c r="B37" s="1" t="s">
        <v>103</v>
      </c>
      <c r="C37" s="4">
        <v>42557</v>
      </c>
      <c r="D37" s="2">
        <v>2</v>
      </c>
      <c r="E37" s="1">
        <v>800</v>
      </c>
      <c r="F37" s="1" t="s">
        <v>518</v>
      </c>
      <c r="G37" s="1">
        <v>56</v>
      </c>
      <c r="H37" s="1">
        <v>11</v>
      </c>
      <c r="I37" s="1">
        <v>555</v>
      </c>
      <c r="J37" s="1">
        <v>1521</v>
      </c>
      <c r="K37" s="1">
        <v>36.4148</v>
      </c>
      <c r="L37" s="1">
        <v>27.361699999999999</v>
      </c>
      <c r="M37" s="1">
        <f t="shared" si="0"/>
        <v>9.0531000000000006</v>
      </c>
      <c r="N37" s="1">
        <v>23.618300000000001</v>
      </c>
      <c r="O37" s="1">
        <v>10.1127</v>
      </c>
      <c r="P37" s="1" t="s">
        <v>24</v>
      </c>
      <c r="Q37" s="23">
        <v>0.34449999999999997</v>
      </c>
      <c r="R37" s="23">
        <v>0.34889999999999999</v>
      </c>
      <c r="S37" s="23"/>
      <c r="T37" s="1"/>
      <c r="U37" s="1">
        <v>1.9263999999999999</v>
      </c>
      <c r="V37" s="1" t="s">
        <v>734</v>
      </c>
      <c r="W37" s="1"/>
      <c r="X37" s="1"/>
    </row>
    <row r="38" spans="1:24" ht="15.6" x14ac:dyDescent="0.3">
      <c r="A38" s="3" t="s">
        <v>759</v>
      </c>
      <c r="B38" s="1" t="s">
        <v>89</v>
      </c>
      <c r="C38" s="4">
        <v>42557</v>
      </c>
      <c r="D38" s="2">
        <v>2</v>
      </c>
      <c r="E38" s="1">
        <v>807</v>
      </c>
      <c r="F38" s="1" t="s">
        <v>518</v>
      </c>
      <c r="G38" s="1">
        <v>39</v>
      </c>
      <c r="H38" s="1">
        <v>12</v>
      </c>
      <c r="I38" s="1">
        <v>390</v>
      </c>
      <c r="J38" s="1">
        <v>618</v>
      </c>
      <c r="K38" s="1">
        <v>30.882300000000001</v>
      </c>
      <c r="L38" s="1">
        <v>9.3664000000000005</v>
      </c>
      <c r="M38" s="1">
        <f t="shared" si="0"/>
        <v>21.515900000000002</v>
      </c>
      <c r="N38" s="1">
        <v>13.044</v>
      </c>
      <c r="O38" s="1">
        <v>0.96289999999999998</v>
      </c>
      <c r="P38" s="1" t="s">
        <v>24</v>
      </c>
      <c r="Q38" s="23">
        <v>0.19420000000000001</v>
      </c>
      <c r="R38" s="23">
        <v>0.19020000000000001</v>
      </c>
      <c r="S38" s="23"/>
      <c r="T38" s="1"/>
      <c r="U38" s="1">
        <v>2.4668000000000001</v>
      </c>
      <c r="V38" s="1" t="s">
        <v>734</v>
      </c>
      <c r="W38" s="1"/>
      <c r="X38" s="1"/>
    </row>
    <row r="39" spans="1:24" ht="15.6" x14ac:dyDescent="0.3">
      <c r="A39" s="3" t="s">
        <v>760</v>
      </c>
      <c r="B39" s="1" t="s">
        <v>89</v>
      </c>
      <c r="C39" s="4">
        <v>42557</v>
      </c>
      <c r="D39" s="2">
        <v>2</v>
      </c>
      <c r="E39" s="1">
        <v>818</v>
      </c>
      <c r="F39" s="1" t="s">
        <v>37</v>
      </c>
      <c r="G39" s="1">
        <v>27</v>
      </c>
      <c r="H39" s="1">
        <v>2</v>
      </c>
      <c r="I39" s="1">
        <v>255</v>
      </c>
      <c r="J39" s="1">
        <v>304</v>
      </c>
      <c r="K39" s="1"/>
      <c r="L39" s="1"/>
      <c r="M39" s="1">
        <f t="shared" si="0"/>
        <v>0</v>
      </c>
      <c r="N39" s="1">
        <v>4.4804000000000004</v>
      </c>
      <c r="O39" s="1">
        <v>16.314900000000002</v>
      </c>
      <c r="P39" s="1" t="s">
        <v>58</v>
      </c>
      <c r="Q39" s="23">
        <v>5.5999999999999999E-3</v>
      </c>
      <c r="R39" s="23">
        <v>5.4999999999999997E-3</v>
      </c>
      <c r="S39" s="23"/>
      <c r="T39" s="1"/>
      <c r="U39" s="1"/>
      <c r="V39" s="1"/>
      <c r="W39" s="1"/>
      <c r="X39" s="1"/>
    </row>
    <row r="40" spans="1:24" ht="15.6" x14ac:dyDescent="0.3">
      <c r="A40" s="3" t="s">
        <v>761</v>
      </c>
      <c r="B40" s="1" t="s">
        <v>84</v>
      </c>
      <c r="C40" s="4">
        <v>42557</v>
      </c>
      <c r="D40" s="2">
        <v>2</v>
      </c>
      <c r="E40" s="1">
        <v>824</v>
      </c>
      <c r="F40" s="1" t="s">
        <v>152</v>
      </c>
      <c r="G40" s="1">
        <v>30.5</v>
      </c>
      <c r="H40" s="1">
        <v>2</v>
      </c>
      <c r="I40" s="1">
        <v>305</v>
      </c>
      <c r="J40" s="1">
        <v>230</v>
      </c>
      <c r="K40" s="1">
        <v>4.9863</v>
      </c>
      <c r="L40" s="1">
        <v>2.1048</v>
      </c>
      <c r="M40" s="1">
        <f t="shared" si="0"/>
        <v>2.8815</v>
      </c>
      <c r="N40" s="1">
        <v>3.2665000000000002</v>
      </c>
      <c r="O40" s="1">
        <v>0.31069999999999998</v>
      </c>
      <c r="P40" s="1" t="s">
        <v>58</v>
      </c>
      <c r="Q40" s="23">
        <v>2.0999999999999999E-3</v>
      </c>
      <c r="R40" s="23">
        <v>2.3E-3</v>
      </c>
      <c r="S40" s="23"/>
      <c r="T40" s="1"/>
      <c r="U40" s="1"/>
      <c r="V40" s="1"/>
      <c r="W40" s="1"/>
      <c r="X40" s="1"/>
    </row>
    <row r="41" spans="1:24" ht="15.6" x14ac:dyDescent="0.3">
      <c r="A41" s="3" t="s">
        <v>747</v>
      </c>
      <c r="B41" s="1" t="s">
        <v>74</v>
      </c>
      <c r="C41" s="4">
        <v>42557</v>
      </c>
      <c r="D41" s="2">
        <v>2</v>
      </c>
      <c r="E41" s="1">
        <v>864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3"/>
      <c r="R41" s="23"/>
      <c r="S41" s="23"/>
      <c r="T41" s="1"/>
      <c r="U41" s="1"/>
      <c r="V41" s="1"/>
      <c r="W41" s="1"/>
      <c r="X41" s="1"/>
    </row>
    <row r="42" spans="1:24" ht="15.6" x14ac:dyDescent="0.3">
      <c r="A42" s="3" t="s">
        <v>747</v>
      </c>
      <c r="B42" s="1" t="s">
        <v>69</v>
      </c>
      <c r="C42" s="4">
        <v>42557</v>
      </c>
      <c r="D42" s="2">
        <v>2</v>
      </c>
      <c r="E42" s="1">
        <v>908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3"/>
      <c r="R42" s="23"/>
      <c r="S42" s="23"/>
      <c r="T42" s="1"/>
      <c r="U42" s="1"/>
      <c r="V42" s="1"/>
      <c r="W42" s="1"/>
      <c r="X42" s="1"/>
    </row>
    <row r="43" spans="1:24" ht="15.6" x14ac:dyDescent="0.3">
      <c r="A43" s="3" t="s">
        <v>762</v>
      </c>
      <c r="B43" s="1" t="s">
        <v>61</v>
      </c>
      <c r="C43" s="4">
        <v>42557</v>
      </c>
      <c r="D43" s="2">
        <v>2</v>
      </c>
      <c r="E43" s="1">
        <v>935</v>
      </c>
      <c r="F43" s="1" t="s">
        <v>518</v>
      </c>
      <c r="G43" s="1">
        <v>37</v>
      </c>
      <c r="H43" s="1">
        <v>12</v>
      </c>
      <c r="I43" s="1">
        <v>370</v>
      </c>
      <c r="J43" s="1">
        <v>509</v>
      </c>
      <c r="K43" s="1">
        <v>18.463699999999999</v>
      </c>
      <c r="L43" s="1">
        <v>7.7945000000000002</v>
      </c>
      <c r="M43" s="1">
        <f t="shared" ref="M43:M106" si="1">SUM(K43-L43)</f>
        <v>10.6692</v>
      </c>
      <c r="N43" s="1">
        <v>7.4999000000000002</v>
      </c>
      <c r="O43" s="1">
        <v>6.8000000000000005E-2</v>
      </c>
      <c r="P43" s="1" t="s">
        <v>58</v>
      </c>
      <c r="Q43" s="23">
        <v>0.14249999999999999</v>
      </c>
      <c r="R43" s="23">
        <v>0.14430000000000001</v>
      </c>
      <c r="S43" s="23"/>
      <c r="T43" s="1"/>
      <c r="U43" s="1">
        <v>1.4233</v>
      </c>
      <c r="V43" s="1" t="s">
        <v>734</v>
      </c>
      <c r="W43" s="1"/>
      <c r="X43" s="1"/>
    </row>
    <row r="44" spans="1:24" ht="15.6" x14ac:dyDescent="0.3">
      <c r="A44" s="3" t="s">
        <v>763</v>
      </c>
      <c r="B44" s="1" t="s">
        <v>61</v>
      </c>
      <c r="C44" s="4">
        <v>42557</v>
      </c>
      <c r="D44" s="2">
        <v>2</v>
      </c>
      <c r="E44" s="1">
        <v>936</v>
      </c>
      <c r="F44" s="1" t="s">
        <v>518</v>
      </c>
      <c r="G44" s="1">
        <v>42</v>
      </c>
      <c r="H44" s="1">
        <v>13</v>
      </c>
      <c r="I44" s="1">
        <v>418</v>
      </c>
      <c r="J44" s="1">
        <v>789</v>
      </c>
      <c r="K44" s="1">
        <v>27.706199999999999</v>
      </c>
      <c r="L44" s="1">
        <v>12.5726</v>
      </c>
      <c r="M44" s="1">
        <f t="shared" si="1"/>
        <v>15.133599999999999</v>
      </c>
      <c r="N44" s="1">
        <v>30.8673</v>
      </c>
      <c r="O44" s="1">
        <v>0.47970000000000002</v>
      </c>
      <c r="P44" s="1" t="s">
        <v>58</v>
      </c>
      <c r="Q44" s="23">
        <v>0.20799999999999999</v>
      </c>
      <c r="R44" s="23">
        <v>0.20519999999999999</v>
      </c>
      <c r="S44" s="23"/>
      <c r="T44" s="1"/>
      <c r="U44" s="1">
        <v>1.5569</v>
      </c>
      <c r="V44" s="1" t="s">
        <v>734</v>
      </c>
      <c r="W44" s="1"/>
      <c r="X44" s="1"/>
    </row>
    <row r="45" spans="1:24" ht="15.6" x14ac:dyDescent="0.3">
      <c r="A45" s="3" t="s">
        <v>764</v>
      </c>
      <c r="B45" s="1" t="s">
        <v>61</v>
      </c>
      <c r="C45" s="4">
        <v>42557</v>
      </c>
      <c r="D45" s="2">
        <v>2</v>
      </c>
      <c r="E45" s="1">
        <v>942</v>
      </c>
      <c r="F45" s="1" t="s">
        <v>518</v>
      </c>
      <c r="G45" s="1">
        <v>52</v>
      </c>
      <c r="H45" s="1">
        <v>14</v>
      </c>
      <c r="I45" s="1">
        <v>528</v>
      </c>
      <c r="J45" s="1">
        <v>1376</v>
      </c>
      <c r="K45" s="1">
        <v>46.199100000000001</v>
      </c>
      <c r="L45" s="1">
        <v>27.395900000000001</v>
      </c>
      <c r="M45" s="1">
        <f t="shared" si="1"/>
        <v>18.8032</v>
      </c>
      <c r="N45" s="1">
        <v>17.449100000000001</v>
      </c>
      <c r="O45" s="1">
        <v>0.90559999999999996</v>
      </c>
      <c r="P45" s="1" t="s">
        <v>58</v>
      </c>
      <c r="Q45" s="23">
        <v>0.40039999999999998</v>
      </c>
      <c r="R45" s="23">
        <v>0.42120000000000002</v>
      </c>
      <c r="S45" s="23"/>
      <c r="T45" s="1"/>
      <c r="U45" s="1">
        <v>1.4987999999999999</v>
      </c>
      <c r="V45" s="1" t="s">
        <v>734</v>
      </c>
      <c r="W45" s="1"/>
      <c r="X45" s="1"/>
    </row>
    <row r="46" spans="1:24" ht="15.6" x14ac:dyDescent="0.3">
      <c r="A46" s="3" t="s">
        <v>765</v>
      </c>
      <c r="B46" s="1" t="s">
        <v>61</v>
      </c>
      <c r="C46" s="4">
        <v>42557</v>
      </c>
      <c r="D46" s="2">
        <v>2</v>
      </c>
      <c r="E46" s="1">
        <v>944</v>
      </c>
      <c r="F46" s="1" t="s">
        <v>518</v>
      </c>
      <c r="G46" s="1">
        <v>39</v>
      </c>
      <c r="H46" s="1">
        <v>15</v>
      </c>
      <c r="I46" s="1">
        <v>387</v>
      </c>
      <c r="J46" s="1">
        <v>628</v>
      </c>
      <c r="K46" s="1">
        <v>25.561</v>
      </c>
      <c r="L46" s="1">
        <v>10.69</v>
      </c>
      <c r="M46" s="1">
        <f t="shared" si="1"/>
        <v>14.871</v>
      </c>
      <c r="N46" s="1">
        <v>16.841699999999999</v>
      </c>
      <c r="O46" s="1">
        <v>1.0510999999999999</v>
      </c>
      <c r="P46" s="1" t="s">
        <v>24</v>
      </c>
      <c r="Q46" s="23">
        <v>0.1777</v>
      </c>
      <c r="R46" s="23">
        <v>0.17530000000000001</v>
      </c>
      <c r="S46" s="23"/>
      <c r="T46" s="1"/>
      <c r="U46" s="1">
        <v>2.3754</v>
      </c>
      <c r="V46" s="1" t="s">
        <v>734</v>
      </c>
      <c r="W46" s="1"/>
      <c r="X46" s="1"/>
    </row>
    <row r="47" spans="1:24" ht="15.6" x14ac:dyDescent="0.3">
      <c r="A47" s="3" t="s">
        <v>766</v>
      </c>
      <c r="B47" s="1" t="s">
        <v>61</v>
      </c>
      <c r="C47" s="4">
        <v>42557</v>
      </c>
      <c r="D47" s="2">
        <v>2</v>
      </c>
      <c r="E47" s="1">
        <v>946</v>
      </c>
      <c r="F47" s="1" t="s">
        <v>518</v>
      </c>
      <c r="G47" s="1">
        <v>36</v>
      </c>
      <c r="H47" s="1">
        <v>16</v>
      </c>
      <c r="I47" s="1">
        <v>366</v>
      </c>
      <c r="J47" s="1">
        <v>426</v>
      </c>
      <c r="K47" s="1">
        <v>14.625400000000001</v>
      </c>
      <c r="L47" s="1">
        <v>6.7742000000000004</v>
      </c>
      <c r="M47" s="1">
        <f t="shared" si="1"/>
        <v>7.8512000000000004</v>
      </c>
      <c r="N47" s="1">
        <v>4.4055999999999997</v>
      </c>
      <c r="O47" s="1">
        <v>0.26790000000000003</v>
      </c>
      <c r="P47" s="1" t="s">
        <v>58</v>
      </c>
      <c r="Q47" s="23">
        <v>0.1618</v>
      </c>
      <c r="R47" s="23">
        <v>0.16139999999999999</v>
      </c>
      <c r="S47" s="23"/>
      <c r="T47" s="1"/>
      <c r="U47" s="1">
        <v>1.8245</v>
      </c>
      <c r="V47" s="1" t="s">
        <v>734</v>
      </c>
      <c r="W47" s="1"/>
      <c r="X47" s="1"/>
    </row>
    <row r="48" spans="1:24" ht="15.6" x14ac:dyDescent="0.3">
      <c r="A48" s="3" t="s">
        <v>767</v>
      </c>
      <c r="B48" s="1" t="s">
        <v>61</v>
      </c>
      <c r="C48" s="4">
        <v>42557</v>
      </c>
      <c r="D48" s="2">
        <v>2</v>
      </c>
      <c r="E48" s="1">
        <v>953</v>
      </c>
      <c r="F48" s="1" t="s">
        <v>518</v>
      </c>
      <c r="G48" s="1">
        <v>24</v>
      </c>
      <c r="H48" s="1">
        <v>17</v>
      </c>
      <c r="I48" s="1">
        <v>242</v>
      </c>
      <c r="J48" s="1">
        <v>121</v>
      </c>
      <c r="K48" s="1">
        <v>3.9912000000000001</v>
      </c>
      <c r="L48" s="1">
        <v>1.5851</v>
      </c>
      <c r="M48" s="1">
        <f t="shared" si="1"/>
        <v>2.4061000000000003</v>
      </c>
      <c r="N48" s="1">
        <v>1.1852</v>
      </c>
      <c r="O48" s="1"/>
      <c r="P48" s="1"/>
      <c r="Q48" s="23">
        <v>6.1699999999999998E-2</v>
      </c>
      <c r="R48" s="23">
        <v>6.0900000000000003E-2</v>
      </c>
      <c r="S48" s="23"/>
      <c r="T48" s="1"/>
      <c r="U48" s="1">
        <v>1.4615</v>
      </c>
      <c r="V48" s="1" t="s">
        <v>734</v>
      </c>
      <c r="W48" s="1"/>
      <c r="X48" s="1"/>
    </row>
    <row r="49" spans="1:24" ht="15.6" x14ac:dyDescent="0.3">
      <c r="A49" s="3" t="s">
        <v>768</v>
      </c>
      <c r="B49" s="1" t="s">
        <v>50</v>
      </c>
      <c r="C49" s="4">
        <v>42557</v>
      </c>
      <c r="D49" s="2">
        <v>2</v>
      </c>
      <c r="E49" s="1">
        <v>1000</v>
      </c>
      <c r="F49" s="1" t="s">
        <v>518</v>
      </c>
      <c r="G49" s="1">
        <v>42</v>
      </c>
      <c r="H49" s="1">
        <v>18</v>
      </c>
      <c r="I49" s="1">
        <v>410</v>
      </c>
      <c r="J49" s="1">
        <v>765</v>
      </c>
      <c r="K49" s="1">
        <v>23.648499999999999</v>
      </c>
      <c r="L49" s="1">
        <v>11.7623</v>
      </c>
      <c r="M49" s="1">
        <f t="shared" si="1"/>
        <v>11.886199999999999</v>
      </c>
      <c r="N49" s="1">
        <v>17.816500000000001</v>
      </c>
      <c r="O49" s="1">
        <v>0.4501</v>
      </c>
      <c r="P49" s="1" t="s">
        <v>58</v>
      </c>
      <c r="Q49" s="23">
        <v>0.18099999999999999</v>
      </c>
      <c r="R49" s="23">
        <v>0.18240000000000001</v>
      </c>
      <c r="S49" s="23"/>
      <c r="T49" s="1"/>
      <c r="U49" s="1">
        <v>1.8938999999999999</v>
      </c>
      <c r="V49" s="1" t="s">
        <v>734</v>
      </c>
      <c r="W49" s="1"/>
      <c r="X49" s="1"/>
    </row>
    <row r="50" spans="1:24" ht="15.6" x14ac:dyDescent="0.3">
      <c r="A50" s="3" t="s">
        <v>769</v>
      </c>
      <c r="B50" s="1" t="s">
        <v>39</v>
      </c>
      <c r="C50" s="4">
        <v>42557</v>
      </c>
      <c r="D50" s="2">
        <v>2</v>
      </c>
      <c r="E50" s="1">
        <v>1030</v>
      </c>
      <c r="F50" s="1" t="s">
        <v>518</v>
      </c>
      <c r="G50" s="1">
        <v>53</v>
      </c>
      <c r="H50" s="1">
        <v>19</v>
      </c>
      <c r="I50" s="1">
        <v>525</v>
      </c>
      <c r="J50" s="1">
        <v>1546</v>
      </c>
      <c r="K50" s="1">
        <v>39.419899999999998</v>
      </c>
      <c r="L50" s="1">
        <v>31.6128</v>
      </c>
      <c r="M50" s="1">
        <f t="shared" si="1"/>
        <v>7.8070999999999984</v>
      </c>
      <c r="N50" s="1">
        <v>37.385100000000001</v>
      </c>
      <c r="O50" s="1">
        <v>1.3528</v>
      </c>
      <c r="P50" s="1" t="s">
        <v>58</v>
      </c>
      <c r="Q50" s="23">
        <v>0.37269999999999998</v>
      </c>
      <c r="R50" s="23">
        <v>0.36559999999999998</v>
      </c>
      <c r="S50" s="23"/>
      <c r="T50" s="1"/>
      <c r="U50" s="1">
        <v>2.0445000000000002</v>
      </c>
      <c r="V50" s="1" t="s">
        <v>734</v>
      </c>
      <c r="W50" s="1"/>
      <c r="X50" s="1"/>
    </row>
    <row r="51" spans="1:24" ht="15.6" x14ac:dyDescent="0.3">
      <c r="A51" s="3" t="s">
        <v>747</v>
      </c>
      <c r="B51" s="1" t="s">
        <v>22</v>
      </c>
      <c r="C51" s="4">
        <v>42557</v>
      </c>
      <c r="D51" s="2">
        <v>2</v>
      </c>
      <c r="E51" s="1">
        <v>1051</v>
      </c>
      <c r="F51" s="1"/>
      <c r="G51" s="1"/>
      <c r="H51" s="1"/>
      <c r="I51" s="1"/>
      <c r="J51" s="1"/>
      <c r="K51" s="1"/>
      <c r="L51" s="1"/>
      <c r="M51" s="1">
        <f t="shared" si="1"/>
        <v>0</v>
      </c>
      <c r="N51" s="1"/>
      <c r="O51" s="1"/>
      <c r="P51" s="1"/>
      <c r="Q51" s="23"/>
      <c r="R51" s="23"/>
      <c r="S51" s="23"/>
      <c r="T51" s="1"/>
      <c r="U51" s="1"/>
      <c r="V51" s="1"/>
      <c r="W51" s="1"/>
      <c r="X51" s="1"/>
    </row>
    <row r="52" spans="1:24" ht="15.6" x14ac:dyDescent="0.3">
      <c r="A52" s="3" t="s">
        <v>747</v>
      </c>
      <c r="B52" s="1" t="s">
        <v>138</v>
      </c>
      <c r="C52" s="4">
        <v>42557</v>
      </c>
      <c r="D52" s="2">
        <v>2</v>
      </c>
      <c r="E52" s="1">
        <v>1118</v>
      </c>
      <c r="F52" s="1"/>
      <c r="G52" s="1"/>
      <c r="H52" s="1"/>
      <c r="I52" s="1"/>
      <c r="J52" s="1"/>
      <c r="K52" s="1"/>
      <c r="L52" s="1"/>
      <c r="M52" s="1">
        <f t="shared" si="1"/>
        <v>0</v>
      </c>
      <c r="N52" s="1"/>
      <c r="O52" s="1"/>
      <c r="P52" s="1"/>
      <c r="Q52" s="23"/>
      <c r="R52" s="23"/>
      <c r="S52" s="23"/>
      <c r="T52" s="1"/>
      <c r="U52" s="1"/>
      <c r="V52" s="1"/>
      <c r="W52" s="1"/>
      <c r="X52" s="1"/>
    </row>
    <row r="53" spans="1:24" ht="15.6" x14ac:dyDescent="0.3">
      <c r="A53" s="3" t="s">
        <v>747</v>
      </c>
      <c r="B53" s="1" t="s">
        <v>140</v>
      </c>
      <c r="C53" s="4">
        <v>42557</v>
      </c>
      <c r="D53" s="2">
        <v>2</v>
      </c>
      <c r="E53" s="1">
        <v>1141</v>
      </c>
      <c r="F53" s="1"/>
      <c r="G53" s="1"/>
      <c r="H53" s="1"/>
      <c r="I53" s="1"/>
      <c r="J53" s="1"/>
      <c r="K53" s="1"/>
      <c r="L53" s="1"/>
      <c r="M53" s="1">
        <f t="shared" si="1"/>
        <v>0</v>
      </c>
      <c r="N53" s="1"/>
      <c r="O53" s="1"/>
      <c r="P53" s="1"/>
      <c r="Q53" s="23"/>
      <c r="R53" s="23"/>
      <c r="S53" s="23"/>
      <c r="T53" s="1"/>
      <c r="U53" s="1"/>
      <c r="V53" s="1"/>
      <c r="W53" s="1"/>
      <c r="X53" s="1"/>
    </row>
    <row r="54" spans="1:24" ht="15.6" x14ac:dyDescent="0.3">
      <c r="A54" s="3" t="s">
        <v>770</v>
      </c>
      <c r="B54" s="1" t="s">
        <v>147</v>
      </c>
      <c r="C54" s="4">
        <v>42557</v>
      </c>
      <c r="D54" s="2">
        <v>2</v>
      </c>
      <c r="E54" s="1">
        <v>1219</v>
      </c>
      <c r="F54" s="1" t="s">
        <v>518</v>
      </c>
      <c r="G54" s="1">
        <v>23.5</v>
      </c>
      <c r="H54" s="1">
        <v>20</v>
      </c>
      <c r="I54" s="1">
        <v>235</v>
      </c>
      <c r="J54" s="1">
        <v>125</v>
      </c>
      <c r="K54" s="1">
        <v>4.1074999999999999</v>
      </c>
      <c r="L54" s="1">
        <v>2.2877000000000001</v>
      </c>
      <c r="M54" s="1">
        <f t="shared" si="1"/>
        <v>1.8197999999999999</v>
      </c>
      <c r="N54" s="1">
        <v>1.7434000000000001</v>
      </c>
      <c r="O54" s="1">
        <v>0.17050000000000001</v>
      </c>
      <c r="P54" s="1" t="s">
        <v>24</v>
      </c>
      <c r="Q54" s="23">
        <v>6.6100000000000006E-2</v>
      </c>
      <c r="R54" s="23">
        <v>6.6799999999999998E-2</v>
      </c>
      <c r="S54" s="23"/>
      <c r="T54" s="1"/>
      <c r="U54" s="1">
        <v>1.2951999999999999</v>
      </c>
      <c r="V54" s="1" t="s">
        <v>855</v>
      </c>
      <c r="W54" s="1"/>
      <c r="X54" s="1"/>
    </row>
    <row r="55" spans="1:24" ht="15.6" x14ac:dyDescent="0.3">
      <c r="A55" s="3" t="s">
        <v>747</v>
      </c>
      <c r="B55" s="1" t="s">
        <v>144</v>
      </c>
      <c r="C55" s="4">
        <v>42557</v>
      </c>
      <c r="D55" s="2">
        <v>2</v>
      </c>
      <c r="E55" s="1">
        <v>1228</v>
      </c>
      <c r="F55" s="1"/>
      <c r="G55" s="1"/>
      <c r="H55" s="1"/>
      <c r="I55" s="1"/>
      <c r="J55" s="1"/>
      <c r="K55" s="1"/>
      <c r="L55" s="1"/>
      <c r="M55" s="1">
        <f t="shared" si="1"/>
        <v>0</v>
      </c>
      <c r="N55" s="1"/>
      <c r="O55" s="1"/>
      <c r="P55" s="1"/>
      <c r="Q55" s="23"/>
      <c r="R55" s="23"/>
      <c r="S55" s="23"/>
      <c r="T55" s="1"/>
      <c r="U55" s="1"/>
      <c r="V55" s="1"/>
      <c r="W55" s="1"/>
      <c r="X55" s="1"/>
    </row>
    <row r="56" spans="1:24" ht="15.6" x14ac:dyDescent="0.3">
      <c r="A56" s="3" t="s">
        <v>771</v>
      </c>
      <c r="B56" s="1" t="s">
        <v>132</v>
      </c>
      <c r="C56" s="4">
        <v>42557</v>
      </c>
      <c r="D56" s="2">
        <v>2</v>
      </c>
      <c r="E56" s="1">
        <v>1255</v>
      </c>
      <c r="F56" s="1" t="s">
        <v>23</v>
      </c>
      <c r="G56" s="1">
        <v>22.5</v>
      </c>
      <c r="H56" s="1">
        <v>1</v>
      </c>
      <c r="I56" s="1">
        <v>227</v>
      </c>
      <c r="J56" s="1">
        <v>107</v>
      </c>
      <c r="K56" s="1">
        <v>4.6456999999999997</v>
      </c>
      <c r="L56" s="1">
        <v>1.4241999999999999</v>
      </c>
      <c r="M56" s="1">
        <f t="shared" si="1"/>
        <v>3.2214999999999998</v>
      </c>
      <c r="N56" s="1">
        <v>1.5483</v>
      </c>
      <c r="O56" s="1">
        <v>9.6000000000000002E-2</v>
      </c>
      <c r="P56" s="1" t="s">
        <v>31</v>
      </c>
      <c r="Q56" s="23">
        <v>5.4899999999999997E-2</v>
      </c>
      <c r="R56" s="23">
        <v>5.6099999999999997E-2</v>
      </c>
      <c r="S56" s="23"/>
      <c r="T56" s="1"/>
      <c r="U56" s="1"/>
      <c r="V56" s="1"/>
      <c r="W56" s="1"/>
      <c r="X56" s="1"/>
    </row>
    <row r="57" spans="1:24" ht="15.6" x14ac:dyDescent="0.3">
      <c r="A57" s="3" t="s">
        <v>772</v>
      </c>
      <c r="B57" s="1" t="s">
        <v>132</v>
      </c>
      <c r="C57" s="4">
        <v>42557</v>
      </c>
      <c r="D57" s="2">
        <v>2</v>
      </c>
      <c r="E57" s="1"/>
      <c r="F57" s="1" t="s">
        <v>23</v>
      </c>
      <c r="G57" s="1">
        <v>24.5</v>
      </c>
      <c r="H57" s="1">
        <v>2</v>
      </c>
      <c r="I57" s="1">
        <v>245</v>
      </c>
      <c r="J57" s="1">
        <v>135</v>
      </c>
      <c r="K57" s="1">
        <v>2.3719000000000001</v>
      </c>
      <c r="L57" s="1">
        <v>1.1950000000000001</v>
      </c>
      <c r="M57" s="1">
        <f t="shared" si="1"/>
        <v>1.1769000000000001</v>
      </c>
      <c r="N57" s="1">
        <v>3.7059000000000002</v>
      </c>
      <c r="O57" s="1">
        <v>0.14660000000000001</v>
      </c>
      <c r="P57" s="1" t="s">
        <v>31</v>
      </c>
      <c r="Q57" s="23">
        <v>5.6899999999999999E-2</v>
      </c>
      <c r="R57" s="23">
        <v>5.8299999999999998E-2</v>
      </c>
      <c r="S57" s="23"/>
      <c r="T57" s="1"/>
      <c r="U57" s="1"/>
      <c r="V57" s="1"/>
      <c r="W57" s="1"/>
      <c r="X57" s="1"/>
    </row>
    <row r="58" spans="1:24" ht="15.6" x14ac:dyDescent="0.3">
      <c r="A58" s="3" t="str">
        <f>IF(ISBLANK(F58),"",CONCATENATE(#REF!,"_",B58,"_",F58,"_",H58))</f>
        <v/>
      </c>
      <c r="B58" s="1" t="s">
        <v>135</v>
      </c>
      <c r="C58" s="4">
        <v>42557</v>
      </c>
      <c r="D58" s="2">
        <v>2</v>
      </c>
      <c r="E58" s="1">
        <v>1319</v>
      </c>
      <c r="F58" s="1"/>
      <c r="G58" s="1"/>
      <c r="H58" s="1"/>
      <c r="I58" s="1"/>
      <c r="J58" s="1"/>
      <c r="K58" s="1"/>
      <c r="L58" s="1"/>
      <c r="M58" s="1">
        <f t="shared" si="1"/>
        <v>0</v>
      </c>
      <c r="N58" s="1"/>
      <c r="O58" s="1"/>
      <c r="P58" s="1"/>
      <c r="Q58" s="23"/>
      <c r="R58" s="23"/>
      <c r="S58" s="23"/>
      <c r="T58" s="1"/>
      <c r="U58" s="1"/>
      <c r="V58" s="1"/>
      <c r="W58" s="1"/>
      <c r="X58" s="1"/>
    </row>
    <row r="59" spans="1:24" ht="15.6" x14ac:dyDescent="0.3">
      <c r="A59" s="3"/>
      <c r="B59" s="1" t="s">
        <v>233</v>
      </c>
      <c r="C59" s="4">
        <v>42571</v>
      </c>
      <c r="D59" s="2">
        <v>3</v>
      </c>
      <c r="E59" s="1">
        <v>545</v>
      </c>
      <c r="F59" s="1"/>
      <c r="G59" s="1"/>
      <c r="H59" s="1"/>
      <c r="I59" s="1"/>
      <c r="J59" s="1"/>
      <c r="K59" s="1"/>
      <c r="L59" s="1"/>
      <c r="M59" s="1">
        <f t="shared" si="1"/>
        <v>0</v>
      </c>
      <c r="N59" s="1"/>
      <c r="O59" s="1"/>
      <c r="P59" s="1"/>
      <c r="Q59" s="23"/>
      <c r="R59" s="23"/>
      <c r="S59" s="23"/>
      <c r="T59" s="1"/>
      <c r="U59" s="1"/>
      <c r="V59" s="1"/>
      <c r="W59" s="1"/>
      <c r="X59" s="1" t="s">
        <v>85</v>
      </c>
    </row>
    <row r="60" spans="1:24" ht="15.6" x14ac:dyDescent="0.3">
      <c r="A60" s="3"/>
      <c r="B60" s="1" t="s">
        <v>126</v>
      </c>
      <c r="C60" s="4">
        <v>42571</v>
      </c>
      <c r="D60" s="2">
        <v>3</v>
      </c>
      <c r="E60" s="1">
        <v>615</v>
      </c>
      <c r="F60" s="1"/>
      <c r="G60" s="1"/>
      <c r="H60" s="1"/>
      <c r="I60" s="1"/>
      <c r="J60" s="1"/>
      <c r="K60" s="1"/>
      <c r="L60" s="1"/>
      <c r="M60" s="1">
        <f t="shared" si="1"/>
        <v>0</v>
      </c>
      <c r="N60" s="1"/>
      <c r="O60" s="1"/>
      <c r="P60" s="1"/>
      <c r="Q60" s="23"/>
      <c r="R60" s="23"/>
      <c r="S60" s="23"/>
      <c r="T60" s="1"/>
      <c r="U60" s="1"/>
      <c r="V60" s="1"/>
      <c r="W60" s="1"/>
      <c r="X60" s="1" t="s">
        <v>85</v>
      </c>
    </row>
    <row r="61" spans="1:24" ht="15.6" x14ac:dyDescent="0.3">
      <c r="A61" s="3"/>
      <c r="B61" s="1" t="s">
        <v>122</v>
      </c>
      <c r="C61" s="4">
        <v>42571</v>
      </c>
      <c r="D61" s="2">
        <v>3</v>
      </c>
      <c r="E61" s="1">
        <v>645</v>
      </c>
      <c r="F61" s="1"/>
      <c r="G61" s="1"/>
      <c r="H61" s="1"/>
      <c r="I61" s="1"/>
      <c r="J61" s="1"/>
      <c r="K61" s="1"/>
      <c r="L61" s="1"/>
      <c r="M61" s="1">
        <f t="shared" si="1"/>
        <v>0</v>
      </c>
      <c r="N61" s="1"/>
      <c r="O61" s="1"/>
      <c r="P61" s="1"/>
      <c r="Q61" s="23"/>
      <c r="R61" s="23"/>
      <c r="S61" s="23"/>
      <c r="T61" s="1"/>
      <c r="U61" s="1"/>
      <c r="V61" s="1"/>
      <c r="W61" s="1"/>
      <c r="X61" s="1" t="s">
        <v>85</v>
      </c>
    </row>
    <row r="62" spans="1:24" ht="15.6" x14ac:dyDescent="0.3">
      <c r="A62" s="3" t="s">
        <v>773</v>
      </c>
      <c r="B62" s="1" t="s">
        <v>117</v>
      </c>
      <c r="C62" s="4">
        <v>42571</v>
      </c>
      <c r="D62" s="2">
        <v>3</v>
      </c>
      <c r="E62" s="1">
        <v>710</v>
      </c>
      <c r="F62" s="1" t="s">
        <v>518</v>
      </c>
      <c r="G62" s="1">
        <v>58.5</v>
      </c>
      <c r="H62" s="1">
        <v>1</v>
      </c>
      <c r="I62" s="1">
        <v>580</v>
      </c>
      <c r="J62" s="1">
        <v>2094</v>
      </c>
      <c r="K62" s="1">
        <v>94</v>
      </c>
      <c r="L62" s="1">
        <v>31</v>
      </c>
      <c r="M62" s="1">
        <f t="shared" si="1"/>
        <v>63</v>
      </c>
      <c r="N62" s="1">
        <v>53</v>
      </c>
      <c r="O62" s="1">
        <v>15.485300000000001</v>
      </c>
      <c r="P62" s="1" t="s">
        <v>24</v>
      </c>
      <c r="Q62" s="23">
        <v>0.37880000000000003</v>
      </c>
      <c r="R62" s="23">
        <v>0.37490000000000001</v>
      </c>
      <c r="S62" s="23"/>
      <c r="T62" s="1"/>
      <c r="U62" s="1">
        <v>1.3137000000000001</v>
      </c>
      <c r="V62" s="1" t="s">
        <v>734</v>
      </c>
      <c r="W62" s="1"/>
      <c r="X62" s="1"/>
    </row>
    <row r="63" spans="1:24" ht="15.6" x14ac:dyDescent="0.3">
      <c r="A63" s="3" t="s">
        <v>774</v>
      </c>
      <c r="B63" s="1" t="s">
        <v>117</v>
      </c>
      <c r="C63" s="4">
        <v>42571</v>
      </c>
      <c r="D63" s="2">
        <v>3</v>
      </c>
      <c r="E63" s="1">
        <v>720</v>
      </c>
      <c r="F63" s="1" t="s">
        <v>404</v>
      </c>
      <c r="G63" s="1">
        <v>32.5</v>
      </c>
      <c r="H63" s="1">
        <v>2</v>
      </c>
      <c r="I63" s="1">
        <v>318</v>
      </c>
      <c r="J63" s="1">
        <v>381</v>
      </c>
      <c r="K63" s="1">
        <v>26.3856</v>
      </c>
      <c r="L63" s="1">
        <v>10.3028</v>
      </c>
      <c r="M63" s="1">
        <f t="shared" si="1"/>
        <v>16.082799999999999</v>
      </c>
      <c r="N63" s="1">
        <v>13.7713</v>
      </c>
      <c r="O63" s="1">
        <v>2.8206000000000002</v>
      </c>
      <c r="P63" s="1" t="s">
        <v>24</v>
      </c>
      <c r="Q63" s="23">
        <v>5.7200000000000001E-2</v>
      </c>
      <c r="R63" s="23">
        <v>5.5300000000000002E-2</v>
      </c>
      <c r="S63" s="23"/>
      <c r="T63" s="1"/>
      <c r="U63" s="1"/>
      <c r="V63" s="1"/>
      <c r="W63" s="1"/>
      <c r="X63" s="1"/>
    </row>
    <row r="64" spans="1:24" ht="15.6" x14ac:dyDescent="0.3">
      <c r="A64" s="3" t="s">
        <v>775</v>
      </c>
      <c r="B64" s="1" t="s">
        <v>117</v>
      </c>
      <c r="C64" s="4">
        <v>42571</v>
      </c>
      <c r="D64" s="2">
        <v>3</v>
      </c>
      <c r="E64" s="1">
        <v>727</v>
      </c>
      <c r="F64" s="1" t="s">
        <v>37</v>
      </c>
      <c r="G64" s="1">
        <v>22.5</v>
      </c>
      <c r="H64" s="1">
        <v>3</v>
      </c>
      <c r="I64" s="1">
        <v>220</v>
      </c>
      <c r="J64" s="1">
        <v>172</v>
      </c>
      <c r="K64" s="1"/>
      <c r="L64" s="1"/>
      <c r="M64" s="1">
        <f t="shared" si="1"/>
        <v>0</v>
      </c>
      <c r="N64" s="1">
        <v>2.6777000000000002</v>
      </c>
      <c r="O64" s="1">
        <v>1.3119000000000001</v>
      </c>
      <c r="P64" s="1" t="s">
        <v>58</v>
      </c>
      <c r="Q64" s="23">
        <v>3.7000000000000002E-3</v>
      </c>
      <c r="R64" s="23"/>
      <c r="S64" s="23"/>
      <c r="T64" s="1"/>
      <c r="U64" s="1"/>
      <c r="V64" s="1"/>
      <c r="W64" s="1"/>
      <c r="X64" s="1"/>
    </row>
    <row r="65" spans="1:24" ht="15.6" x14ac:dyDescent="0.3">
      <c r="A65" s="3" t="s">
        <v>776</v>
      </c>
      <c r="B65" s="1" t="s">
        <v>112</v>
      </c>
      <c r="C65" s="4">
        <v>42571</v>
      </c>
      <c r="D65" s="2">
        <v>3</v>
      </c>
      <c r="E65" s="1">
        <v>737</v>
      </c>
      <c r="F65" s="1" t="s">
        <v>518</v>
      </c>
      <c r="G65" s="1">
        <v>37</v>
      </c>
      <c r="H65" s="1">
        <v>2</v>
      </c>
      <c r="I65" s="1">
        <v>385</v>
      </c>
      <c r="J65" s="1">
        <v>532</v>
      </c>
      <c r="K65" s="1">
        <v>18.295200000000001</v>
      </c>
      <c r="L65" s="1">
        <v>11.896699999999999</v>
      </c>
      <c r="M65" s="1">
        <f t="shared" si="1"/>
        <v>6.3985000000000021</v>
      </c>
      <c r="N65" s="1">
        <v>5.0739999999999998</v>
      </c>
      <c r="O65" s="1">
        <v>1.6507000000000001</v>
      </c>
      <c r="P65" s="1" t="s">
        <v>24</v>
      </c>
      <c r="Q65" s="23">
        <v>0.23719999999999999</v>
      </c>
      <c r="R65" s="23">
        <v>0.23150000000000001</v>
      </c>
      <c r="S65" s="23"/>
      <c r="T65" s="1"/>
      <c r="U65" s="1">
        <v>1.5105999999999999</v>
      </c>
      <c r="V65" s="1" t="s">
        <v>734</v>
      </c>
      <c r="W65" s="1"/>
      <c r="X65" s="1"/>
    </row>
    <row r="66" spans="1:24" ht="15.6" x14ac:dyDescent="0.3">
      <c r="A66" s="3" t="s">
        <v>777</v>
      </c>
      <c r="B66" s="1" t="s">
        <v>103</v>
      </c>
      <c r="C66" s="4">
        <v>42571</v>
      </c>
      <c r="D66" s="2">
        <v>3</v>
      </c>
      <c r="E66" s="1">
        <v>804</v>
      </c>
      <c r="F66" s="1" t="s">
        <v>23</v>
      </c>
      <c r="G66" s="1">
        <v>23.5</v>
      </c>
      <c r="H66" s="1">
        <v>1</v>
      </c>
      <c r="I66" s="1">
        <v>238</v>
      </c>
      <c r="J66" s="1">
        <v>123</v>
      </c>
      <c r="K66" s="1">
        <v>4.1475999999999997</v>
      </c>
      <c r="L66" s="1">
        <v>1.4314</v>
      </c>
      <c r="M66" s="1">
        <f t="shared" si="1"/>
        <v>2.7161999999999997</v>
      </c>
      <c r="N66" s="1">
        <v>1.9149</v>
      </c>
      <c r="O66" s="1">
        <v>5.0200000000000002E-2</v>
      </c>
      <c r="P66" s="1" t="s">
        <v>58</v>
      </c>
      <c r="Q66" s="23">
        <v>5.9900000000000002E-2</v>
      </c>
      <c r="R66" s="23">
        <v>6.0400000000000002E-2</v>
      </c>
      <c r="S66" s="23"/>
      <c r="T66" s="1"/>
      <c r="U66" s="1"/>
      <c r="V66" s="1"/>
      <c r="W66" s="1"/>
      <c r="X66" s="1"/>
    </row>
    <row r="67" spans="1:24" ht="15.6" x14ac:dyDescent="0.3">
      <c r="A67" s="3" t="s">
        <v>778</v>
      </c>
      <c r="B67" s="1" t="s">
        <v>103</v>
      </c>
      <c r="C67" s="4">
        <v>42571</v>
      </c>
      <c r="D67" s="2">
        <v>3</v>
      </c>
      <c r="E67" s="1">
        <v>820</v>
      </c>
      <c r="F67" s="1" t="s">
        <v>23</v>
      </c>
      <c r="G67" s="1">
        <v>21.5</v>
      </c>
      <c r="H67" s="1">
        <v>2</v>
      </c>
      <c r="I67" s="1">
        <v>226</v>
      </c>
      <c r="J67" s="1">
        <v>93</v>
      </c>
      <c r="K67" s="1">
        <v>3.1720999999999999</v>
      </c>
      <c r="L67" s="1">
        <v>1.1653</v>
      </c>
      <c r="M67" s="1">
        <f t="shared" si="1"/>
        <v>2.0068000000000001</v>
      </c>
      <c r="N67" s="1">
        <v>1.1437999999999999</v>
      </c>
      <c r="O67" s="1">
        <v>5.62E-2</v>
      </c>
      <c r="P67" s="1" t="s">
        <v>24</v>
      </c>
      <c r="Q67" s="23">
        <v>5.62E-2</v>
      </c>
      <c r="R67" s="23">
        <v>5.6899999999999999E-2</v>
      </c>
      <c r="S67" s="23"/>
      <c r="T67" s="1"/>
      <c r="U67" s="1"/>
      <c r="V67" s="1"/>
      <c r="W67" s="1"/>
      <c r="X67" s="1"/>
    </row>
    <row r="68" spans="1:24" ht="15.6" x14ac:dyDescent="0.3">
      <c r="A68" s="3" t="s">
        <v>779</v>
      </c>
      <c r="B68" s="1" t="s">
        <v>103</v>
      </c>
      <c r="C68" s="4">
        <v>42571</v>
      </c>
      <c r="D68" s="2">
        <v>3</v>
      </c>
      <c r="E68" s="1">
        <v>825</v>
      </c>
      <c r="F68" s="1" t="s">
        <v>518</v>
      </c>
      <c r="G68" s="1">
        <v>62</v>
      </c>
      <c r="H68" s="1">
        <v>3</v>
      </c>
      <c r="I68" s="1">
        <v>625</v>
      </c>
      <c r="J68" s="1">
        <v>2590</v>
      </c>
      <c r="K68" s="1">
        <v>94</v>
      </c>
      <c r="L68" s="1">
        <v>52</v>
      </c>
      <c r="M68" s="1">
        <f t="shared" si="1"/>
        <v>42</v>
      </c>
      <c r="N68" s="1">
        <v>94</v>
      </c>
      <c r="O68" s="1">
        <v>18.746300000000002</v>
      </c>
      <c r="P68" s="1" t="s">
        <v>24</v>
      </c>
      <c r="Q68" s="23">
        <v>0.39479999999999998</v>
      </c>
      <c r="R68" s="23">
        <v>0.41160000000000002</v>
      </c>
      <c r="S68" s="23"/>
      <c r="T68" s="1"/>
      <c r="U68" s="1">
        <v>1.3168</v>
      </c>
      <c r="V68" s="1" t="s">
        <v>734</v>
      </c>
      <c r="W68" s="1"/>
      <c r="X68" s="1"/>
    </row>
    <row r="69" spans="1:24" ht="15.6" x14ac:dyDescent="0.3">
      <c r="A69" s="3" t="s">
        <v>780</v>
      </c>
      <c r="B69" s="1" t="s">
        <v>89</v>
      </c>
      <c r="C69" s="4">
        <v>42571</v>
      </c>
      <c r="D69" s="2">
        <v>3</v>
      </c>
      <c r="E69" s="1">
        <v>835</v>
      </c>
      <c r="F69" s="1" t="s">
        <v>518</v>
      </c>
      <c r="G69" s="1">
        <v>50</v>
      </c>
      <c r="H69" s="1">
        <v>4</v>
      </c>
      <c r="I69" s="1">
        <v>512</v>
      </c>
      <c r="J69" s="1">
        <v>1223</v>
      </c>
      <c r="K69" s="1">
        <v>44</v>
      </c>
      <c r="L69" s="1">
        <v>23</v>
      </c>
      <c r="M69" s="1">
        <f t="shared" si="1"/>
        <v>21</v>
      </c>
      <c r="N69" s="1">
        <v>16.293399999999998</v>
      </c>
      <c r="O69" s="1">
        <v>7.2480000000000002</v>
      </c>
      <c r="P69" s="1" t="s">
        <v>24</v>
      </c>
      <c r="Q69" s="23">
        <v>0.31950000000000001</v>
      </c>
      <c r="R69" s="23">
        <v>0.31879999999999997</v>
      </c>
      <c r="S69" s="23"/>
      <c r="T69" s="1"/>
      <c r="U69" s="1">
        <v>1.8261000000000001</v>
      </c>
      <c r="V69" s="1" t="s">
        <v>734</v>
      </c>
      <c r="W69" s="1"/>
      <c r="X69" s="1"/>
    </row>
    <row r="70" spans="1:24" ht="15.6" x14ac:dyDescent="0.3">
      <c r="A70" s="3" t="s">
        <v>781</v>
      </c>
      <c r="B70" s="1" t="s">
        <v>89</v>
      </c>
      <c r="C70" s="4">
        <v>42571</v>
      </c>
      <c r="D70" s="2">
        <v>3</v>
      </c>
      <c r="E70" s="1">
        <v>840</v>
      </c>
      <c r="F70" s="1" t="s">
        <v>518</v>
      </c>
      <c r="G70" s="1">
        <v>37.5</v>
      </c>
      <c r="H70" s="1">
        <v>5</v>
      </c>
      <c r="I70" s="1">
        <v>404</v>
      </c>
      <c r="J70" s="1">
        <v>644</v>
      </c>
      <c r="K70" s="1">
        <v>20.9009</v>
      </c>
      <c r="L70" s="1">
        <v>11.9306</v>
      </c>
      <c r="M70" s="1">
        <f t="shared" si="1"/>
        <v>8.9702999999999999</v>
      </c>
      <c r="N70" s="1">
        <v>9.4638000000000009</v>
      </c>
      <c r="O70" s="1">
        <v>0.27600000000000002</v>
      </c>
      <c r="P70" s="1" t="s">
        <v>58</v>
      </c>
      <c r="Q70" s="1">
        <v>0.19070000000000001</v>
      </c>
      <c r="R70" s="1">
        <v>0.18509999999999999</v>
      </c>
      <c r="S70" s="1"/>
      <c r="T70" s="1"/>
      <c r="U70" s="1">
        <v>2.7018</v>
      </c>
      <c r="V70" s="1" t="s">
        <v>734</v>
      </c>
      <c r="W70" s="1"/>
      <c r="X70" s="1"/>
    </row>
    <row r="71" spans="1:24" ht="15.6" x14ac:dyDescent="0.3">
      <c r="A71" s="3" t="s">
        <v>782</v>
      </c>
      <c r="B71" s="1" t="s">
        <v>89</v>
      </c>
      <c r="C71" s="4">
        <v>42571</v>
      </c>
      <c r="D71" s="2">
        <v>3</v>
      </c>
      <c r="E71" s="1">
        <v>848</v>
      </c>
      <c r="F71" s="1" t="s">
        <v>518</v>
      </c>
      <c r="G71" s="1">
        <v>55.5</v>
      </c>
      <c r="H71" s="1">
        <v>6</v>
      </c>
      <c r="I71" s="1">
        <v>532</v>
      </c>
      <c r="J71" s="1">
        <v>1606</v>
      </c>
      <c r="K71" s="1">
        <v>82</v>
      </c>
      <c r="L71" s="1">
        <v>25</v>
      </c>
      <c r="M71" s="1">
        <f t="shared" si="1"/>
        <v>57</v>
      </c>
      <c r="N71" s="1">
        <v>66</v>
      </c>
      <c r="O71" s="1">
        <v>1.6460999999999999</v>
      </c>
      <c r="P71" s="1" t="s">
        <v>58</v>
      </c>
      <c r="Q71" s="1">
        <v>0.35949999999999999</v>
      </c>
      <c r="R71" s="1">
        <v>0.36720000000000003</v>
      </c>
      <c r="S71" s="1"/>
      <c r="T71" s="1"/>
      <c r="U71" s="1">
        <v>2.6646999999999998</v>
      </c>
      <c r="V71" s="1" t="s">
        <v>734</v>
      </c>
      <c r="W71" s="1"/>
      <c r="X71" s="1"/>
    </row>
    <row r="72" spans="1:24" ht="15.6" x14ac:dyDescent="0.3">
      <c r="A72" s="3" t="s">
        <v>783</v>
      </c>
      <c r="B72" s="1" t="s">
        <v>89</v>
      </c>
      <c r="C72" s="4">
        <v>42571</v>
      </c>
      <c r="D72" s="2">
        <v>3</v>
      </c>
      <c r="E72" s="1">
        <v>850</v>
      </c>
      <c r="F72" s="1" t="s">
        <v>518</v>
      </c>
      <c r="G72" s="1">
        <v>53</v>
      </c>
      <c r="H72" s="1">
        <v>7</v>
      </c>
      <c r="I72" s="1">
        <v>553</v>
      </c>
      <c r="J72" s="1">
        <v>1735</v>
      </c>
      <c r="K72" s="1">
        <v>124</v>
      </c>
      <c r="L72" s="1">
        <v>31</v>
      </c>
      <c r="M72" s="1">
        <f t="shared" si="1"/>
        <v>93</v>
      </c>
      <c r="N72" s="1">
        <v>30</v>
      </c>
      <c r="O72" s="1">
        <v>5.9547999999999996</v>
      </c>
      <c r="P72" s="1" t="s">
        <v>24</v>
      </c>
      <c r="Q72" s="1">
        <v>0.36130000000000001</v>
      </c>
      <c r="R72" s="1">
        <v>0.36209999999999998</v>
      </c>
      <c r="S72" s="1"/>
      <c r="T72" s="1"/>
      <c r="U72" s="1">
        <v>5.0891999999999999</v>
      </c>
      <c r="V72" s="1" t="s">
        <v>734</v>
      </c>
      <c r="W72" s="1"/>
      <c r="X72" s="1"/>
    </row>
    <row r="73" spans="1:24" ht="15.6" x14ac:dyDescent="0.3">
      <c r="A73" s="3" t="s">
        <v>784</v>
      </c>
      <c r="B73" s="1" t="s">
        <v>89</v>
      </c>
      <c r="C73" s="4">
        <v>42571</v>
      </c>
      <c r="D73" s="2">
        <v>3</v>
      </c>
      <c r="E73" s="1">
        <v>855</v>
      </c>
      <c r="F73" s="1" t="s">
        <v>518</v>
      </c>
      <c r="G73" s="1">
        <v>45</v>
      </c>
      <c r="H73" s="1">
        <v>8</v>
      </c>
      <c r="I73" s="1">
        <v>455</v>
      </c>
      <c r="J73" s="1">
        <v>844</v>
      </c>
      <c r="K73" s="1">
        <v>24.944600000000001</v>
      </c>
      <c r="L73" s="1">
        <v>14.614699999999999</v>
      </c>
      <c r="M73" s="1">
        <f t="shared" si="1"/>
        <v>10.329900000000002</v>
      </c>
      <c r="N73" s="1">
        <v>13.827199999999999</v>
      </c>
      <c r="O73" s="1">
        <v>0.68540000000000001</v>
      </c>
      <c r="P73" s="1" t="s">
        <v>58</v>
      </c>
      <c r="Q73" s="1">
        <v>0.29120000000000001</v>
      </c>
      <c r="R73" s="1">
        <v>0.28899999999999998</v>
      </c>
      <c r="S73" s="1"/>
      <c r="T73" s="1"/>
      <c r="U73" s="1">
        <v>4.7732000000000001</v>
      </c>
      <c r="V73" s="1" t="s">
        <v>734</v>
      </c>
      <c r="W73" s="1"/>
      <c r="X73" s="1"/>
    </row>
    <row r="74" spans="1:24" ht="15.6" x14ac:dyDescent="0.3">
      <c r="A74" s="3" t="s">
        <v>785</v>
      </c>
      <c r="B74" s="1" t="s">
        <v>84</v>
      </c>
      <c r="C74" s="4">
        <v>42571</v>
      </c>
      <c r="D74" s="2">
        <v>3</v>
      </c>
      <c r="E74" s="1">
        <v>901</v>
      </c>
      <c r="F74" s="1" t="s">
        <v>518</v>
      </c>
      <c r="G74" s="1">
        <v>33</v>
      </c>
      <c r="H74" s="1">
        <v>9</v>
      </c>
      <c r="I74" s="1">
        <v>330</v>
      </c>
      <c r="J74" s="1">
        <v>309</v>
      </c>
      <c r="K74" s="1">
        <v>12.632300000000001</v>
      </c>
      <c r="L74" s="1">
        <v>5.5929000000000002</v>
      </c>
      <c r="M74" s="1">
        <f t="shared" si="1"/>
        <v>7.0394000000000005</v>
      </c>
      <c r="N74" s="1">
        <v>4.3056999999999999</v>
      </c>
      <c r="O74" s="1">
        <v>0.23419999999999999</v>
      </c>
      <c r="P74" s="1" t="s">
        <v>58</v>
      </c>
      <c r="Q74" s="1">
        <v>0.14000000000000001</v>
      </c>
      <c r="R74" s="1">
        <v>0.1366</v>
      </c>
      <c r="S74" s="1"/>
      <c r="T74" s="1"/>
      <c r="U74" s="1">
        <v>1.3013999999999999</v>
      </c>
      <c r="V74" s="1" t="s">
        <v>734</v>
      </c>
      <c r="W74" s="1"/>
      <c r="X74" s="1"/>
    </row>
    <row r="75" spans="1:24" ht="15.6" x14ac:dyDescent="0.3">
      <c r="A75" s="3" t="s">
        <v>786</v>
      </c>
      <c r="B75" s="1" t="s">
        <v>84</v>
      </c>
      <c r="C75" s="4">
        <v>42571</v>
      </c>
      <c r="D75" s="2">
        <v>3</v>
      </c>
      <c r="E75" s="1">
        <v>910</v>
      </c>
      <c r="F75" s="1" t="s">
        <v>518</v>
      </c>
      <c r="G75" s="1">
        <v>38</v>
      </c>
      <c r="H75" s="1">
        <v>10</v>
      </c>
      <c r="I75" s="1">
        <v>380</v>
      </c>
      <c r="J75" s="1">
        <v>465</v>
      </c>
      <c r="K75" s="1">
        <v>11.8651</v>
      </c>
      <c r="L75" s="1">
        <v>8.6957000000000004</v>
      </c>
      <c r="M75" s="1">
        <f t="shared" si="1"/>
        <v>3.1693999999999996</v>
      </c>
      <c r="N75" s="1">
        <v>3.6953999999999998</v>
      </c>
      <c r="O75" s="1">
        <v>1.3745000000000001</v>
      </c>
      <c r="P75" s="1" t="s">
        <v>24</v>
      </c>
      <c r="Q75" s="1">
        <v>0.1603</v>
      </c>
      <c r="R75" s="1">
        <v>0.16089999999999999</v>
      </c>
      <c r="S75" s="1"/>
      <c r="T75" s="1"/>
      <c r="U75" s="1">
        <v>1.4166000000000001</v>
      </c>
      <c r="V75" s="1" t="s">
        <v>734</v>
      </c>
      <c r="W75" s="1"/>
      <c r="X75" s="1"/>
    </row>
    <row r="76" spans="1:24" ht="15.6" x14ac:dyDescent="0.3">
      <c r="A76" s="3" t="s">
        <v>31</v>
      </c>
      <c r="B76" s="1" t="s">
        <v>74</v>
      </c>
      <c r="C76" s="4">
        <v>42571</v>
      </c>
      <c r="D76" s="2">
        <v>3</v>
      </c>
      <c r="E76" s="1">
        <v>924</v>
      </c>
      <c r="F76" s="1"/>
      <c r="G76" s="1"/>
      <c r="H76" s="1"/>
      <c r="I76" s="1"/>
      <c r="J76" s="1"/>
      <c r="K76" s="1"/>
      <c r="L76" s="1"/>
      <c r="M76" s="1">
        <f t="shared" si="1"/>
        <v>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 t="s">
        <v>85</v>
      </c>
    </row>
    <row r="77" spans="1:24" ht="15.6" x14ac:dyDescent="0.3">
      <c r="A77" s="3" t="s">
        <v>31</v>
      </c>
      <c r="B77" s="1" t="s">
        <v>69</v>
      </c>
      <c r="C77" s="4">
        <v>42571</v>
      </c>
      <c r="D77" s="2">
        <v>3</v>
      </c>
      <c r="E77" s="1">
        <v>948</v>
      </c>
      <c r="F77" s="1"/>
      <c r="G77" s="1"/>
      <c r="H77" s="1"/>
      <c r="I77" s="1"/>
      <c r="J77" s="1"/>
      <c r="K77" s="1"/>
      <c r="L77" s="1"/>
      <c r="M77" s="1">
        <f t="shared" si="1"/>
        <v>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 t="s">
        <v>85</v>
      </c>
    </row>
    <row r="78" spans="1:24" ht="15.6" x14ac:dyDescent="0.3">
      <c r="A78" s="3" t="s">
        <v>787</v>
      </c>
      <c r="B78" s="1" t="s">
        <v>61</v>
      </c>
      <c r="C78" s="4">
        <v>42571</v>
      </c>
      <c r="D78" s="2">
        <v>3</v>
      </c>
      <c r="E78" s="1">
        <v>1013</v>
      </c>
      <c r="F78" s="1" t="s">
        <v>518</v>
      </c>
      <c r="G78" s="1">
        <v>23</v>
      </c>
      <c r="H78" s="1">
        <v>11</v>
      </c>
      <c r="I78" s="1">
        <v>246</v>
      </c>
      <c r="J78" s="1">
        <v>123</v>
      </c>
      <c r="K78" s="1">
        <v>4.5099</v>
      </c>
      <c r="L78" s="1">
        <v>2.0495000000000001</v>
      </c>
      <c r="M78" s="1">
        <f t="shared" si="1"/>
        <v>2.4603999999999999</v>
      </c>
      <c r="N78" s="1">
        <v>1.1758</v>
      </c>
      <c r="O78" s="1"/>
      <c r="P78" s="1"/>
      <c r="Q78" s="1">
        <v>7.85E-2</v>
      </c>
      <c r="R78" s="1">
        <v>7.8399999999999997E-2</v>
      </c>
      <c r="S78" s="1"/>
      <c r="T78" s="1"/>
      <c r="U78" s="1">
        <v>1.6594</v>
      </c>
      <c r="V78" s="1" t="s">
        <v>734</v>
      </c>
      <c r="W78" s="1"/>
      <c r="X78" s="1"/>
    </row>
    <row r="79" spans="1:24" ht="15.6" x14ac:dyDescent="0.3">
      <c r="A79" s="3" t="s">
        <v>788</v>
      </c>
      <c r="B79" s="1" t="s">
        <v>61</v>
      </c>
      <c r="C79" s="4">
        <v>42571</v>
      </c>
      <c r="D79" s="2">
        <v>3</v>
      </c>
      <c r="E79" s="1">
        <v>1029</v>
      </c>
      <c r="F79" s="1" t="s">
        <v>387</v>
      </c>
      <c r="G79" s="1">
        <v>34</v>
      </c>
      <c r="H79" s="1">
        <v>1</v>
      </c>
      <c r="I79" s="1">
        <v>345</v>
      </c>
      <c r="J79" s="1">
        <v>648</v>
      </c>
      <c r="K79" s="1">
        <v>23.266300000000001</v>
      </c>
      <c r="L79" s="1">
        <v>23.266300000000001</v>
      </c>
      <c r="M79" s="1">
        <f t="shared" si="1"/>
        <v>0</v>
      </c>
      <c r="N79" s="1">
        <v>12.6424</v>
      </c>
      <c r="O79" s="1">
        <v>18.517099999999999</v>
      </c>
      <c r="P79" s="1" t="s">
        <v>24</v>
      </c>
      <c r="Q79" s="1">
        <v>1.5800000000000002E-2</v>
      </c>
      <c r="R79" s="1">
        <v>1.6500000000000001E-2</v>
      </c>
      <c r="S79" s="1"/>
      <c r="T79" s="1"/>
      <c r="U79" s="1"/>
      <c r="V79" s="1"/>
      <c r="W79" s="1"/>
      <c r="X79" s="1"/>
    </row>
    <row r="80" spans="1:24" ht="15.6" x14ac:dyDescent="0.3">
      <c r="A80" s="3" t="s">
        <v>789</v>
      </c>
      <c r="B80" s="1" t="s">
        <v>50</v>
      </c>
      <c r="C80" s="4">
        <v>42571</v>
      </c>
      <c r="D80" s="2">
        <v>3</v>
      </c>
      <c r="E80" s="1">
        <v>1046</v>
      </c>
      <c r="F80" s="1" t="s">
        <v>518</v>
      </c>
      <c r="G80" s="1">
        <v>32</v>
      </c>
      <c r="H80" s="1">
        <v>12</v>
      </c>
      <c r="I80" s="1">
        <v>325</v>
      </c>
      <c r="J80" s="1">
        <v>333</v>
      </c>
      <c r="K80" s="1">
        <v>7.7131999999999996</v>
      </c>
      <c r="L80" s="1">
        <v>4.6997999999999998</v>
      </c>
      <c r="M80" s="1">
        <f t="shared" si="1"/>
        <v>3.0133999999999999</v>
      </c>
      <c r="N80" s="1">
        <v>3.6194999999999999</v>
      </c>
      <c r="O80" s="1">
        <v>0.50190000000000001</v>
      </c>
      <c r="P80" s="1" t="s">
        <v>24</v>
      </c>
      <c r="Q80" s="1">
        <v>0.1226</v>
      </c>
      <c r="R80" s="1">
        <v>0.1234</v>
      </c>
      <c r="S80" s="1"/>
      <c r="T80" s="1"/>
      <c r="U80" s="1">
        <v>2.1242000000000001</v>
      </c>
      <c r="V80" s="1" t="s">
        <v>734</v>
      </c>
      <c r="W80" s="1"/>
      <c r="X80" s="1"/>
    </row>
    <row r="81" spans="1:24" ht="15.6" x14ac:dyDescent="0.3">
      <c r="A81" s="3" t="s">
        <v>790</v>
      </c>
      <c r="B81" s="1" t="s">
        <v>50</v>
      </c>
      <c r="C81" s="4">
        <v>42571</v>
      </c>
      <c r="D81" s="2">
        <v>3</v>
      </c>
      <c r="E81" s="1">
        <v>1051</v>
      </c>
      <c r="F81" s="1" t="s">
        <v>518</v>
      </c>
      <c r="G81" s="1">
        <v>28.5</v>
      </c>
      <c r="H81" s="1">
        <v>13</v>
      </c>
      <c r="I81" s="1">
        <v>286</v>
      </c>
      <c r="J81" s="1">
        <v>220</v>
      </c>
      <c r="K81" s="1">
        <v>5.6547999999999998</v>
      </c>
      <c r="L81" s="1">
        <v>2.3801000000000001</v>
      </c>
      <c r="M81" s="1">
        <f t="shared" si="1"/>
        <v>3.2746999999999997</v>
      </c>
      <c r="N81" s="1">
        <v>2.806</v>
      </c>
      <c r="O81" s="1">
        <v>0.1507</v>
      </c>
      <c r="P81" s="1" t="s">
        <v>24</v>
      </c>
      <c r="Q81" s="1">
        <v>8.6900000000000005E-2</v>
      </c>
      <c r="R81" s="1">
        <v>8.9200000000000002E-2</v>
      </c>
      <c r="S81" s="1"/>
      <c r="T81" s="1"/>
      <c r="U81" s="1">
        <v>2.0878000000000001</v>
      </c>
      <c r="V81" s="1" t="s">
        <v>734</v>
      </c>
      <c r="W81" s="1"/>
      <c r="X81" s="1"/>
    </row>
    <row r="82" spans="1:24" ht="15.6" x14ac:dyDescent="0.3">
      <c r="A82" s="3" t="s">
        <v>791</v>
      </c>
      <c r="B82" s="1" t="s">
        <v>50</v>
      </c>
      <c r="C82" s="4">
        <v>42571</v>
      </c>
      <c r="D82" s="2">
        <v>3</v>
      </c>
      <c r="E82" s="1">
        <v>1053</v>
      </c>
      <c r="F82" s="1" t="s">
        <v>518</v>
      </c>
      <c r="G82" s="1">
        <v>28.5</v>
      </c>
      <c r="H82" s="1">
        <v>14</v>
      </c>
      <c r="I82" s="1">
        <v>285</v>
      </c>
      <c r="J82" s="1">
        <v>215</v>
      </c>
      <c r="K82" s="1">
        <v>4.992</v>
      </c>
      <c r="L82" s="1">
        <v>3.0152000000000001</v>
      </c>
      <c r="M82" s="1">
        <f t="shared" si="1"/>
        <v>1.9767999999999999</v>
      </c>
      <c r="N82" s="1">
        <v>2.3308</v>
      </c>
      <c r="O82" s="1">
        <v>0.3145</v>
      </c>
      <c r="P82" s="1" t="s">
        <v>24</v>
      </c>
      <c r="Q82" s="1">
        <v>9.1899999999999996E-2</v>
      </c>
      <c r="R82" s="1">
        <v>9.1300000000000006E-2</v>
      </c>
      <c r="S82" s="1"/>
      <c r="T82" s="1"/>
      <c r="U82" s="1">
        <v>1.766</v>
      </c>
      <c r="V82" s="1" t="s">
        <v>734</v>
      </c>
      <c r="W82" s="1"/>
      <c r="X82" s="1"/>
    </row>
    <row r="83" spans="1:24" ht="15.6" x14ac:dyDescent="0.3">
      <c r="A83" s="3" t="s">
        <v>792</v>
      </c>
      <c r="B83" s="1" t="s">
        <v>50</v>
      </c>
      <c r="C83" s="4">
        <v>42571</v>
      </c>
      <c r="D83" s="2">
        <v>3</v>
      </c>
      <c r="E83" s="1">
        <v>1053</v>
      </c>
      <c r="F83" s="1" t="s">
        <v>518</v>
      </c>
      <c r="G83" s="1">
        <v>41.5</v>
      </c>
      <c r="H83" s="1">
        <v>15</v>
      </c>
      <c r="I83" s="1">
        <v>411</v>
      </c>
      <c r="J83" s="1">
        <v>700</v>
      </c>
      <c r="K83" s="1">
        <v>18.684200000000001</v>
      </c>
      <c r="L83" s="1">
        <v>9.7372999999999994</v>
      </c>
      <c r="M83" s="1">
        <f t="shared" si="1"/>
        <v>8.9469000000000012</v>
      </c>
      <c r="N83" s="1">
        <v>16.6233</v>
      </c>
      <c r="O83" s="1">
        <v>0.4103</v>
      </c>
      <c r="P83" s="1" t="s">
        <v>58</v>
      </c>
      <c r="Q83" s="1">
        <v>0.20519999999999999</v>
      </c>
      <c r="R83" s="1">
        <v>0.2034</v>
      </c>
      <c r="S83" s="1"/>
      <c r="T83" s="1"/>
      <c r="U83" s="1">
        <v>1.8078000000000001</v>
      </c>
      <c r="V83" s="1" t="s">
        <v>734</v>
      </c>
      <c r="W83" s="1"/>
      <c r="X83" s="1"/>
    </row>
    <row r="84" spans="1:24" ht="15.6" x14ac:dyDescent="0.3">
      <c r="A84" s="3" t="s">
        <v>793</v>
      </c>
      <c r="B84" s="1" t="s">
        <v>50</v>
      </c>
      <c r="C84" s="4">
        <v>42571</v>
      </c>
      <c r="D84" s="2">
        <v>3</v>
      </c>
      <c r="E84" s="1">
        <v>1054</v>
      </c>
      <c r="F84" s="1" t="s">
        <v>518</v>
      </c>
      <c r="G84" s="1">
        <v>43.5</v>
      </c>
      <c r="H84" s="1">
        <v>16</v>
      </c>
      <c r="I84" s="1">
        <v>425</v>
      </c>
      <c r="J84" s="1">
        <v>807</v>
      </c>
      <c r="K84" s="1">
        <v>24.117000000000001</v>
      </c>
      <c r="L84" s="1">
        <v>11.9655</v>
      </c>
      <c r="M84" s="1">
        <f t="shared" si="1"/>
        <v>12.1515</v>
      </c>
      <c r="N84" s="1">
        <v>13.0238</v>
      </c>
      <c r="O84" s="1">
        <v>1.6913</v>
      </c>
      <c r="P84" s="1" t="s">
        <v>24</v>
      </c>
      <c r="Q84" s="1">
        <v>0.2051</v>
      </c>
      <c r="R84" s="1">
        <v>0.21440000000000001</v>
      </c>
      <c r="S84" s="1"/>
      <c r="T84" s="1"/>
      <c r="U84" s="1">
        <v>1.9187000000000001</v>
      </c>
      <c r="V84" s="1" t="s">
        <v>734</v>
      </c>
      <c r="W84" s="1"/>
      <c r="X84" s="1"/>
    </row>
    <row r="85" spans="1:24" ht="15.6" x14ac:dyDescent="0.3">
      <c r="A85" s="3" t="s">
        <v>794</v>
      </c>
      <c r="B85" s="1" t="s">
        <v>50</v>
      </c>
      <c r="C85" s="4">
        <v>42571</v>
      </c>
      <c r="D85" s="2">
        <v>3</v>
      </c>
      <c r="E85" s="1">
        <v>1055</v>
      </c>
      <c r="F85" s="1" t="s">
        <v>518</v>
      </c>
      <c r="G85" s="1">
        <v>45</v>
      </c>
      <c r="H85" s="1">
        <v>17</v>
      </c>
      <c r="I85" s="1">
        <v>425</v>
      </c>
      <c r="J85" s="1">
        <v>764</v>
      </c>
      <c r="K85" s="1">
        <v>23.331600000000002</v>
      </c>
      <c r="L85" s="1">
        <v>13.357900000000001</v>
      </c>
      <c r="M85" s="1">
        <f t="shared" si="1"/>
        <v>9.9737000000000009</v>
      </c>
      <c r="N85" s="1">
        <v>10.7012</v>
      </c>
      <c r="O85" s="1">
        <v>15.88</v>
      </c>
      <c r="P85" s="1" t="s">
        <v>24</v>
      </c>
      <c r="Q85" s="1">
        <v>0.18629999999999999</v>
      </c>
      <c r="R85" s="1">
        <v>0.1883</v>
      </c>
      <c r="S85" s="1"/>
      <c r="T85" s="1"/>
      <c r="U85" s="1">
        <v>1.3203</v>
      </c>
      <c r="V85" s="1" t="s">
        <v>734</v>
      </c>
      <c r="W85" s="1"/>
      <c r="X85" s="1"/>
    </row>
    <row r="86" spans="1:24" ht="15.6" x14ac:dyDescent="0.3">
      <c r="A86" s="3" t="s">
        <v>795</v>
      </c>
      <c r="B86" s="1" t="s">
        <v>39</v>
      </c>
      <c r="C86" s="4">
        <v>42571</v>
      </c>
      <c r="D86" s="2">
        <v>3</v>
      </c>
      <c r="E86" s="1">
        <v>1111</v>
      </c>
      <c r="F86" s="1" t="s">
        <v>23</v>
      </c>
      <c r="G86" s="1">
        <v>23.5</v>
      </c>
      <c r="H86" s="1">
        <v>3</v>
      </c>
      <c r="I86" s="1">
        <v>239</v>
      </c>
      <c r="J86" s="1">
        <v>107</v>
      </c>
      <c r="K86" s="1">
        <v>1.5915999999999999</v>
      </c>
      <c r="L86" s="1">
        <v>1.0134000000000001</v>
      </c>
      <c r="M86" s="1">
        <f t="shared" si="1"/>
        <v>0.57819999999999983</v>
      </c>
      <c r="N86" s="1">
        <v>1.4901</v>
      </c>
      <c r="O86" s="1">
        <v>6.0400000000000002E-2</v>
      </c>
      <c r="P86" s="1" t="s">
        <v>24</v>
      </c>
      <c r="Q86" s="1">
        <v>6.0299999999999999E-2</v>
      </c>
      <c r="R86" s="1">
        <v>5.9299999999999999E-2</v>
      </c>
      <c r="S86" s="1"/>
      <c r="T86" s="1"/>
      <c r="U86" s="1"/>
      <c r="V86" s="1"/>
      <c r="W86" s="1"/>
      <c r="X86" s="1"/>
    </row>
    <row r="87" spans="1:24" ht="15.6" x14ac:dyDescent="0.3">
      <c r="A87" s="3" t="s">
        <v>796</v>
      </c>
      <c r="B87" s="1" t="s">
        <v>39</v>
      </c>
      <c r="C87" s="4">
        <v>42571</v>
      </c>
      <c r="D87" s="2">
        <v>3</v>
      </c>
      <c r="E87" s="1">
        <v>1119</v>
      </c>
      <c r="F87" s="1" t="s">
        <v>152</v>
      </c>
      <c r="G87" s="1">
        <v>32.5</v>
      </c>
      <c r="H87" s="1">
        <v>1</v>
      </c>
      <c r="I87" s="1">
        <v>328</v>
      </c>
      <c r="J87" s="1">
        <v>252</v>
      </c>
      <c r="K87" s="1">
        <v>3.8479999999999999</v>
      </c>
      <c r="L87" s="1">
        <v>3.1878000000000002</v>
      </c>
      <c r="M87" s="1">
        <f t="shared" si="1"/>
        <v>0.66019999999999968</v>
      </c>
      <c r="N87" s="1">
        <v>2.9765999999999999</v>
      </c>
      <c r="O87" s="1">
        <v>1.738</v>
      </c>
      <c r="P87" s="1" t="s">
        <v>24</v>
      </c>
      <c r="Q87" s="1">
        <v>2.2000000000000001E-3</v>
      </c>
      <c r="R87" s="1">
        <v>2.3999999999999998E-3</v>
      </c>
      <c r="S87" s="1"/>
      <c r="T87" s="1"/>
      <c r="U87" s="1"/>
      <c r="V87" s="1"/>
      <c r="W87" s="1"/>
      <c r="X87" s="1"/>
    </row>
    <row r="88" spans="1:24" ht="15.6" x14ac:dyDescent="0.3">
      <c r="A88" s="3" t="s">
        <v>797</v>
      </c>
      <c r="B88" s="1" t="s">
        <v>39</v>
      </c>
      <c r="C88" s="4">
        <v>42571</v>
      </c>
      <c r="D88" s="2">
        <v>3</v>
      </c>
      <c r="E88" s="1">
        <v>1125</v>
      </c>
      <c r="F88" s="1" t="s">
        <v>23</v>
      </c>
      <c r="G88" s="1">
        <v>23.5</v>
      </c>
      <c r="H88" s="1">
        <v>4</v>
      </c>
      <c r="I88" s="1">
        <v>238</v>
      </c>
      <c r="J88" s="1">
        <v>120</v>
      </c>
      <c r="K88" s="1">
        <v>4.2624000000000004</v>
      </c>
      <c r="L88" s="1">
        <v>1.3358000000000001</v>
      </c>
      <c r="M88" s="1">
        <f t="shared" si="1"/>
        <v>2.9266000000000005</v>
      </c>
      <c r="N88" s="1">
        <v>1.7213000000000001</v>
      </c>
      <c r="O88" s="1">
        <v>5.9900000000000002E-2</v>
      </c>
      <c r="P88" s="1" t="s">
        <v>58</v>
      </c>
      <c r="Q88" s="1">
        <v>6.08E-2</v>
      </c>
      <c r="R88" s="1">
        <v>6.2600000000000003E-2</v>
      </c>
      <c r="S88" s="1"/>
      <c r="T88" s="1"/>
      <c r="U88" s="1"/>
      <c r="V88" s="1"/>
      <c r="W88" s="1"/>
      <c r="X88" s="1"/>
    </row>
    <row r="89" spans="1:24" ht="15.6" x14ac:dyDescent="0.3">
      <c r="A89" s="3" t="s">
        <v>798</v>
      </c>
      <c r="B89" s="1" t="s">
        <v>39</v>
      </c>
      <c r="C89" s="4">
        <v>42571</v>
      </c>
      <c r="D89" s="2">
        <v>3</v>
      </c>
      <c r="E89" s="1">
        <v>1128</v>
      </c>
      <c r="F89" s="1" t="s">
        <v>23</v>
      </c>
      <c r="G89" s="1">
        <v>24</v>
      </c>
      <c r="H89" s="1">
        <v>5</v>
      </c>
      <c r="I89" s="1">
        <v>244</v>
      </c>
      <c r="J89" s="1">
        <v>131</v>
      </c>
      <c r="K89" s="1">
        <v>6.5351999999999997</v>
      </c>
      <c r="L89" s="1">
        <v>1.8727</v>
      </c>
      <c r="M89" s="1">
        <f t="shared" si="1"/>
        <v>4.6624999999999996</v>
      </c>
      <c r="N89" s="1">
        <v>1.6828000000000001</v>
      </c>
      <c r="O89" s="1">
        <v>5.7200000000000001E-2</v>
      </c>
      <c r="P89" s="1" t="s">
        <v>58</v>
      </c>
      <c r="Q89" s="1">
        <v>5.7200000000000001E-2</v>
      </c>
      <c r="R89" s="1">
        <v>5.7700000000000001E-2</v>
      </c>
      <c r="S89" s="1"/>
      <c r="T89" s="1"/>
      <c r="U89" s="1"/>
      <c r="V89" s="1"/>
      <c r="W89" s="1"/>
      <c r="X89" s="1"/>
    </row>
    <row r="90" spans="1:24" ht="15.6" x14ac:dyDescent="0.3">
      <c r="A90" s="3" t="s">
        <v>31</v>
      </c>
      <c r="B90" s="1" t="s">
        <v>39</v>
      </c>
      <c r="C90" s="4">
        <v>42571</v>
      </c>
      <c r="D90" s="2">
        <v>3</v>
      </c>
      <c r="E90" s="1">
        <v>1129</v>
      </c>
      <c r="F90" s="1" t="s">
        <v>23</v>
      </c>
      <c r="G90" s="1">
        <v>31.5</v>
      </c>
      <c r="H90" s="1">
        <v>6</v>
      </c>
      <c r="I90" s="1"/>
      <c r="J90" s="1"/>
      <c r="K90" s="1"/>
      <c r="L90" s="1"/>
      <c r="M90" s="1">
        <f t="shared" si="1"/>
        <v>0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6" x14ac:dyDescent="0.3">
      <c r="A91" s="3" t="s">
        <v>799</v>
      </c>
      <c r="B91" s="1" t="s">
        <v>39</v>
      </c>
      <c r="C91" s="4">
        <v>42571</v>
      </c>
      <c r="D91" s="2">
        <v>3</v>
      </c>
      <c r="E91" s="1">
        <v>1130</v>
      </c>
      <c r="F91" s="1" t="s">
        <v>518</v>
      </c>
      <c r="G91" s="1">
        <v>59.5</v>
      </c>
      <c r="H91" s="1">
        <v>18</v>
      </c>
      <c r="I91" s="1">
        <v>590</v>
      </c>
      <c r="J91" s="1">
        <v>2008</v>
      </c>
      <c r="K91" s="1">
        <v>56</v>
      </c>
      <c r="L91" s="1">
        <v>36</v>
      </c>
      <c r="M91" s="1">
        <f t="shared" si="1"/>
        <v>20</v>
      </c>
      <c r="N91" s="1">
        <v>47</v>
      </c>
      <c r="O91" s="1">
        <v>8.6326999999999998</v>
      </c>
      <c r="P91" s="1" t="s">
        <v>24</v>
      </c>
      <c r="Q91" s="1">
        <v>0.42820000000000003</v>
      </c>
      <c r="R91" s="1">
        <v>0.4294</v>
      </c>
      <c r="S91" s="1"/>
      <c r="T91" s="1"/>
      <c r="U91" s="1">
        <v>1.36</v>
      </c>
      <c r="V91" s="1" t="s">
        <v>734</v>
      </c>
      <c r="W91" s="1"/>
      <c r="X91" s="1"/>
    </row>
    <row r="92" spans="1:24" ht="15.6" x14ac:dyDescent="0.3">
      <c r="A92" s="3" t="s">
        <v>31</v>
      </c>
      <c r="B92" s="1" t="s">
        <v>22</v>
      </c>
      <c r="C92" s="4">
        <v>42571</v>
      </c>
      <c r="D92" s="2">
        <v>3</v>
      </c>
      <c r="E92" s="1">
        <v>1141</v>
      </c>
      <c r="F92" s="1"/>
      <c r="G92" s="1"/>
      <c r="H92" s="1"/>
      <c r="I92" s="1"/>
      <c r="J92" s="1"/>
      <c r="K92" s="1"/>
      <c r="L92" s="1"/>
      <c r="M92" s="1">
        <f t="shared" si="1"/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 t="s">
        <v>85</v>
      </c>
    </row>
    <row r="93" spans="1:24" ht="15.6" x14ac:dyDescent="0.3">
      <c r="A93" s="3" t="s">
        <v>31</v>
      </c>
      <c r="B93" s="1" t="s">
        <v>138</v>
      </c>
      <c r="C93" s="4">
        <v>42571</v>
      </c>
      <c r="D93" s="2">
        <v>3</v>
      </c>
      <c r="E93" s="1">
        <v>1206</v>
      </c>
      <c r="F93" s="1" t="s">
        <v>23</v>
      </c>
      <c r="G93" s="1">
        <v>26.5</v>
      </c>
      <c r="H93" s="1">
        <v>7</v>
      </c>
      <c r="I93" s="1"/>
      <c r="J93" s="1"/>
      <c r="K93" s="1"/>
      <c r="L93" s="1"/>
      <c r="M93" s="1">
        <f t="shared" si="1"/>
        <v>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6" x14ac:dyDescent="0.3">
      <c r="A94" s="3" t="s">
        <v>31</v>
      </c>
      <c r="B94" s="1" t="s">
        <v>138</v>
      </c>
      <c r="C94" s="4">
        <v>42571</v>
      </c>
      <c r="D94" s="2">
        <v>3</v>
      </c>
      <c r="E94" s="1">
        <v>1213</v>
      </c>
      <c r="F94" s="1" t="s">
        <v>23</v>
      </c>
      <c r="G94" s="1">
        <v>25.5</v>
      </c>
      <c r="H94" s="1">
        <v>8</v>
      </c>
      <c r="I94" s="1"/>
      <c r="J94" s="1"/>
      <c r="K94" s="1"/>
      <c r="L94" s="1"/>
      <c r="M94" s="1">
        <f t="shared" si="1"/>
        <v>0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6" x14ac:dyDescent="0.3">
      <c r="A95" s="3" t="s">
        <v>31</v>
      </c>
      <c r="B95" s="1" t="s">
        <v>138</v>
      </c>
      <c r="C95" s="4">
        <v>42571</v>
      </c>
      <c r="D95" s="2">
        <v>3</v>
      </c>
      <c r="E95" s="1">
        <v>1218</v>
      </c>
      <c r="F95" s="1" t="s">
        <v>23</v>
      </c>
      <c r="G95" s="1">
        <v>33.5</v>
      </c>
      <c r="H95" s="1">
        <v>9</v>
      </c>
      <c r="I95" s="1"/>
      <c r="J95" s="1"/>
      <c r="K95" s="1"/>
      <c r="L95" s="1"/>
      <c r="M95" s="1">
        <f t="shared" si="1"/>
        <v>0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6" x14ac:dyDescent="0.3">
      <c r="A96" s="3" t="s">
        <v>31</v>
      </c>
      <c r="B96" s="1" t="s">
        <v>140</v>
      </c>
      <c r="C96" s="4">
        <v>42571</v>
      </c>
      <c r="D96" s="2">
        <v>3</v>
      </c>
      <c r="E96" s="1">
        <v>1235</v>
      </c>
      <c r="F96" s="1" t="s">
        <v>23</v>
      </c>
      <c r="G96" s="1">
        <v>26.5</v>
      </c>
      <c r="H96" s="1">
        <v>10</v>
      </c>
      <c r="I96" s="1"/>
      <c r="J96" s="1"/>
      <c r="K96" s="1"/>
      <c r="L96" s="1"/>
      <c r="M96" s="1">
        <f t="shared" si="1"/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6" x14ac:dyDescent="0.3">
      <c r="A97" s="3" t="s">
        <v>800</v>
      </c>
      <c r="B97" s="1" t="s">
        <v>140</v>
      </c>
      <c r="C97" s="4">
        <v>42571</v>
      </c>
      <c r="D97" s="2">
        <v>3</v>
      </c>
      <c r="E97" s="1">
        <v>1245</v>
      </c>
      <c r="F97" s="1" t="s">
        <v>518</v>
      </c>
      <c r="G97" s="1">
        <v>45.5</v>
      </c>
      <c r="H97" s="1">
        <v>19</v>
      </c>
      <c r="I97" s="1">
        <v>440</v>
      </c>
      <c r="J97" s="1">
        <v>935</v>
      </c>
      <c r="K97" s="1">
        <v>32.502499999999998</v>
      </c>
      <c r="L97" s="1">
        <v>15.789400000000001</v>
      </c>
      <c r="M97" s="1">
        <f t="shared" si="1"/>
        <v>16.713099999999997</v>
      </c>
      <c r="N97" s="1">
        <v>24.640499999999999</v>
      </c>
      <c r="O97" s="1">
        <v>2.5118</v>
      </c>
      <c r="P97" s="1" t="s">
        <v>24</v>
      </c>
      <c r="Q97" s="1">
        <v>0.21279999999999999</v>
      </c>
      <c r="R97" s="1">
        <v>0.2089</v>
      </c>
      <c r="S97" s="1"/>
      <c r="T97" s="1"/>
      <c r="U97" s="1">
        <v>1.3432999999999999</v>
      </c>
      <c r="V97" s="1" t="s">
        <v>734</v>
      </c>
      <c r="W97" s="1"/>
      <c r="X97" s="1"/>
    </row>
    <row r="98" spans="1:24" ht="15.6" x14ac:dyDescent="0.3">
      <c r="A98" s="3" t="s">
        <v>31</v>
      </c>
      <c r="B98" s="1" t="s">
        <v>147</v>
      </c>
      <c r="C98" s="4">
        <v>42571</v>
      </c>
      <c r="D98" s="2">
        <v>3</v>
      </c>
      <c r="E98" s="1">
        <v>1301</v>
      </c>
      <c r="F98" s="1" t="s">
        <v>23</v>
      </c>
      <c r="G98" s="1">
        <v>24.5</v>
      </c>
      <c r="H98" s="1">
        <v>10</v>
      </c>
      <c r="I98" s="1"/>
      <c r="J98" s="1"/>
      <c r="K98" s="1"/>
      <c r="L98" s="1"/>
      <c r="M98" s="1">
        <f t="shared" si="1"/>
        <v>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6" x14ac:dyDescent="0.3">
      <c r="A99" s="3" t="s">
        <v>31</v>
      </c>
      <c r="B99" s="1" t="s">
        <v>147</v>
      </c>
      <c r="C99" s="4">
        <v>42571</v>
      </c>
      <c r="D99" s="2">
        <v>3</v>
      </c>
      <c r="E99" s="1">
        <v>1304</v>
      </c>
      <c r="F99" s="1" t="s">
        <v>23</v>
      </c>
      <c r="G99" s="1">
        <v>24.5</v>
      </c>
      <c r="H99" s="1">
        <v>11</v>
      </c>
      <c r="I99" s="1"/>
      <c r="J99" s="1"/>
      <c r="K99" s="1"/>
      <c r="L99" s="1"/>
      <c r="M99" s="1">
        <f t="shared" si="1"/>
        <v>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6" x14ac:dyDescent="0.3">
      <c r="A100" s="3" t="s">
        <v>801</v>
      </c>
      <c r="B100" s="1" t="s">
        <v>147</v>
      </c>
      <c r="C100" s="4">
        <v>42571</v>
      </c>
      <c r="D100" s="2">
        <v>3</v>
      </c>
      <c r="E100" s="1">
        <v>1306</v>
      </c>
      <c r="F100" s="1" t="s">
        <v>518</v>
      </c>
      <c r="G100" s="1">
        <v>32</v>
      </c>
      <c r="H100" s="1">
        <v>20</v>
      </c>
      <c r="I100" s="1">
        <v>315</v>
      </c>
      <c r="J100" s="1">
        <v>228</v>
      </c>
      <c r="K100" s="1">
        <v>9.7385000000000002</v>
      </c>
      <c r="L100" s="1">
        <v>2.8719000000000001</v>
      </c>
      <c r="M100" s="1">
        <f t="shared" si="1"/>
        <v>6.8666</v>
      </c>
      <c r="N100" s="1">
        <v>1.2706</v>
      </c>
      <c r="O100" s="1">
        <v>0.13739999999999999</v>
      </c>
      <c r="P100" s="1" t="s">
        <v>58</v>
      </c>
      <c r="Q100" s="1">
        <v>0.14399999999999999</v>
      </c>
      <c r="R100" s="1">
        <v>0.14230000000000001</v>
      </c>
      <c r="S100" s="1"/>
      <c r="T100" s="1"/>
      <c r="U100" s="1">
        <v>1.1791</v>
      </c>
      <c r="V100" s="1" t="s">
        <v>736</v>
      </c>
      <c r="W100" s="1"/>
      <c r="X100" s="1"/>
    </row>
    <row r="101" spans="1:24" ht="15.6" x14ac:dyDescent="0.3">
      <c r="A101" s="3" t="s">
        <v>31</v>
      </c>
      <c r="B101" s="1" t="s">
        <v>144</v>
      </c>
      <c r="C101" s="4">
        <v>42571</v>
      </c>
      <c r="D101" s="2">
        <v>3</v>
      </c>
      <c r="E101" s="1">
        <v>1325</v>
      </c>
      <c r="F101" s="1"/>
      <c r="G101" s="1"/>
      <c r="H101" s="1"/>
      <c r="I101" s="1"/>
      <c r="J101" s="1"/>
      <c r="K101" s="1"/>
      <c r="L101" s="1"/>
      <c r="M101" s="1">
        <f t="shared" si="1"/>
        <v>0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 t="s">
        <v>85</v>
      </c>
    </row>
    <row r="102" spans="1:24" ht="15.6" x14ac:dyDescent="0.3">
      <c r="A102" s="3" t="s">
        <v>802</v>
      </c>
      <c r="B102" s="1" t="s">
        <v>132</v>
      </c>
      <c r="C102" s="4">
        <v>42571</v>
      </c>
      <c r="D102" s="2">
        <v>3</v>
      </c>
      <c r="E102" s="1">
        <v>1400</v>
      </c>
      <c r="F102" s="1" t="s">
        <v>518</v>
      </c>
      <c r="G102" s="1">
        <v>64</v>
      </c>
      <c r="H102" s="1">
        <v>21</v>
      </c>
      <c r="I102" s="1">
        <v>625</v>
      </c>
      <c r="J102" s="1">
        <v>2678</v>
      </c>
      <c r="K102" s="1">
        <v>113</v>
      </c>
      <c r="L102" s="1">
        <v>52</v>
      </c>
      <c r="M102" s="1">
        <f t="shared" si="1"/>
        <v>61</v>
      </c>
      <c r="N102" s="1">
        <v>82</v>
      </c>
      <c r="O102" s="1">
        <v>23.6343</v>
      </c>
      <c r="P102" s="1" t="s">
        <v>58</v>
      </c>
      <c r="Q102" s="1">
        <v>0.53410000000000002</v>
      </c>
      <c r="R102" s="1">
        <v>0.5464</v>
      </c>
      <c r="S102" s="1"/>
      <c r="T102" s="1"/>
      <c r="U102" s="1">
        <v>1.3159000000000001</v>
      </c>
      <c r="V102" s="1" t="s">
        <v>736</v>
      </c>
      <c r="W102" s="1"/>
      <c r="X102" s="1"/>
    </row>
    <row r="103" spans="1:24" ht="15.6" x14ac:dyDescent="0.3">
      <c r="A103" s="3" t="s">
        <v>31</v>
      </c>
      <c r="B103" s="1" t="s">
        <v>135</v>
      </c>
      <c r="C103" s="4">
        <v>42571</v>
      </c>
      <c r="D103" s="2">
        <v>3</v>
      </c>
      <c r="E103" s="1">
        <v>1427</v>
      </c>
      <c r="F103" s="1"/>
      <c r="G103" s="1"/>
      <c r="H103" s="1"/>
      <c r="I103" s="1"/>
      <c r="J103" s="1"/>
      <c r="K103" s="1"/>
      <c r="L103" s="1"/>
      <c r="M103" s="1">
        <f t="shared" si="1"/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 t="s">
        <v>85</v>
      </c>
    </row>
    <row r="104" spans="1:24" ht="15.6" x14ac:dyDescent="0.3">
      <c r="A104" s="3" t="s">
        <v>803</v>
      </c>
      <c r="B104" s="1" t="s">
        <v>22</v>
      </c>
      <c r="C104" s="4">
        <v>42585</v>
      </c>
      <c r="D104" s="1"/>
      <c r="E104" s="1">
        <v>602</v>
      </c>
      <c r="F104" s="1" t="s">
        <v>518</v>
      </c>
      <c r="G104" s="1">
        <v>40</v>
      </c>
      <c r="H104" s="1">
        <v>1</v>
      </c>
      <c r="I104" s="1">
        <v>402</v>
      </c>
      <c r="J104" s="1">
        <v>677</v>
      </c>
      <c r="K104" s="1">
        <v>26.306899999999999</v>
      </c>
      <c r="L104" s="1">
        <v>12.290699999999999</v>
      </c>
      <c r="M104" s="1">
        <f t="shared" si="1"/>
        <v>14.0162</v>
      </c>
      <c r="N104" s="1">
        <v>15.2408</v>
      </c>
      <c r="O104" s="1">
        <v>1.8602000000000001</v>
      </c>
      <c r="P104" s="1" t="s">
        <v>24</v>
      </c>
      <c r="Q104" s="1">
        <v>0.18390000000000001</v>
      </c>
      <c r="R104" s="1">
        <v>0.17879999999999999</v>
      </c>
      <c r="S104" s="1"/>
      <c r="T104" s="1"/>
      <c r="U104" s="1">
        <v>1.4258999999999999</v>
      </c>
      <c r="V104" s="1" t="s">
        <v>734</v>
      </c>
      <c r="W104" s="1"/>
      <c r="X104" s="1"/>
    </row>
    <row r="105" spans="1:24" ht="15.6" x14ac:dyDescent="0.3">
      <c r="A105" s="3" t="s">
        <v>805</v>
      </c>
      <c r="B105" s="1" t="s">
        <v>22</v>
      </c>
      <c r="C105" s="4">
        <v>42585</v>
      </c>
      <c r="D105" s="1"/>
      <c r="E105" s="1">
        <v>604</v>
      </c>
      <c r="F105" s="1" t="s">
        <v>23</v>
      </c>
      <c r="G105" s="1">
        <v>25</v>
      </c>
      <c r="H105" s="1">
        <v>1</v>
      </c>
      <c r="I105" s="1">
        <v>245</v>
      </c>
      <c r="J105" s="1">
        <v>141</v>
      </c>
      <c r="K105" s="1">
        <v>2.0451000000000001</v>
      </c>
      <c r="L105" s="1">
        <v>1.3123</v>
      </c>
      <c r="M105" s="1">
        <f t="shared" si="1"/>
        <v>0.73280000000000012</v>
      </c>
      <c r="N105" s="1">
        <v>4.0137</v>
      </c>
      <c r="O105" s="1">
        <v>9.1300000000000006E-2</v>
      </c>
      <c r="P105" s="1"/>
      <c r="Q105" s="1">
        <v>6.2E-2</v>
      </c>
      <c r="R105" s="1">
        <v>6.2300000000000001E-2</v>
      </c>
      <c r="S105" s="1"/>
      <c r="T105" s="1"/>
      <c r="U105" s="1"/>
      <c r="V105" s="1"/>
      <c r="W105" s="1"/>
      <c r="X105" s="1"/>
    </row>
    <row r="106" spans="1:24" ht="15.6" x14ac:dyDescent="0.3">
      <c r="A106" s="3" t="s">
        <v>806</v>
      </c>
      <c r="B106" s="1" t="s">
        <v>22</v>
      </c>
      <c r="C106" s="4">
        <v>42585</v>
      </c>
      <c r="D106" s="1"/>
      <c r="E106" s="1">
        <v>610</v>
      </c>
      <c r="F106" s="1" t="s">
        <v>23</v>
      </c>
      <c r="G106" s="1">
        <v>27</v>
      </c>
      <c r="H106" s="1">
        <v>2</v>
      </c>
      <c r="I106" s="1">
        <v>265</v>
      </c>
      <c r="J106" s="1">
        <v>196</v>
      </c>
      <c r="K106" s="1">
        <v>5.4292999999999996</v>
      </c>
      <c r="L106" s="1">
        <v>2.3687999999999998</v>
      </c>
      <c r="M106" s="1">
        <f t="shared" si="1"/>
        <v>3.0604999999999998</v>
      </c>
      <c r="N106" s="1">
        <v>4.6764999999999999</v>
      </c>
      <c r="O106" s="1">
        <v>0.1479</v>
      </c>
      <c r="P106" s="1" t="s">
        <v>24</v>
      </c>
      <c r="Q106" s="1">
        <v>7.2499999999999995E-2</v>
      </c>
      <c r="R106" s="1">
        <v>7.0300000000000001E-2</v>
      </c>
      <c r="S106" s="1"/>
      <c r="T106" s="1"/>
      <c r="U106" s="1"/>
      <c r="V106" s="1"/>
      <c r="W106" s="1"/>
      <c r="X106" s="1"/>
    </row>
    <row r="107" spans="1:24" ht="15.6" x14ac:dyDescent="0.3">
      <c r="A107" s="3" t="s">
        <v>804</v>
      </c>
      <c r="B107" s="1" t="s">
        <v>22</v>
      </c>
      <c r="C107" s="4">
        <v>42585</v>
      </c>
      <c r="D107" s="1"/>
      <c r="E107" s="1">
        <v>617</v>
      </c>
      <c r="F107" s="1" t="s">
        <v>518</v>
      </c>
      <c r="G107" s="1">
        <v>23</v>
      </c>
      <c r="H107" s="1">
        <v>2</v>
      </c>
      <c r="I107" s="1">
        <v>236</v>
      </c>
      <c r="J107" s="1">
        <v>120</v>
      </c>
      <c r="K107" s="1">
        <v>3.9666999999999999</v>
      </c>
      <c r="L107" s="1">
        <v>1.5116000000000001</v>
      </c>
      <c r="M107" s="1">
        <f t="shared" ref="M107:M171" si="2">SUM(K107-L107)</f>
        <v>2.4550999999999998</v>
      </c>
      <c r="N107" s="1">
        <v>1.5660000000000001</v>
      </c>
      <c r="O107" s="1">
        <v>0.15629999999999999</v>
      </c>
      <c r="P107" s="1" t="s">
        <v>24</v>
      </c>
      <c r="Q107" s="1">
        <v>5.4300000000000001E-2</v>
      </c>
      <c r="R107" s="1">
        <v>7.1400000000000005E-2</v>
      </c>
      <c r="S107" s="1"/>
      <c r="T107" s="1"/>
      <c r="U107" s="1">
        <v>1.393</v>
      </c>
      <c r="V107" s="1" t="s">
        <v>734</v>
      </c>
      <c r="W107" s="1"/>
      <c r="X107" s="1" t="s">
        <v>835</v>
      </c>
    </row>
    <row r="108" spans="1:24" ht="15.6" x14ac:dyDescent="0.3">
      <c r="A108" s="3" t="s">
        <v>807</v>
      </c>
      <c r="B108" s="1" t="s">
        <v>22</v>
      </c>
      <c r="C108" s="4">
        <v>42585</v>
      </c>
      <c r="D108" s="1"/>
      <c r="E108" s="1">
        <v>621</v>
      </c>
      <c r="F108" s="1" t="s">
        <v>23</v>
      </c>
      <c r="G108" s="1">
        <v>21</v>
      </c>
      <c r="H108" s="1">
        <v>3</v>
      </c>
      <c r="I108" s="1">
        <v>227</v>
      </c>
      <c r="J108" s="1">
        <v>101</v>
      </c>
      <c r="K108" s="1">
        <v>2.6772</v>
      </c>
      <c r="L108" s="1">
        <v>1.4804999999999999</v>
      </c>
      <c r="M108" s="1">
        <f t="shared" si="2"/>
        <v>1.1967000000000001</v>
      </c>
      <c r="N108" s="1">
        <v>1.9651000000000001</v>
      </c>
      <c r="O108" s="1">
        <v>6.8599999999999994E-2</v>
      </c>
      <c r="P108" s="1" t="s">
        <v>58</v>
      </c>
      <c r="Q108" s="1">
        <v>5.4199999999999998E-2</v>
      </c>
      <c r="R108" s="1">
        <v>5.57E-2</v>
      </c>
      <c r="S108" s="1"/>
      <c r="T108" s="1"/>
      <c r="U108" s="1"/>
      <c r="V108" s="1"/>
      <c r="W108" s="1"/>
      <c r="X108" s="1"/>
    </row>
    <row r="109" spans="1:24" x14ac:dyDescent="0.3">
      <c r="A109" s="1"/>
      <c r="B109" s="1" t="s">
        <v>39</v>
      </c>
      <c r="C109" s="4">
        <v>42585</v>
      </c>
      <c r="D109" s="1"/>
      <c r="E109" s="1">
        <v>630</v>
      </c>
      <c r="F109" s="1"/>
      <c r="G109" s="1"/>
      <c r="H109" s="1"/>
      <c r="I109" s="1"/>
      <c r="J109" s="1"/>
      <c r="K109" s="1"/>
      <c r="L109" s="1"/>
      <c r="M109" s="1">
        <f t="shared" si="2"/>
        <v>0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6" x14ac:dyDescent="0.3">
      <c r="A110" s="3" t="s">
        <v>808</v>
      </c>
      <c r="B110" s="1" t="s">
        <v>39</v>
      </c>
      <c r="C110" s="4">
        <v>42585</v>
      </c>
      <c r="D110" s="1"/>
      <c r="E110" s="1">
        <v>646</v>
      </c>
      <c r="F110" s="1" t="s">
        <v>23</v>
      </c>
      <c r="G110" s="1">
        <v>26</v>
      </c>
      <c r="H110" s="1">
        <v>4</v>
      </c>
      <c r="I110" s="1">
        <v>259</v>
      </c>
      <c r="J110" s="1">
        <v>172</v>
      </c>
      <c r="K110" s="1">
        <v>9.3952000000000009</v>
      </c>
      <c r="L110" s="1">
        <v>1.8488</v>
      </c>
      <c r="M110" s="1">
        <f t="shared" si="2"/>
        <v>7.5464000000000011</v>
      </c>
      <c r="N110" s="1">
        <v>7.6142000000000003</v>
      </c>
      <c r="O110" s="1">
        <v>0.12529999999999999</v>
      </c>
      <c r="P110" s="1"/>
      <c r="Q110" s="1">
        <v>6.4699999999999994E-2</v>
      </c>
      <c r="R110" s="1">
        <v>6.4899999999999999E-2</v>
      </c>
      <c r="S110" s="1"/>
      <c r="T110" s="1"/>
      <c r="U110" s="1"/>
      <c r="V110" s="1"/>
      <c r="W110" s="1"/>
      <c r="X110" s="1"/>
    </row>
    <row r="111" spans="1:24" ht="15.6" x14ac:dyDescent="0.3">
      <c r="A111" s="3" t="s">
        <v>809</v>
      </c>
      <c r="B111" s="1" t="s">
        <v>50</v>
      </c>
      <c r="C111" s="4">
        <v>42585</v>
      </c>
      <c r="D111" s="1"/>
      <c r="E111" s="1">
        <v>707</v>
      </c>
      <c r="F111" s="1" t="s">
        <v>62</v>
      </c>
      <c r="G111" s="1">
        <v>21</v>
      </c>
      <c r="H111" s="1">
        <v>1</v>
      </c>
      <c r="I111" s="1">
        <v>215</v>
      </c>
      <c r="J111" s="1">
        <v>104</v>
      </c>
      <c r="K111" s="1">
        <v>5.6672000000000002</v>
      </c>
      <c r="L111" s="1">
        <v>2.1392000000000002</v>
      </c>
      <c r="M111" s="1">
        <f t="shared" si="2"/>
        <v>3.528</v>
      </c>
      <c r="N111" s="1">
        <v>1.6113</v>
      </c>
      <c r="O111" s="1">
        <v>5.33E-2</v>
      </c>
      <c r="P111" s="1" t="s">
        <v>58</v>
      </c>
      <c r="Q111" s="1">
        <v>2.9700000000000001E-2</v>
      </c>
      <c r="R111" s="1">
        <v>2.7799999999999998E-2</v>
      </c>
      <c r="S111" s="1"/>
      <c r="T111" s="1"/>
      <c r="U111" s="1"/>
      <c r="V111" s="1"/>
      <c r="W111" s="1"/>
      <c r="X111" s="1"/>
    </row>
    <row r="112" spans="1:24" ht="15.6" x14ac:dyDescent="0.3">
      <c r="A112" s="3" t="s">
        <v>810</v>
      </c>
      <c r="B112" s="1" t="s">
        <v>50</v>
      </c>
      <c r="C112" s="4">
        <v>42585</v>
      </c>
      <c r="D112" s="1"/>
      <c r="E112" s="1">
        <v>721</v>
      </c>
      <c r="F112" s="1" t="s">
        <v>518</v>
      </c>
      <c r="G112" s="1">
        <v>38</v>
      </c>
      <c r="H112" s="1">
        <v>3</v>
      </c>
      <c r="I112" s="1">
        <v>400</v>
      </c>
      <c r="J112" s="1">
        <v>604</v>
      </c>
      <c r="K112" s="1">
        <v>20.5442</v>
      </c>
      <c r="L112" s="1">
        <v>8.0690000000000008</v>
      </c>
      <c r="M112" s="1">
        <f t="shared" si="2"/>
        <v>12.475199999999999</v>
      </c>
      <c r="N112" s="1">
        <v>6.3010000000000002</v>
      </c>
      <c r="O112" s="1"/>
      <c r="P112" s="1"/>
      <c r="Q112" s="1">
        <v>0.1777</v>
      </c>
      <c r="R112" s="1">
        <v>0.17680000000000001</v>
      </c>
      <c r="S112" s="1"/>
      <c r="T112" s="1"/>
      <c r="U112" s="1">
        <v>1.9091</v>
      </c>
      <c r="V112" s="1" t="s">
        <v>734</v>
      </c>
      <c r="W112" s="1"/>
      <c r="X112" s="1" t="s">
        <v>834</v>
      </c>
    </row>
    <row r="113" spans="1:24" ht="15.6" x14ac:dyDescent="0.3">
      <c r="A113" s="3" t="s">
        <v>811</v>
      </c>
      <c r="B113" s="1" t="s">
        <v>50</v>
      </c>
      <c r="C113" s="4">
        <v>42585</v>
      </c>
      <c r="D113" s="1"/>
      <c r="E113" s="1">
        <v>723</v>
      </c>
      <c r="F113" s="1" t="s">
        <v>518</v>
      </c>
      <c r="G113" s="1">
        <v>42</v>
      </c>
      <c r="H113" s="1">
        <v>4</v>
      </c>
      <c r="I113" s="1">
        <v>435</v>
      </c>
      <c r="J113" s="1">
        <v>801</v>
      </c>
      <c r="K113" s="1">
        <v>35.0749</v>
      </c>
      <c r="L113" s="1">
        <v>14.6195</v>
      </c>
      <c r="M113" s="1">
        <f t="shared" si="2"/>
        <v>20.455399999999997</v>
      </c>
      <c r="N113" s="1">
        <v>5.1550000000000002</v>
      </c>
      <c r="O113" s="1">
        <v>0.25419999999999998</v>
      </c>
      <c r="P113" s="1" t="s">
        <v>58</v>
      </c>
      <c r="Q113" s="1">
        <v>0.21890000000000001</v>
      </c>
      <c r="R113" s="1">
        <v>0.21970000000000001</v>
      </c>
      <c r="S113" s="1"/>
      <c r="T113" s="1"/>
      <c r="U113" s="1">
        <v>1.2897000000000001</v>
      </c>
      <c r="V113" s="1" t="s">
        <v>855</v>
      </c>
      <c r="W113" s="1"/>
      <c r="X113" s="1"/>
    </row>
    <row r="114" spans="1:24" ht="15.6" x14ac:dyDescent="0.3">
      <c r="A114" s="3" t="s">
        <v>812</v>
      </c>
      <c r="B114" s="1" t="s">
        <v>50</v>
      </c>
      <c r="C114" s="4">
        <v>42585</v>
      </c>
      <c r="D114" s="1"/>
      <c r="E114" s="1">
        <v>727</v>
      </c>
      <c r="F114" s="1" t="s">
        <v>37</v>
      </c>
      <c r="G114" s="1">
        <v>19</v>
      </c>
      <c r="H114" s="1">
        <v>1</v>
      </c>
      <c r="I114" s="1">
        <v>188</v>
      </c>
      <c r="J114" s="1">
        <v>88</v>
      </c>
      <c r="K114" s="1"/>
      <c r="L114" s="1"/>
      <c r="M114" s="1">
        <f t="shared" si="2"/>
        <v>0</v>
      </c>
      <c r="N114" s="1">
        <v>1.2763</v>
      </c>
      <c r="O114" s="1">
        <v>0.1376</v>
      </c>
      <c r="P114" s="1" t="s">
        <v>58</v>
      </c>
      <c r="Q114" s="1">
        <v>4.4999999999999997E-3</v>
      </c>
      <c r="R114" s="1">
        <v>4.1999999999999997E-3</v>
      </c>
      <c r="S114" s="1"/>
      <c r="T114" s="1"/>
      <c r="U114" s="1"/>
      <c r="V114" s="1"/>
      <c r="W114" s="1"/>
      <c r="X114" s="1"/>
    </row>
    <row r="115" spans="1:24" ht="15.6" x14ac:dyDescent="0.3">
      <c r="A115" s="3" t="s">
        <v>833</v>
      </c>
      <c r="B115" s="1" t="s">
        <v>61</v>
      </c>
      <c r="C115" s="4">
        <v>42585</v>
      </c>
      <c r="D115" s="1"/>
      <c r="E115" s="1">
        <v>751</v>
      </c>
      <c r="F115" s="1" t="s">
        <v>404</v>
      </c>
      <c r="G115" s="1">
        <v>39</v>
      </c>
      <c r="H115" s="1">
        <v>2</v>
      </c>
      <c r="I115" s="1">
        <v>380</v>
      </c>
      <c r="J115" s="1">
        <v>752</v>
      </c>
      <c r="K115" s="1">
        <v>55</v>
      </c>
      <c r="L115" s="1">
        <v>36</v>
      </c>
      <c r="M115" s="1">
        <f t="shared" si="2"/>
        <v>19</v>
      </c>
      <c r="N115" s="1">
        <v>25.707799999999999</v>
      </c>
      <c r="O115" s="1">
        <v>7.5247999999999999</v>
      </c>
      <c r="P115" s="1" t="s">
        <v>24</v>
      </c>
      <c r="Q115" s="1">
        <v>0.10730000000000001</v>
      </c>
      <c r="R115" s="1">
        <v>0.112</v>
      </c>
      <c r="S115" s="1"/>
      <c r="T115" s="1"/>
      <c r="U115" s="1"/>
      <c r="V115" s="1"/>
      <c r="W115" s="1"/>
      <c r="X115" s="1"/>
    </row>
    <row r="116" spans="1:24" ht="15.6" x14ac:dyDescent="0.3">
      <c r="A116" s="3" t="s">
        <v>813</v>
      </c>
      <c r="B116" s="1" t="s">
        <v>89</v>
      </c>
      <c r="C116" s="4">
        <v>42585</v>
      </c>
      <c r="D116" s="1"/>
      <c r="E116" s="1">
        <v>812</v>
      </c>
      <c r="F116" s="1" t="s">
        <v>518</v>
      </c>
      <c r="G116" s="1">
        <v>44</v>
      </c>
      <c r="H116" s="1">
        <v>5</v>
      </c>
      <c r="I116" s="1">
        <v>440</v>
      </c>
      <c r="J116" s="1">
        <v>771</v>
      </c>
      <c r="K116" s="1">
        <v>28.601199999999999</v>
      </c>
      <c r="L116" s="1">
        <v>13.9405</v>
      </c>
      <c r="M116" s="1">
        <f t="shared" si="2"/>
        <v>14.660699999999999</v>
      </c>
      <c r="N116" s="1">
        <v>6.3025000000000002</v>
      </c>
      <c r="O116" s="1">
        <v>1.7036</v>
      </c>
      <c r="P116" s="1" t="s">
        <v>24</v>
      </c>
      <c r="Q116" s="1">
        <v>0.24790000000000001</v>
      </c>
      <c r="R116" s="1">
        <v>0.25069999999999998</v>
      </c>
      <c r="S116" s="1"/>
      <c r="T116" s="1"/>
      <c r="U116" s="1">
        <v>1.3653999999999999</v>
      </c>
      <c r="V116" s="1" t="s">
        <v>734</v>
      </c>
      <c r="W116" s="1"/>
      <c r="X116" s="1"/>
    </row>
    <row r="117" spans="1:24" ht="15.6" x14ac:dyDescent="0.3">
      <c r="A117" s="3" t="s">
        <v>814</v>
      </c>
      <c r="B117" s="1" t="s">
        <v>89</v>
      </c>
      <c r="C117" s="4">
        <v>42585</v>
      </c>
      <c r="D117" s="1"/>
      <c r="E117" s="1">
        <v>816</v>
      </c>
      <c r="F117" s="1" t="s">
        <v>518</v>
      </c>
      <c r="G117" s="1">
        <v>39</v>
      </c>
      <c r="H117" s="1">
        <v>6</v>
      </c>
      <c r="I117" s="1">
        <v>385</v>
      </c>
      <c r="J117" s="1">
        <v>529</v>
      </c>
      <c r="K117" s="1">
        <v>15.786099999999999</v>
      </c>
      <c r="L117" s="1">
        <v>8.0825999999999993</v>
      </c>
      <c r="M117" s="1">
        <f t="shared" si="2"/>
        <v>7.7035</v>
      </c>
      <c r="N117" s="1">
        <v>5.2485999999999997</v>
      </c>
      <c r="O117" s="1">
        <v>0.28339999999999999</v>
      </c>
      <c r="P117" s="1" t="s">
        <v>58</v>
      </c>
      <c r="Q117" s="1">
        <v>0.19350000000000001</v>
      </c>
      <c r="R117" s="1">
        <v>0.19059999999999999</v>
      </c>
      <c r="S117" s="1"/>
      <c r="T117" s="1"/>
      <c r="U117" s="1">
        <v>1.2602</v>
      </c>
      <c r="V117" s="1" t="s">
        <v>855</v>
      </c>
      <c r="W117" s="1"/>
      <c r="X117" s="1"/>
    </row>
    <row r="118" spans="1:24" ht="15.6" x14ac:dyDescent="0.3">
      <c r="A118" s="3" t="s">
        <v>815</v>
      </c>
      <c r="B118" s="1" t="s">
        <v>89</v>
      </c>
      <c r="C118" s="4">
        <v>42585</v>
      </c>
      <c r="D118" s="1"/>
      <c r="E118" s="1">
        <v>821</v>
      </c>
      <c r="F118" s="1" t="s">
        <v>23</v>
      </c>
      <c r="G118" s="1">
        <v>32</v>
      </c>
      <c r="H118" s="1">
        <v>5</v>
      </c>
      <c r="I118" s="1">
        <v>321</v>
      </c>
      <c r="J118" s="1">
        <v>252</v>
      </c>
      <c r="K118" s="1">
        <v>5.0430999999999999</v>
      </c>
      <c r="L118" s="1">
        <v>3.5083000000000002</v>
      </c>
      <c r="M118" s="1">
        <f t="shared" si="2"/>
        <v>1.5347999999999997</v>
      </c>
      <c r="N118" s="1">
        <v>3.4638</v>
      </c>
      <c r="O118" s="1">
        <v>0.437</v>
      </c>
      <c r="P118" s="1" t="s">
        <v>24</v>
      </c>
      <c r="Q118" s="1">
        <v>0.1038</v>
      </c>
      <c r="R118" s="1">
        <v>0.1056</v>
      </c>
      <c r="S118" s="1"/>
      <c r="T118" s="1"/>
      <c r="U118" s="1"/>
      <c r="V118" s="1"/>
      <c r="W118" s="1"/>
      <c r="X118" s="1"/>
    </row>
    <row r="119" spans="1:24" x14ac:dyDescent="0.3">
      <c r="A119" s="1"/>
      <c r="B119" s="1" t="s">
        <v>84</v>
      </c>
      <c r="C119" s="4">
        <v>42585</v>
      </c>
      <c r="D119" s="1"/>
      <c r="E119" s="1">
        <v>831</v>
      </c>
      <c r="F119" s="1"/>
      <c r="G119" s="1"/>
      <c r="H119" s="1"/>
      <c r="I119" s="1"/>
      <c r="J119" s="1"/>
      <c r="K119" s="1"/>
      <c r="L119" s="1"/>
      <c r="M119" s="1">
        <f t="shared" si="2"/>
        <v>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6" x14ac:dyDescent="0.3">
      <c r="A120" s="3" t="s">
        <v>816</v>
      </c>
      <c r="B120" s="1" t="s">
        <v>74</v>
      </c>
      <c r="C120" s="4">
        <v>42585</v>
      </c>
      <c r="D120" s="1"/>
      <c r="E120" s="1">
        <v>856</v>
      </c>
      <c r="F120" s="1" t="s">
        <v>518</v>
      </c>
      <c r="G120" s="1">
        <v>55</v>
      </c>
      <c r="H120" s="1">
        <v>7</v>
      </c>
      <c r="I120" s="1">
        <v>523</v>
      </c>
      <c r="J120" s="1">
        <v>1379</v>
      </c>
      <c r="K120" s="1">
        <v>36.707900000000002</v>
      </c>
      <c r="L120" s="1">
        <v>19.212499999999999</v>
      </c>
      <c r="M120" s="1">
        <f t="shared" si="2"/>
        <v>17.495400000000004</v>
      </c>
      <c r="N120" s="1">
        <v>27.839700000000001</v>
      </c>
      <c r="O120" s="1">
        <v>2.6074000000000002</v>
      </c>
      <c r="P120" s="1" t="s">
        <v>58</v>
      </c>
      <c r="Q120" s="1">
        <v>0.30659999999999998</v>
      </c>
      <c r="R120" s="1">
        <v>0.30009999999999998</v>
      </c>
      <c r="S120" s="1"/>
      <c r="T120" s="1"/>
      <c r="U120" s="1">
        <v>1.2696000000000001</v>
      </c>
      <c r="V120" s="1" t="s">
        <v>855</v>
      </c>
      <c r="W120" s="1"/>
      <c r="X120" s="1"/>
    </row>
    <row r="121" spans="1:24" ht="15.6" x14ac:dyDescent="0.3">
      <c r="A121" s="3" t="s">
        <v>817</v>
      </c>
      <c r="B121" s="1" t="s">
        <v>69</v>
      </c>
      <c r="C121" s="4">
        <v>42585</v>
      </c>
      <c r="D121" s="1"/>
      <c r="E121" s="1">
        <v>921</v>
      </c>
      <c r="F121" s="1" t="s">
        <v>518</v>
      </c>
      <c r="G121" s="1">
        <v>33</v>
      </c>
      <c r="H121" s="1">
        <v>8</v>
      </c>
      <c r="I121" s="1">
        <v>343</v>
      </c>
      <c r="J121" s="1">
        <v>305</v>
      </c>
      <c r="K121" s="1">
        <v>7.3323</v>
      </c>
      <c r="L121" s="1">
        <v>4.6477000000000004</v>
      </c>
      <c r="M121" s="1">
        <f t="shared" si="2"/>
        <v>2.6845999999999997</v>
      </c>
      <c r="N121" s="1">
        <v>2.7846000000000002</v>
      </c>
      <c r="O121" s="1">
        <v>0.69120000000000004</v>
      </c>
      <c r="P121" s="1" t="s">
        <v>24</v>
      </c>
      <c r="Q121" s="1">
        <v>0.12659999999999999</v>
      </c>
      <c r="R121" s="1">
        <v>0.127</v>
      </c>
      <c r="S121" s="1"/>
      <c r="T121" s="1"/>
      <c r="U121" s="1">
        <v>1.1232</v>
      </c>
      <c r="V121" s="1" t="s">
        <v>736</v>
      </c>
      <c r="W121" s="1"/>
      <c r="X121" s="1"/>
    </row>
    <row r="122" spans="1:24" ht="15.6" x14ac:dyDescent="0.3">
      <c r="A122" s="3" t="s">
        <v>818</v>
      </c>
      <c r="B122" s="1" t="s">
        <v>69</v>
      </c>
      <c r="C122" s="4">
        <v>42585</v>
      </c>
      <c r="D122" s="1"/>
      <c r="E122" s="1">
        <v>935</v>
      </c>
      <c r="F122" s="1" t="s">
        <v>518</v>
      </c>
      <c r="G122" s="1">
        <v>46</v>
      </c>
      <c r="H122" s="1">
        <v>9</v>
      </c>
      <c r="I122" s="1">
        <v>455</v>
      </c>
      <c r="J122" s="1">
        <v>1004</v>
      </c>
      <c r="K122" s="1">
        <v>40.7455</v>
      </c>
      <c r="L122" s="1">
        <v>17.421199999999999</v>
      </c>
      <c r="M122" s="1">
        <f t="shared" si="2"/>
        <v>23.324300000000001</v>
      </c>
      <c r="N122" s="1">
        <v>19.982500000000002</v>
      </c>
      <c r="O122" s="1">
        <v>8.2000000000000003E-2</v>
      </c>
      <c r="P122" s="1" t="s">
        <v>58</v>
      </c>
      <c r="Q122" s="1">
        <v>0.25790000000000002</v>
      </c>
      <c r="R122" s="1">
        <v>0.26479999999999998</v>
      </c>
      <c r="S122" s="1"/>
      <c r="T122" s="1"/>
      <c r="U122" s="1">
        <v>1.2350000000000001</v>
      </c>
      <c r="V122" s="1" t="s">
        <v>855</v>
      </c>
      <c r="W122" s="1"/>
      <c r="X122" s="1"/>
    </row>
    <row r="123" spans="1:24" ht="15.6" x14ac:dyDescent="0.3">
      <c r="A123" s="3" t="s">
        <v>819</v>
      </c>
      <c r="B123" s="1" t="s">
        <v>69</v>
      </c>
      <c r="C123" s="4">
        <v>42585</v>
      </c>
      <c r="D123" s="1"/>
      <c r="E123" s="1">
        <v>937</v>
      </c>
      <c r="F123" s="1" t="s">
        <v>518</v>
      </c>
      <c r="G123" s="1">
        <v>35</v>
      </c>
      <c r="H123" s="1">
        <v>10</v>
      </c>
      <c r="I123" s="1">
        <v>350</v>
      </c>
      <c r="J123" s="1">
        <v>389</v>
      </c>
      <c r="K123" s="1">
        <v>15.5153</v>
      </c>
      <c r="L123" s="1">
        <v>7.5305999999999997</v>
      </c>
      <c r="M123" s="1">
        <f t="shared" si="2"/>
        <v>7.9847000000000001</v>
      </c>
      <c r="N123" s="1"/>
      <c r="O123" s="1"/>
      <c r="P123" s="1"/>
      <c r="Q123" s="1">
        <v>0.17119999999999999</v>
      </c>
      <c r="R123" s="1">
        <v>0.17180000000000001</v>
      </c>
      <c r="S123" s="1"/>
      <c r="T123" s="1"/>
      <c r="U123" s="1">
        <v>1.19</v>
      </c>
      <c r="V123" s="1" t="s">
        <v>736</v>
      </c>
      <c r="W123" s="1"/>
      <c r="X123" s="1" t="s">
        <v>834</v>
      </c>
    </row>
    <row r="124" spans="1:24" ht="15.6" x14ac:dyDescent="0.3">
      <c r="A124" s="3" t="s">
        <v>820</v>
      </c>
      <c r="B124" s="1" t="s">
        <v>69</v>
      </c>
      <c r="C124" s="4">
        <v>42585</v>
      </c>
      <c r="D124" s="1"/>
      <c r="E124" s="1">
        <v>938</v>
      </c>
      <c r="F124" s="1" t="s">
        <v>518</v>
      </c>
      <c r="G124" s="1">
        <v>25</v>
      </c>
      <c r="H124" s="1">
        <v>11</v>
      </c>
      <c r="I124" s="1">
        <v>255</v>
      </c>
      <c r="J124" s="1">
        <v>137</v>
      </c>
      <c r="K124" s="1">
        <v>3.9176000000000002</v>
      </c>
      <c r="L124" s="1">
        <v>2.1429</v>
      </c>
      <c r="M124" s="1">
        <f t="shared" si="2"/>
        <v>1.7747000000000002</v>
      </c>
      <c r="N124" s="1">
        <v>1.0851999999999999</v>
      </c>
      <c r="O124" s="1"/>
      <c r="P124" s="1"/>
      <c r="Q124" s="1">
        <v>7.8299999999999995E-2</v>
      </c>
      <c r="R124" s="1">
        <v>7.6499999999999999E-2</v>
      </c>
      <c r="S124" s="1"/>
      <c r="T124" s="1"/>
      <c r="U124" s="1">
        <v>1.1872</v>
      </c>
      <c r="V124" s="1" t="s">
        <v>736</v>
      </c>
      <c r="W124" s="1"/>
      <c r="X124" s="1"/>
    </row>
    <row r="125" spans="1:24" ht="15.6" x14ac:dyDescent="0.3">
      <c r="A125" s="3"/>
      <c r="B125" s="1" t="s">
        <v>103</v>
      </c>
      <c r="C125" s="4">
        <v>42585</v>
      </c>
      <c r="D125" s="1"/>
      <c r="E125" s="1">
        <v>952</v>
      </c>
      <c r="F125" s="1" t="s">
        <v>23</v>
      </c>
      <c r="G125" s="1">
        <v>24</v>
      </c>
      <c r="H125" s="1"/>
      <c r="I125" s="1"/>
      <c r="J125" s="1"/>
      <c r="K125" s="1"/>
      <c r="L125" s="1"/>
      <c r="M125" s="1">
        <f t="shared" si="2"/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6" x14ac:dyDescent="0.3">
      <c r="A126" s="3" t="s">
        <v>821</v>
      </c>
      <c r="B126" s="1" t="s">
        <v>103</v>
      </c>
      <c r="C126" s="4">
        <v>42585</v>
      </c>
      <c r="D126" s="1"/>
      <c r="E126" s="1">
        <v>1003</v>
      </c>
      <c r="F126" s="1" t="s">
        <v>518</v>
      </c>
      <c r="G126" s="1">
        <v>55</v>
      </c>
      <c r="H126" s="1">
        <v>12</v>
      </c>
      <c r="I126" s="1">
        <v>540</v>
      </c>
      <c r="J126" s="1">
        <v>1611</v>
      </c>
      <c r="K126" s="1">
        <v>49</v>
      </c>
      <c r="L126" s="1">
        <v>27</v>
      </c>
      <c r="M126" s="1">
        <f t="shared" si="2"/>
        <v>22</v>
      </c>
      <c r="N126" s="1">
        <v>53</v>
      </c>
      <c r="O126" s="1">
        <v>7.6456999999999997</v>
      </c>
      <c r="P126" s="1" t="s">
        <v>24</v>
      </c>
      <c r="Q126" s="1">
        <v>0.30399999999999999</v>
      </c>
      <c r="R126" s="1">
        <v>0.31369999999999998</v>
      </c>
      <c r="S126" s="1"/>
      <c r="T126" s="1"/>
      <c r="U126" s="1">
        <v>1.5053000000000001</v>
      </c>
      <c r="V126" s="1" t="s">
        <v>734</v>
      </c>
      <c r="W126" s="1"/>
      <c r="X126" s="1"/>
    </row>
    <row r="127" spans="1:24" ht="15.6" x14ac:dyDescent="0.3">
      <c r="A127" s="3" t="s">
        <v>822</v>
      </c>
      <c r="B127" s="1" t="s">
        <v>103</v>
      </c>
      <c r="C127" s="4">
        <v>42585</v>
      </c>
      <c r="D127" s="1"/>
      <c r="E127" s="1">
        <v>1005</v>
      </c>
      <c r="F127" s="1" t="s">
        <v>518</v>
      </c>
      <c r="G127" s="1">
        <v>46</v>
      </c>
      <c r="H127" s="1">
        <v>13</v>
      </c>
      <c r="I127" s="1">
        <v>477</v>
      </c>
      <c r="J127" s="1">
        <v>1173</v>
      </c>
      <c r="K127" s="1">
        <v>63</v>
      </c>
      <c r="L127" s="1">
        <v>23</v>
      </c>
      <c r="M127" s="1">
        <f t="shared" si="2"/>
        <v>40</v>
      </c>
      <c r="N127" s="1">
        <v>28.668399999999998</v>
      </c>
      <c r="O127" s="1">
        <v>1.2632000000000001</v>
      </c>
      <c r="P127" s="1" t="s">
        <v>58</v>
      </c>
      <c r="Q127" s="1">
        <v>0.308</v>
      </c>
      <c r="R127" s="1">
        <v>0.31209999999999999</v>
      </c>
      <c r="S127" s="1"/>
      <c r="T127" s="1"/>
      <c r="U127" s="1">
        <v>2.2368999999999999</v>
      </c>
      <c r="V127" s="1" t="s">
        <v>734</v>
      </c>
      <c r="W127" s="1"/>
      <c r="X127" s="1"/>
    </row>
    <row r="128" spans="1:24" ht="15.6" x14ac:dyDescent="0.3">
      <c r="A128" s="3" t="s">
        <v>825</v>
      </c>
      <c r="B128" s="1" t="s">
        <v>112</v>
      </c>
      <c r="C128" s="4">
        <v>42585</v>
      </c>
      <c r="D128" s="1"/>
      <c r="E128" s="1">
        <v>1021</v>
      </c>
      <c r="F128" s="1" t="s">
        <v>518</v>
      </c>
      <c r="G128" s="1">
        <v>28</v>
      </c>
      <c r="H128" s="1">
        <v>14</v>
      </c>
      <c r="I128" s="1">
        <v>288</v>
      </c>
      <c r="J128" s="1">
        <v>213</v>
      </c>
      <c r="K128" s="1">
        <v>5.1459999999999999</v>
      </c>
      <c r="L128" s="1">
        <v>2.9948999999999999</v>
      </c>
      <c r="M128" s="1">
        <f t="shared" si="2"/>
        <v>2.1511</v>
      </c>
      <c r="N128" s="1">
        <v>2.1638000000000002</v>
      </c>
      <c r="O128" s="1">
        <v>4.4499999999999998E-2</v>
      </c>
      <c r="P128" s="1" t="s">
        <v>58</v>
      </c>
      <c r="Q128" s="1">
        <v>8.9499999999999996E-2</v>
      </c>
      <c r="R128" s="1">
        <v>8.8900000000000007E-2</v>
      </c>
      <c r="S128" s="1"/>
      <c r="T128" s="1"/>
      <c r="U128" s="1">
        <v>1.3506</v>
      </c>
      <c r="V128" s="1" t="s">
        <v>734</v>
      </c>
      <c r="W128" s="1"/>
      <c r="X128" s="1"/>
    </row>
    <row r="129" spans="1:24" x14ac:dyDescent="0.3">
      <c r="A129" s="1"/>
      <c r="B129" s="1" t="s">
        <v>112</v>
      </c>
      <c r="C129" s="4">
        <v>42585</v>
      </c>
      <c r="D129" s="1"/>
      <c r="E129" s="1"/>
      <c r="F129" s="1" t="s">
        <v>23</v>
      </c>
      <c r="G129" s="1">
        <v>24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6" x14ac:dyDescent="0.3">
      <c r="A130" s="3" t="s">
        <v>823</v>
      </c>
      <c r="B130" s="1" t="s">
        <v>112</v>
      </c>
      <c r="C130" s="4">
        <v>42585</v>
      </c>
      <c r="D130" s="1"/>
      <c r="E130" s="1">
        <v>1023</v>
      </c>
      <c r="F130" s="1" t="s">
        <v>518</v>
      </c>
      <c r="G130" s="1">
        <v>53</v>
      </c>
      <c r="H130" s="1">
        <v>15</v>
      </c>
      <c r="I130" s="1">
        <v>515</v>
      </c>
      <c r="J130" s="1">
        <v>1423</v>
      </c>
      <c r="K130" s="1">
        <v>70</v>
      </c>
      <c r="L130" s="1">
        <v>22</v>
      </c>
      <c r="M130" s="1">
        <f t="shared" si="2"/>
        <v>48</v>
      </c>
      <c r="N130" s="1">
        <v>40.7973</v>
      </c>
      <c r="O130" s="1">
        <v>2.7887</v>
      </c>
      <c r="P130" s="1" t="s">
        <v>58</v>
      </c>
      <c r="Q130" s="1">
        <v>0.3478</v>
      </c>
      <c r="R130" s="1">
        <v>0.34439999999999998</v>
      </c>
      <c r="S130" s="1"/>
      <c r="T130" s="1"/>
      <c r="U130" s="1">
        <v>1.4958</v>
      </c>
      <c r="V130" s="1" t="s">
        <v>734</v>
      </c>
      <c r="W130" s="1"/>
      <c r="X130" s="1"/>
    </row>
    <row r="131" spans="1:24" x14ac:dyDescent="0.3">
      <c r="A131" s="1"/>
      <c r="B131" s="1" t="s">
        <v>112</v>
      </c>
      <c r="C131" s="4">
        <v>42585</v>
      </c>
      <c r="D131" s="1"/>
      <c r="E131" s="1"/>
      <c r="F131" s="1" t="s">
        <v>23</v>
      </c>
      <c r="G131" s="1">
        <v>21</v>
      </c>
      <c r="H131" s="1"/>
      <c r="I131" s="1"/>
      <c r="J131" s="1"/>
      <c r="K131" s="1"/>
      <c r="L131" s="1"/>
      <c r="M131" s="1">
        <f t="shared" si="2"/>
        <v>0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6" x14ac:dyDescent="0.3">
      <c r="A132" s="3" t="s">
        <v>824</v>
      </c>
      <c r="B132" s="1" t="s">
        <v>112</v>
      </c>
      <c r="C132" s="4">
        <v>42585</v>
      </c>
      <c r="D132" s="1"/>
      <c r="E132" s="1"/>
      <c r="F132" s="1" t="s">
        <v>518</v>
      </c>
      <c r="G132" s="1">
        <v>38</v>
      </c>
      <c r="H132" s="1">
        <v>16</v>
      </c>
      <c r="I132" s="1">
        <v>392</v>
      </c>
      <c r="J132" s="1">
        <v>567</v>
      </c>
      <c r="K132" s="1">
        <v>19.635899999999999</v>
      </c>
      <c r="L132" s="1">
        <v>8.9596</v>
      </c>
      <c r="M132" s="1">
        <f t="shared" si="2"/>
        <v>10.676299999999999</v>
      </c>
      <c r="N132" s="1">
        <v>9.2093000000000007</v>
      </c>
      <c r="O132" s="1">
        <v>1.3668</v>
      </c>
      <c r="P132" s="1" t="s">
        <v>24</v>
      </c>
      <c r="Q132" s="1">
        <v>0.20549999999999999</v>
      </c>
      <c r="R132" s="1">
        <v>0.20930000000000001</v>
      </c>
      <c r="S132" s="1"/>
      <c r="T132" s="1"/>
      <c r="U132" s="1">
        <v>1.2782</v>
      </c>
      <c r="V132" s="1" t="s">
        <v>855</v>
      </c>
      <c r="W132" s="1"/>
      <c r="X132" s="1"/>
    </row>
    <row r="133" spans="1:24" x14ac:dyDescent="0.3">
      <c r="A133" s="1"/>
      <c r="B133" s="1" t="s">
        <v>112</v>
      </c>
      <c r="C133" s="4">
        <v>42585</v>
      </c>
      <c r="D133" s="1"/>
      <c r="E133" s="1">
        <v>1025</v>
      </c>
      <c r="F133" s="1" t="s">
        <v>23</v>
      </c>
      <c r="G133" s="1">
        <v>23</v>
      </c>
      <c r="H133" s="1"/>
      <c r="I133" s="1"/>
      <c r="J133" s="1"/>
      <c r="K133" s="1"/>
      <c r="L133" s="1"/>
      <c r="M133" s="1">
        <f t="shared" si="2"/>
        <v>0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3">
      <c r="A134" s="1"/>
      <c r="B134" s="1" t="s">
        <v>112</v>
      </c>
      <c r="C134" s="4">
        <v>42585</v>
      </c>
      <c r="D134" s="1"/>
      <c r="E134" s="1">
        <v>1028</v>
      </c>
      <c r="F134" s="1" t="s">
        <v>23</v>
      </c>
      <c r="G134" s="1">
        <v>22</v>
      </c>
      <c r="H134" s="1"/>
      <c r="I134" s="1"/>
      <c r="J134" s="1"/>
      <c r="K134" s="1"/>
      <c r="L134" s="1"/>
      <c r="M134" s="1">
        <f t="shared" si="2"/>
        <v>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6" x14ac:dyDescent="0.3">
      <c r="A135" s="3" t="s">
        <v>826</v>
      </c>
      <c r="B135" s="1" t="s">
        <v>117</v>
      </c>
      <c r="C135" s="4">
        <v>42585</v>
      </c>
      <c r="D135" s="1"/>
      <c r="E135" s="1">
        <v>1044</v>
      </c>
      <c r="F135" s="1" t="s">
        <v>62</v>
      </c>
      <c r="G135" s="1">
        <v>34</v>
      </c>
      <c r="H135" s="1">
        <v>3</v>
      </c>
      <c r="I135" s="1">
        <v>330</v>
      </c>
      <c r="J135" s="1">
        <v>503</v>
      </c>
      <c r="K135" s="1">
        <v>23.664000000000001</v>
      </c>
      <c r="L135" s="1">
        <v>20.458300000000001</v>
      </c>
      <c r="M135" s="1">
        <f t="shared" si="2"/>
        <v>3.2057000000000002</v>
      </c>
      <c r="N135" s="1">
        <v>14.608000000000001</v>
      </c>
      <c r="O135" s="1">
        <v>26.1113</v>
      </c>
      <c r="P135" s="1" t="s">
        <v>24</v>
      </c>
      <c r="Q135" s="1">
        <v>8.0699999999999994E-2</v>
      </c>
      <c r="R135" s="1">
        <v>8.2500000000000004E-2</v>
      </c>
      <c r="S135" s="1"/>
      <c r="T135" s="1"/>
      <c r="U135" s="1"/>
      <c r="V135" s="1"/>
      <c r="W135" s="1"/>
      <c r="X135" s="1"/>
    </row>
    <row r="136" spans="1:24" ht="15.6" x14ac:dyDescent="0.3">
      <c r="A136" s="3" t="s">
        <v>827</v>
      </c>
      <c r="B136" s="1" t="s">
        <v>122</v>
      </c>
      <c r="C136" s="4">
        <v>42585</v>
      </c>
      <c r="D136" s="1"/>
      <c r="E136" s="1">
        <v>1116</v>
      </c>
      <c r="F136" s="1" t="s">
        <v>37</v>
      </c>
      <c r="G136" s="1">
        <v>18</v>
      </c>
      <c r="H136" s="1">
        <v>1</v>
      </c>
      <c r="I136" s="1">
        <v>175</v>
      </c>
      <c r="J136" s="1">
        <v>70</v>
      </c>
      <c r="K136" s="1"/>
      <c r="L136" s="1"/>
      <c r="M136" s="1">
        <f t="shared" si="2"/>
        <v>0</v>
      </c>
      <c r="N136" s="1">
        <v>0.98750000000000004</v>
      </c>
      <c r="O136" s="1">
        <v>0.13109999999999999</v>
      </c>
      <c r="P136" s="1" t="s">
        <v>58</v>
      </c>
      <c r="Q136" s="1">
        <v>5.7999999999999996E-3</v>
      </c>
      <c r="R136" s="1">
        <v>4.7999999999999996E-3</v>
      </c>
      <c r="S136" s="1"/>
      <c r="T136" s="1"/>
      <c r="U136" s="1"/>
      <c r="V136" s="1"/>
      <c r="W136" s="1"/>
      <c r="X136" s="1"/>
    </row>
    <row r="137" spans="1:24" ht="15.6" x14ac:dyDescent="0.3">
      <c r="A137" s="3" t="s">
        <v>828</v>
      </c>
      <c r="B137" s="1" t="s">
        <v>126</v>
      </c>
      <c r="C137" s="4">
        <v>42585</v>
      </c>
      <c r="D137" s="1"/>
      <c r="E137" s="1">
        <v>1150</v>
      </c>
      <c r="F137" s="1" t="s">
        <v>518</v>
      </c>
      <c r="G137" s="1">
        <v>42</v>
      </c>
      <c r="H137" s="1">
        <v>17</v>
      </c>
      <c r="I137" s="1">
        <v>395</v>
      </c>
      <c r="J137" s="1">
        <v>656</v>
      </c>
      <c r="K137" s="1">
        <v>21.4114</v>
      </c>
      <c r="L137" s="1">
        <v>10.4312</v>
      </c>
      <c r="M137" s="1">
        <f t="shared" si="2"/>
        <v>10.9802</v>
      </c>
      <c r="N137" s="1">
        <v>17.209900000000001</v>
      </c>
      <c r="O137" s="1">
        <v>2.1840000000000002</v>
      </c>
      <c r="P137" s="1" t="s">
        <v>24</v>
      </c>
      <c r="Q137" s="1">
        <v>0.21410000000000001</v>
      </c>
      <c r="R137" s="1">
        <v>0.2152</v>
      </c>
      <c r="S137" s="1"/>
      <c r="T137" s="1"/>
      <c r="U137" s="1">
        <v>1.29</v>
      </c>
      <c r="V137" s="1" t="s">
        <v>855</v>
      </c>
      <c r="W137" s="1"/>
      <c r="X137" s="1"/>
    </row>
    <row r="138" spans="1:24" ht="15.6" x14ac:dyDescent="0.3">
      <c r="A138" s="3" t="s">
        <v>830</v>
      </c>
      <c r="B138" s="1" t="s">
        <v>126</v>
      </c>
      <c r="C138" s="4">
        <v>42585</v>
      </c>
      <c r="D138" s="1"/>
      <c r="E138" s="1">
        <v>1155</v>
      </c>
      <c r="F138" s="1" t="s">
        <v>62</v>
      </c>
      <c r="G138" s="1">
        <v>22</v>
      </c>
      <c r="H138" s="1">
        <v>4</v>
      </c>
      <c r="I138" s="1">
        <v>233</v>
      </c>
      <c r="J138" s="1">
        <v>124</v>
      </c>
      <c r="K138" s="1">
        <v>11.827500000000001</v>
      </c>
      <c r="L138" s="1">
        <v>4.0251000000000001</v>
      </c>
      <c r="M138" s="1">
        <f t="shared" si="2"/>
        <v>7.8024000000000004</v>
      </c>
      <c r="N138" s="1">
        <v>1.9697</v>
      </c>
      <c r="O138" s="1">
        <v>0.47689999999999999</v>
      </c>
      <c r="P138" s="1" t="s">
        <v>24</v>
      </c>
      <c r="Q138" s="1">
        <v>3.1199999999999999E-2</v>
      </c>
      <c r="R138" s="1">
        <v>3.04E-2</v>
      </c>
      <c r="S138" s="1"/>
      <c r="T138" s="1"/>
      <c r="U138" s="1"/>
      <c r="V138" s="1"/>
      <c r="W138" s="1"/>
      <c r="X138" s="1"/>
    </row>
    <row r="139" spans="1:24" ht="15.6" x14ac:dyDescent="0.3">
      <c r="A139" s="3" t="s">
        <v>829</v>
      </c>
      <c r="B139" s="1" t="s">
        <v>233</v>
      </c>
      <c r="C139" s="4">
        <v>42585</v>
      </c>
      <c r="D139" s="1"/>
      <c r="E139" s="1">
        <v>1205</v>
      </c>
      <c r="F139" s="1" t="s">
        <v>518</v>
      </c>
      <c r="G139" s="1">
        <v>35</v>
      </c>
      <c r="H139" s="1">
        <v>18</v>
      </c>
      <c r="I139" s="1">
        <v>340</v>
      </c>
      <c r="J139" s="1">
        <v>427</v>
      </c>
      <c r="K139" s="1">
        <v>16.5425</v>
      </c>
      <c r="L139" s="1">
        <v>6.0898000000000003</v>
      </c>
      <c r="M139" s="1">
        <f t="shared" si="2"/>
        <v>10.4527</v>
      </c>
      <c r="N139" s="1">
        <v>6.9002999999999997</v>
      </c>
      <c r="O139" s="1">
        <v>0.91559999999999997</v>
      </c>
      <c r="P139" s="1" t="s">
        <v>24</v>
      </c>
      <c r="Q139" s="1">
        <v>0.17130000000000001</v>
      </c>
      <c r="R139" s="1">
        <v>0.17499999999999999</v>
      </c>
      <c r="S139" s="1"/>
      <c r="T139" s="1"/>
      <c r="U139" s="1">
        <v>1.1313</v>
      </c>
      <c r="V139" s="1" t="s">
        <v>736</v>
      </c>
      <c r="W139" s="1"/>
      <c r="X139" s="1"/>
    </row>
    <row r="140" spans="1:24" x14ac:dyDescent="0.3">
      <c r="A140" s="1"/>
      <c r="B140" s="1" t="s">
        <v>138</v>
      </c>
      <c r="C140" s="4">
        <v>42585</v>
      </c>
      <c r="D140" s="1"/>
      <c r="E140" s="1">
        <v>1240</v>
      </c>
      <c r="F140" s="1"/>
      <c r="G140" s="1"/>
      <c r="H140" s="1"/>
      <c r="I140" s="1"/>
      <c r="J140" s="1"/>
      <c r="K140" s="1"/>
      <c r="L140" s="1"/>
      <c r="M140" s="1">
        <f t="shared" si="2"/>
        <v>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6" x14ac:dyDescent="0.3">
      <c r="A141" s="3" t="s">
        <v>831</v>
      </c>
      <c r="B141" s="1" t="s">
        <v>140</v>
      </c>
      <c r="C141" s="4">
        <v>42585</v>
      </c>
      <c r="D141" s="1"/>
      <c r="E141" s="1">
        <v>1303</v>
      </c>
      <c r="F141" s="1" t="s">
        <v>152</v>
      </c>
      <c r="G141" s="1">
        <v>33</v>
      </c>
      <c r="H141" s="1">
        <v>1</v>
      </c>
      <c r="I141" s="1">
        <v>314</v>
      </c>
      <c r="J141" s="1">
        <v>219</v>
      </c>
      <c r="K141" s="1">
        <v>4.3792</v>
      </c>
      <c r="L141" s="1">
        <v>2.9485000000000001</v>
      </c>
      <c r="M141" s="1">
        <f t="shared" si="2"/>
        <v>1.4306999999999999</v>
      </c>
      <c r="N141" s="1">
        <v>3.4689999999999999</v>
      </c>
      <c r="O141" s="1">
        <v>0.14419999999999999</v>
      </c>
      <c r="P141" s="1" t="s">
        <v>24</v>
      </c>
      <c r="Q141" s="1">
        <v>2.0999999999999999E-3</v>
      </c>
      <c r="R141" s="1">
        <v>2.3E-3</v>
      </c>
      <c r="S141" s="1"/>
      <c r="T141" s="1"/>
      <c r="U141" s="1"/>
      <c r="V141" s="1"/>
      <c r="W141" s="1"/>
      <c r="X141" s="1"/>
    </row>
    <row r="142" spans="1:24" x14ac:dyDescent="0.3">
      <c r="A142" s="1"/>
      <c r="B142" s="1" t="s">
        <v>147</v>
      </c>
      <c r="C142" s="4">
        <v>42585</v>
      </c>
      <c r="D142" s="1"/>
      <c r="E142" s="1">
        <v>1328</v>
      </c>
      <c r="F142" s="1"/>
      <c r="G142" s="1"/>
      <c r="H142" s="1"/>
      <c r="I142" s="1"/>
      <c r="J142" s="1"/>
      <c r="K142" s="1"/>
      <c r="L142" s="1"/>
      <c r="M142" s="1">
        <f t="shared" si="2"/>
        <v>0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3">
      <c r="A143" s="1"/>
      <c r="B143" s="1" t="s">
        <v>144</v>
      </c>
      <c r="C143" s="4">
        <v>42585</v>
      </c>
      <c r="D143" s="1"/>
      <c r="E143" s="1">
        <v>1350</v>
      </c>
      <c r="F143" s="1"/>
      <c r="G143" s="1"/>
      <c r="H143" s="1"/>
      <c r="I143" s="1"/>
      <c r="J143" s="1"/>
      <c r="K143" s="1"/>
      <c r="L143" s="1"/>
      <c r="M143" s="1">
        <f t="shared" si="2"/>
        <v>0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6" x14ac:dyDescent="0.3">
      <c r="A144" s="3" t="s">
        <v>832</v>
      </c>
      <c r="B144" s="1" t="s">
        <v>132</v>
      </c>
      <c r="C144" s="4">
        <v>42585</v>
      </c>
      <c r="D144" s="1"/>
      <c r="E144" s="1">
        <v>1425</v>
      </c>
      <c r="F144" s="1" t="s">
        <v>62</v>
      </c>
      <c r="G144" s="1">
        <v>23</v>
      </c>
      <c r="H144" s="1">
        <v>5</v>
      </c>
      <c r="I144" s="1">
        <v>228</v>
      </c>
      <c r="J144" s="1">
        <v>133</v>
      </c>
      <c r="K144" s="1">
        <v>12.0847</v>
      </c>
      <c r="L144" s="1">
        <v>3.4864999999999999</v>
      </c>
      <c r="M144" s="1">
        <f t="shared" si="2"/>
        <v>8.5982000000000003</v>
      </c>
      <c r="N144" s="1">
        <v>1.929</v>
      </c>
      <c r="O144" s="1">
        <v>0.52759999999999996</v>
      </c>
      <c r="P144" s="1" t="s">
        <v>24</v>
      </c>
      <c r="Q144" s="1">
        <v>2.8899999999999999E-2</v>
      </c>
      <c r="R144" s="1">
        <v>2.9499999999999998E-2</v>
      </c>
      <c r="S144" s="1"/>
      <c r="T144" s="1"/>
      <c r="U144" s="1"/>
      <c r="V144" s="1"/>
      <c r="W144" s="1"/>
      <c r="X144" s="1"/>
    </row>
    <row r="145" spans="1:24" x14ac:dyDescent="0.3">
      <c r="A145" s="1"/>
      <c r="B145" s="1" t="s">
        <v>135</v>
      </c>
      <c r="C145" s="4">
        <v>42585</v>
      </c>
      <c r="D145" s="1"/>
      <c r="E145" s="1">
        <v>1423</v>
      </c>
      <c r="F145" s="1"/>
      <c r="G145" s="1"/>
      <c r="H145" s="1"/>
      <c r="I145" s="1"/>
      <c r="J145" s="1"/>
      <c r="K145" s="1"/>
      <c r="L145" s="1"/>
      <c r="M145" s="1">
        <f t="shared" si="2"/>
        <v>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3">
      <c r="A146" s="1"/>
      <c r="B146" s="1" t="s">
        <v>233</v>
      </c>
      <c r="C146" s="4">
        <v>42635</v>
      </c>
      <c r="D146" s="1"/>
      <c r="E146" s="1">
        <v>640</v>
      </c>
      <c r="F146" s="1"/>
      <c r="G146" s="1" t="s">
        <v>31</v>
      </c>
      <c r="H146" s="1"/>
      <c r="I146" s="1"/>
      <c r="J146" s="1"/>
      <c r="K146" s="1"/>
      <c r="L146" s="1"/>
      <c r="M146" s="1">
        <f t="shared" si="2"/>
        <v>0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3">
      <c r="A147" s="1"/>
      <c r="B147" s="1" t="s">
        <v>126</v>
      </c>
      <c r="C147" s="4">
        <v>42635</v>
      </c>
      <c r="D147" s="1"/>
      <c r="E147" s="1">
        <v>707</v>
      </c>
      <c r="F147" s="1" t="s">
        <v>31</v>
      </c>
      <c r="G147" s="1" t="s">
        <v>31</v>
      </c>
      <c r="H147" s="1"/>
      <c r="I147" s="1"/>
      <c r="J147" s="1"/>
      <c r="K147" s="1"/>
      <c r="L147" s="1"/>
      <c r="M147" s="1">
        <f t="shared" si="2"/>
        <v>0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6" x14ac:dyDescent="0.3">
      <c r="A148" s="3" t="s">
        <v>836</v>
      </c>
      <c r="B148" s="3" t="s">
        <v>122</v>
      </c>
      <c r="C148" s="25">
        <v>42635</v>
      </c>
      <c r="D148" s="3"/>
      <c r="E148" s="3">
        <v>729</v>
      </c>
      <c r="F148" s="3" t="s">
        <v>62</v>
      </c>
      <c r="G148" s="3">
        <v>34</v>
      </c>
      <c r="H148" s="3">
        <v>1</v>
      </c>
      <c r="I148" s="3">
        <v>320</v>
      </c>
      <c r="J148" s="3">
        <v>359</v>
      </c>
      <c r="K148" s="3">
        <v>22.615500000000001</v>
      </c>
      <c r="L148" s="3">
        <v>13.7707</v>
      </c>
      <c r="M148" s="3">
        <f t="shared" si="2"/>
        <v>8.8448000000000011</v>
      </c>
      <c r="N148" s="3">
        <v>7.8497000000000003</v>
      </c>
      <c r="O148" s="3">
        <v>1.8516999999999999</v>
      </c>
      <c r="P148" s="3" t="s">
        <v>58</v>
      </c>
      <c r="Q148" s="3">
        <v>8.3500000000000005E-2</v>
      </c>
      <c r="R148" s="3">
        <v>8.4900000000000003E-2</v>
      </c>
      <c r="S148" s="3"/>
      <c r="T148" s="3"/>
      <c r="U148" s="26"/>
      <c r="V148" s="26"/>
      <c r="W148" s="26"/>
      <c r="X148" s="26"/>
    </row>
    <row r="149" spans="1:24" ht="15.6" x14ac:dyDescent="0.3">
      <c r="A149" s="3" t="s">
        <v>837</v>
      </c>
      <c r="B149" s="3" t="s">
        <v>117</v>
      </c>
      <c r="C149" s="25">
        <v>42635</v>
      </c>
      <c r="D149" s="3"/>
      <c r="E149" s="3">
        <v>752</v>
      </c>
      <c r="F149" s="3" t="s">
        <v>62</v>
      </c>
      <c r="G149" s="3">
        <v>32</v>
      </c>
      <c r="H149" s="3">
        <v>2</v>
      </c>
      <c r="I149" s="3">
        <v>306</v>
      </c>
      <c r="J149" s="3">
        <v>335</v>
      </c>
      <c r="K149" s="3">
        <v>14.6134</v>
      </c>
      <c r="L149" s="3">
        <v>10.4238</v>
      </c>
      <c r="M149" s="3">
        <f t="shared" si="2"/>
        <v>4.1896000000000004</v>
      </c>
      <c r="N149" s="3">
        <v>11.2121</v>
      </c>
      <c r="O149" s="3">
        <v>3.7703000000000002</v>
      </c>
      <c r="P149" s="3" t="s">
        <v>24</v>
      </c>
      <c r="Q149" s="3">
        <v>4.2099999999999999E-2</v>
      </c>
      <c r="R149" s="3">
        <v>4.1500000000000002E-2</v>
      </c>
      <c r="S149" s="3"/>
      <c r="T149" s="3"/>
      <c r="U149" s="26"/>
      <c r="V149" s="26"/>
      <c r="W149" s="26"/>
      <c r="X149" s="26"/>
    </row>
    <row r="150" spans="1:24" ht="15.6" x14ac:dyDescent="0.3">
      <c r="A150" s="3" t="s">
        <v>838</v>
      </c>
      <c r="B150" s="3" t="s">
        <v>117</v>
      </c>
      <c r="C150" s="25">
        <v>42635</v>
      </c>
      <c r="D150" s="3"/>
      <c r="E150" s="3">
        <v>803</v>
      </c>
      <c r="F150" s="3" t="s">
        <v>62</v>
      </c>
      <c r="G150" s="3">
        <v>32</v>
      </c>
      <c r="H150" s="3">
        <v>3</v>
      </c>
      <c r="I150" s="3">
        <v>307</v>
      </c>
      <c r="J150" s="3">
        <v>349</v>
      </c>
      <c r="K150" s="3">
        <v>19.869399999999999</v>
      </c>
      <c r="L150" s="3">
        <v>10.4473</v>
      </c>
      <c r="M150" s="3">
        <f t="shared" si="2"/>
        <v>9.4220999999999986</v>
      </c>
      <c r="N150" s="3">
        <v>12.3713</v>
      </c>
      <c r="O150" s="3">
        <v>4.2178000000000004</v>
      </c>
      <c r="P150" s="3" t="s">
        <v>24</v>
      </c>
      <c r="Q150" s="3">
        <v>5.3800000000000001E-2</v>
      </c>
      <c r="R150" s="3">
        <v>5.2999999999999999E-2</v>
      </c>
      <c r="S150" s="3"/>
      <c r="T150" s="3"/>
      <c r="U150" s="26"/>
      <c r="V150" s="26"/>
      <c r="W150" s="26"/>
      <c r="X150" s="26"/>
    </row>
    <row r="151" spans="1:24" ht="15.6" x14ac:dyDescent="0.3">
      <c r="A151" s="3" t="s">
        <v>839</v>
      </c>
      <c r="B151" s="3" t="s">
        <v>117</v>
      </c>
      <c r="C151" s="25">
        <v>42635</v>
      </c>
      <c r="D151" s="3"/>
      <c r="E151" s="3">
        <v>806</v>
      </c>
      <c r="F151" s="3" t="s">
        <v>152</v>
      </c>
      <c r="G151" s="3">
        <v>37</v>
      </c>
      <c r="H151" s="3">
        <v>1</v>
      </c>
      <c r="I151" s="3">
        <v>355</v>
      </c>
      <c r="J151" s="3">
        <v>397</v>
      </c>
      <c r="K151" s="3">
        <v>6.391</v>
      </c>
      <c r="L151" s="3">
        <v>4.8201999999999998</v>
      </c>
      <c r="M151" s="3">
        <f t="shared" si="2"/>
        <v>1.5708000000000002</v>
      </c>
      <c r="N151" s="3">
        <v>5.9823000000000004</v>
      </c>
      <c r="O151" s="3">
        <v>3.4033000000000002</v>
      </c>
      <c r="P151" s="3" t="s">
        <v>24</v>
      </c>
      <c r="Q151" s="3">
        <v>3.0000000000000001E-3</v>
      </c>
      <c r="R151" s="3" t="s">
        <v>31</v>
      </c>
      <c r="S151" s="3"/>
      <c r="T151" s="3"/>
      <c r="U151" s="26"/>
      <c r="V151" s="26"/>
      <c r="W151" s="26"/>
      <c r="X151" s="26"/>
    </row>
    <row r="152" spans="1:24" ht="15.6" x14ac:dyDescent="0.3">
      <c r="A152" s="3" t="s">
        <v>840</v>
      </c>
      <c r="B152" s="3" t="s">
        <v>112</v>
      </c>
      <c r="C152" s="25">
        <v>42635</v>
      </c>
      <c r="D152" s="3"/>
      <c r="E152" s="3">
        <v>818</v>
      </c>
      <c r="F152" s="3" t="s">
        <v>518</v>
      </c>
      <c r="G152" s="3">
        <v>40</v>
      </c>
      <c r="H152" s="3">
        <v>1</v>
      </c>
      <c r="I152" s="3">
        <v>380</v>
      </c>
      <c r="J152" s="3">
        <v>551</v>
      </c>
      <c r="K152" s="3">
        <v>28.4147</v>
      </c>
      <c r="L152" s="3">
        <v>10.149699999999999</v>
      </c>
      <c r="M152" s="3">
        <f t="shared" si="2"/>
        <v>18.265000000000001</v>
      </c>
      <c r="N152" s="3">
        <v>4.0681000000000003</v>
      </c>
      <c r="O152" s="3">
        <v>0.80759999999999998</v>
      </c>
      <c r="P152" s="3" t="s">
        <v>24</v>
      </c>
      <c r="Q152" s="3">
        <v>0.19589999999999999</v>
      </c>
      <c r="R152" s="3">
        <v>0.19689999999999999</v>
      </c>
      <c r="S152" s="3"/>
      <c r="T152" s="3"/>
      <c r="U152" s="26">
        <v>1.2965</v>
      </c>
      <c r="V152" s="26" t="s">
        <v>855</v>
      </c>
      <c r="W152" s="26"/>
      <c r="X152" s="26"/>
    </row>
    <row r="153" spans="1:24" ht="15.6" x14ac:dyDescent="0.3">
      <c r="A153" s="3" t="s">
        <v>841</v>
      </c>
      <c r="B153" s="3" t="s">
        <v>112</v>
      </c>
      <c r="C153" s="25">
        <v>42635</v>
      </c>
      <c r="D153" s="3"/>
      <c r="E153" s="3"/>
      <c r="F153" s="3" t="s">
        <v>518</v>
      </c>
      <c r="G153" s="3">
        <v>39</v>
      </c>
      <c r="H153" s="3">
        <v>2</v>
      </c>
      <c r="I153" s="3">
        <v>370</v>
      </c>
      <c r="J153" s="3">
        <v>481</v>
      </c>
      <c r="K153" s="3">
        <v>12.0412</v>
      </c>
      <c r="L153" s="3">
        <v>7.8840000000000003</v>
      </c>
      <c r="M153" s="3">
        <f t="shared" si="2"/>
        <v>4.1571999999999996</v>
      </c>
      <c r="N153" s="3">
        <v>6.5274000000000001</v>
      </c>
      <c r="O153" s="3">
        <v>0.11600000000000001</v>
      </c>
      <c r="P153" s="3" t="s">
        <v>58</v>
      </c>
      <c r="Q153" s="3">
        <v>0.19400000000000001</v>
      </c>
      <c r="R153" s="3">
        <v>0.1898</v>
      </c>
      <c r="S153" s="3"/>
      <c r="T153" s="3"/>
      <c r="U153" s="26">
        <v>1.2116</v>
      </c>
      <c r="V153" s="26" t="s">
        <v>855</v>
      </c>
      <c r="W153" s="26"/>
      <c r="X153" s="26"/>
    </row>
    <row r="154" spans="1:24" ht="15.6" x14ac:dyDescent="0.3">
      <c r="A154" s="3" t="s">
        <v>842</v>
      </c>
      <c r="B154" s="3" t="s">
        <v>112</v>
      </c>
      <c r="C154" s="25">
        <v>42635</v>
      </c>
      <c r="D154" s="3"/>
      <c r="E154" s="3"/>
      <c r="F154" s="3" t="s">
        <v>518</v>
      </c>
      <c r="G154" s="3">
        <v>47</v>
      </c>
      <c r="H154" s="3">
        <v>3</v>
      </c>
      <c r="I154" s="3">
        <v>445</v>
      </c>
      <c r="J154" s="3">
        <v>865</v>
      </c>
      <c r="K154" s="3">
        <v>16.253900000000002</v>
      </c>
      <c r="L154" s="3">
        <v>12.2806</v>
      </c>
      <c r="M154" s="3">
        <f t="shared" si="2"/>
        <v>3.9733000000000018</v>
      </c>
      <c r="N154" s="3">
        <v>12.6974</v>
      </c>
      <c r="O154" s="3">
        <v>0.3901</v>
      </c>
      <c r="P154" s="3" t="s">
        <v>58</v>
      </c>
      <c r="Q154" s="3">
        <v>0.2306</v>
      </c>
      <c r="R154" s="3">
        <v>0.22850000000000001</v>
      </c>
      <c r="S154" s="3"/>
      <c r="T154" s="3"/>
      <c r="U154" s="26">
        <v>1.1818</v>
      </c>
      <c r="V154" s="26" t="s">
        <v>736</v>
      </c>
      <c r="W154" s="26"/>
      <c r="X154" s="26"/>
    </row>
    <row r="155" spans="1:24" ht="15.6" x14ac:dyDescent="0.3">
      <c r="A155" s="3" t="s">
        <v>843</v>
      </c>
      <c r="B155" s="3" t="s">
        <v>112</v>
      </c>
      <c r="C155" s="25">
        <v>42635</v>
      </c>
      <c r="D155" s="3"/>
      <c r="E155" s="3"/>
      <c r="F155" s="3" t="s">
        <v>518</v>
      </c>
      <c r="G155" s="3">
        <v>30</v>
      </c>
      <c r="H155" s="3">
        <v>4</v>
      </c>
      <c r="I155" s="3">
        <v>290</v>
      </c>
      <c r="J155" s="3">
        <v>228</v>
      </c>
      <c r="K155" s="3">
        <v>8.1381999999999994</v>
      </c>
      <c r="L155" s="3">
        <v>3.4965999999999999</v>
      </c>
      <c r="M155" s="3">
        <f t="shared" si="2"/>
        <v>4.6415999999999995</v>
      </c>
      <c r="N155" s="3">
        <v>2.3239999999999998</v>
      </c>
      <c r="O155" s="3"/>
      <c r="P155" s="3"/>
      <c r="Q155" s="3">
        <v>9.2700000000000005E-2</v>
      </c>
      <c r="R155" s="3">
        <v>9.2499999999999999E-2</v>
      </c>
      <c r="S155" s="3"/>
      <c r="T155" s="3"/>
      <c r="U155" s="26">
        <v>1.2113</v>
      </c>
      <c r="V155" s="26"/>
      <c r="W155" s="26"/>
      <c r="X155" s="26"/>
    </row>
    <row r="156" spans="1:24" ht="15.6" x14ac:dyDescent="0.3">
      <c r="A156" s="3"/>
      <c r="B156" s="3" t="s">
        <v>103</v>
      </c>
      <c r="C156" s="25">
        <v>42635</v>
      </c>
      <c r="D156" s="3"/>
      <c r="E156" s="3">
        <v>842</v>
      </c>
      <c r="F156" s="3"/>
      <c r="G156" s="3"/>
      <c r="H156" s="3"/>
      <c r="I156" s="3"/>
      <c r="J156" s="3"/>
      <c r="K156" s="3"/>
      <c r="L156" s="3"/>
      <c r="M156" s="3">
        <f t="shared" si="2"/>
        <v>0</v>
      </c>
      <c r="N156" s="3"/>
      <c r="O156" s="3"/>
      <c r="P156" s="3"/>
      <c r="Q156" s="3"/>
      <c r="R156" s="3"/>
      <c r="S156" s="3"/>
      <c r="T156" s="3"/>
      <c r="U156" s="26"/>
      <c r="V156" s="26"/>
      <c r="W156" s="26"/>
      <c r="X156" s="26"/>
    </row>
    <row r="157" spans="1:24" ht="15.6" x14ac:dyDescent="0.3">
      <c r="A157" s="3" t="s">
        <v>844</v>
      </c>
      <c r="B157" s="3" t="s">
        <v>89</v>
      </c>
      <c r="C157" s="25">
        <v>42635</v>
      </c>
      <c r="D157" s="3"/>
      <c r="E157" s="3">
        <v>908</v>
      </c>
      <c r="F157" s="3" t="s">
        <v>62</v>
      </c>
      <c r="G157" s="3">
        <v>33</v>
      </c>
      <c r="H157" s="3">
        <v>4</v>
      </c>
      <c r="I157" s="3">
        <v>300</v>
      </c>
      <c r="J157" s="3">
        <v>311</v>
      </c>
      <c r="K157" s="3">
        <v>17.371300000000002</v>
      </c>
      <c r="L157" s="3">
        <v>9.6937999999999995</v>
      </c>
      <c r="M157" s="3">
        <f t="shared" si="2"/>
        <v>7.677500000000002</v>
      </c>
      <c r="N157" s="3">
        <v>8.6073000000000004</v>
      </c>
      <c r="O157" s="3">
        <v>0.89729999999999999</v>
      </c>
      <c r="P157" s="3" t="s">
        <v>58</v>
      </c>
      <c r="Q157" s="3">
        <v>8.1799999999999998E-2</v>
      </c>
      <c r="R157" s="3">
        <v>8.3199999999999996E-2</v>
      </c>
      <c r="S157" s="3"/>
      <c r="T157" s="3"/>
      <c r="U157" s="26"/>
      <c r="V157" s="26"/>
      <c r="W157" s="26"/>
      <c r="X157" s="26"/>
    </row>
    <row r="158" spans="1:24" ht="15.6" x14ac:dyDescent="0.3">
      <c r="A158" s="3" t="s">
        <v>845</v>
      </c>
      <c r="B158" s="3" t="s">
        <v>140</v>
      </c>
      <c r="C158" s="25">
        <v>42635</v>
      </c>
      <c r="D158" s="3"/>
      <c r="E158" s="3">
        <v>933</v>
      </c>
      <c r="F158" s="3" t="s">
        <v>518</v>
      </c>
      <c r="G158" s="3">
        <v>31</v>
      </c>
      <c r="H158" s="3">
        <v>5</v>
      </c>
      <c r="I158" s="3">
        <v>295</v>
      </c>
      <c r="J158" s="3">
        <v>235</v>
      </c>
      <c r="K158" s="3">
        <v>4.1969000000000003</v>
      </c>
      <c r="L158" s="3">
        <v>3.3174999999999999</v>
      </c>
      <c r="M158" s="3">
        <f t="shared" si="2"/>
        <v>0.8794000000000004</v>
      </c>
      <c r="N158" s="3">
        <v>4.5033000000000003</v>
      </c>
      <c r="O158" s="3">
        <v>0.14810000000000001</v>
      </c>
      <c r="P158" s="3" t="s">
        <v>58</v>
      </c>
      <c r="Q158" s="3">
        <v>0.1077</v>
      </c>
      <c r="R158" s="3">
        <v>0.1067</v>
      </c>
      <c r="S158" s="3"/>
      <c r="T158" s="3"/>
      <c r="U158" s="26">
        <v>1.1429</v>
      </c>
      <c r="V158" s="26" t="s">
        <v>736</v>
      </c>
      <c r="W158" s="26"/>
      <c r="X158" s="26"/>
    </row>
    <row r="159" spans="1:24" ht="15.6" x14ac:dyDescent="0.3">
      <c r="A159" s="3"/>
      <c r="B159" s="3" t="s">
        <v>74</v>
      </c>
      <c r="C159" s="25">
        <v>42635</v>
      </c>
      <c r="D159" s="3"/>
      <c r="E159" s="3">
        <v>956</v>
      </c>
      <c r="F159" s="3"/>
      <c r="G159" s="3"/>
      <c r="H159" s="3"/>
      <c r="I159" s="3"/>
      <c r="J159" s="3"/>
      <c r="K159" s="3"/>
      <c r="L159" s="3"/>
      <c r="M159" s="3">
        <f t="shared" si="2"/>
        <v>0</v>
      </c>
      <c r="N159" s="3"/>
      <c r="O159" s="3"/>
      <c r="P159" s="3"/>
      <c r="Q159" s="3"/>
      <c r="R159" s="3"/>
      <c r="S159" s="3"/>
      <c r="T159" s="3"/>
      <c r="U159" s="26"/>
      <c r="V159" s="26"/>
      <c r="W159" s="26"/>
      <c r="X159" s="26"/>
    </row>
    <row r="160" spans="1:24" ht="15.6" x14ac:dyDescent="0.3">
      <c r="A160" s="3" t="s">
        <v>846</v>
      </c>
      <c r="B160" s="3" t="s">
        <v>69</v>
      </c>
      <c r="C160" s="25">
        <v>42635</v>
      </c>
      <c r="D160" s="3"/>
      <c r="E160" s="3">
        <v>1021</v>
      </c>
      <c r="F160" s="3" t="s">
        <v>518</v>
      </c>
      <c r="G160" s="3">
        <v>57</v>
      </c>
      <c r="H160" s="3">
        <v>1</v>
      </c>
      <c r="I160" s="3">
        <v>530</v>
      </c>
      <c r="J160" s="3">
        <v>1633</v>
      </c>
      <c r="K160" s="3">
        <v>48</v>
      </c>
      <c r="L160" s="3">
        <v>26</v>
      </c>
      <c r="M160" s="3">
        <f t="shared" si="2"/>
        <v>22</v>
      </c>
      <c r="N160" s="3">
        <v>57</v>
      </c>
      <c r="O160" s="3">
        <v>1.3877999999999999</v>
      </c>
      <c r="P160" s="3" t="s">
        <v>58</v>
      </c>
      <c r="Q160" s="3">
        <v>0.37440000000000001</v>
      </c>
      <c r="R160" s="3">
        <v>0.379</v>
      </c>
      <c r="S160" s="3"/>
      <c r="T160" s="3"/>
      <c r="U160" s="26">
        <v>1.1129</v>
      </c>
      <c r="V160" s="26" t="s">
        <v>736</v>
      </c>
      <c r="W160" s="26"/>
      <c r="X160" s="26" t="s">
        <v>31</v>
      </c>
    </row>
    <row r="161" spans="1:24" ht="15.6" x14ac:dyDescent="0.3">
      <c r="A161" s="3" t="s">
        <v>847</v>
      </c>
      <c r="B161" s="3" t="s">
        <v>61</v>
      </c>
      <c r="C161" s="25">
        <v>42635</v>
      </c>
      <c r="D161" s="3"/>
      <c r="E161" s="3">
        <v>1048</v>
      </c>
      <c r="F161" s="3" t="s">
        <v>404</v>
      </c>
      <c r="G161" s="3">
        <v>43</v>
      </c>
      <c r="H161" s="3">
        <v>1</v>
      </c>
      <c r="I161" s="3">
        <v>400</v>
      </c>
      <c r="J161" s="3">
        <v>1262</v>
      </c>
      <c r="K161" s="3">
        <v>90</v>
      </c>
      <c r="L161" s="3">
        <v>61</v>
      </c>
      <c r="M161" s="3">
        <f t="shared" si="2"/>
        <v>29</v>
      </c>
      <c r="N161" s="3">
        <v>74</v>
      </c>
      <c r="O161" s="3">
        <v>21.941800000000001</v>
      </c>
      <c r="P161" s="3" t="s">
        <v>24</v>
      </c>
      <c r="Q161" s="3">
        <v>8.7300000000000003E-2</v>
      </c>
      <c r="R161" s="3">
        <v>8.8499999999999995E-2</v>
      </c>
      <c r="S161" s="3"/>
      <c r="T161" s="3"/>
      <c r="U161" s="26"/>
      <c r="V161" s="26"/>
      <c r="W161" s="26"/>
      <c r="X161" s="26"/>
    </row>
    <row r="162" spans="1:24" ht="15.6" x14ac:dyDescent="0.3">
      <c r="A162" s="3"/>
      <c r="B162" s="3" t="s">
        <v>50</v>
      </c>
      <c r="C162" s="25">
        <v>42635</v>
      </c>
      <c r="D162" s="3"/>
      <c r="E162" s="3">
        <v>1126</v>
      </c>
      <c r="F162" s="3"/>
      <c r="G162" s="3"/>
      <c r="H162" s="3"/>
      <c r="I162" s="3"/>
      <c r="J162" s="3"/>
      <c r="K162" s="3"/>
      <c r="L162" s="3"/>
      <c r="M162" s="3">
        <f t="shared" si="2"/>
        <v>0</v>
      </c>
      <c r="N162" s="3"/>
      <c r="O162" s="3"/>
      <c r="P162" s="3"/>
      <c r="Q162" s="3"/>
      <c r="R162" s="3"/>
      <c r="S162" s="3"/>
      <c r="T162" s="3"/>
      <c r="U162" s="26"/>
      <c r="V162" s="26"/>
      <c r="W162" s="26"/>
      <c r="X162" s="26"/>
    </row>
    <row r="163" spans="1:24" ht="15.6" x14ac:dyDescent="0.3">
      <c r="A163" s="3" t="s">
        <v>848</v>
      </c>
      <c r="B163" s="3" t="s">
        <v>39</v>
      </c>
      <c r="C163" s="25">
        <v>42635</v>
      </c>
      <c r="D163" s="3"/>
      <c r="E163" s="3">
        <v>1154</v>
      </c>
      <c r="F163" s="3" t="s">
        <v>23</v>
      </c>
      <c r="G163" s="3">
        <v>26</v>
      </c>
      <c r="H163" s="3">
        <v>1</v>
      </c>
      <c r="I163" s="3">
        <v>250</v>
      </c>
      <c r="J163" s="3">
        <v>151</v>
      </c>
      <c r="K163" s="3">
        <v>3.6116999999999999</v>
      </c>
      <c r="L163" s="3">
        <v>1.7554000000000001</v>
      </c>
      <c r="M163" s="3">
        <f t="shared" si="2"/>
        <v>1.8562999999999998</v>
      </c>
      <c r="N163" s="3">
        <v>2.4750000000000001</v>
      </c>
      <c r="O163" s="3">
        <v>6.9400000000000003E-2</v>
      </c>
      <c r="P163" s="3" t="s">
        <v>58</v>
      </c>
      <c r="Q163" s="3">
        <v>7.3499999999999996E-2</v>
      </c>
      <c r="R163" s="3">
        <v>7.3999999999999996E-2</v>
      </c>
      <c r="S163" s="3"/>
      <c r="T163" s="3"/>
      <c r="U163" s="26"/>
      <c r="V163" s="26"/>
      <c r="W163" s="26"/>
      <c r="X163" s="26"/>
    </row>
    <row r="164" spans="1:24" ht="15.6" x14ac:dyDescent="0.3">
      <c r="A164" s="3"/>
      <c r="B164" s="3" t="s">
        <v>22</v>
      </c>
      <c r="C164" s="25">
        <v>42635</v>
      </c>
      <c r="D164" s="3"/>
      <c r="E164" s="3">
        <v>1218</v>
      </c>
      <c r="F164" s="3"/>
      <c r="G164" s="3"/>
      <c r="H164" s="3"/>
      <c r="I164" s="3"/>
      <c r="J164" s="3"/>
      <c r="K164" s="3"/>
      <c r="L164" s="3"/>
      <c r="M164" s="3">
        <f t="shared" si="2"/>
        <v>0</v>
      </c>
      <c r="N164" s="3"/>
      <c r="O164" s="3"/>
      <c r="P164" s="3"/>
      <c r="Q164" s="3"/>
      <c r="R164" s="3"/>
      <c r="S164" s="3"/>
      <c r="T164" s="3"/>
      <c r="U164" s="26"/>
      <c r="V164" s="26"/>
      <c r="W164" s="26"/>
      <c r="X164" s="26"/>
    </row>
    <row r="165" spans="1:24" ht="15.6" x14ac:dyDescent="0.3">
      <c r="A165" s="3"/>
      <c r="B165" s="3" t="s">
        <v>138</v>
      </c>
      <c r="C165" s="25">
        <v>42635</v>
      </c>
      <c r="D165" s="3"/>
      <c r="E165" s="3">
        <v>1244</v>
      </c>
      <c r="F165" s="3"/>
      <c r="G165" s="3"/>
      <c r="H165" s="3"/>
      <c r="I165" s="3"/>
      <c r="J165" s="3"/>
      <c r="K165" s="3"/>
      <c r="L165" s="3"/>
      <c r="M165" s="3">
        <f t="shared" si="2"/>
        <v>0</v>
      </c>
      <c r="N165" s="3"/>
      <c r="O165" s="3"/>
      <c r="P165" s="3"/>
      <c r="Q165" s="3"/>
      <c r="R165" s="3"/>
      <c r="S165" s="3"/>
      <c r="T165" s="3"/>
      <c r="U165" s="26"/>
      <c r="V165" s="26"/>
      <c r="W165" s="26"/>
      <c r="X165" s="26"/>
    </row>
    <row r="166" spans="1:24" ht="15.6" x14ac:dyDescent="0.3">
      <c r="A166" s="3"/>
      <c r="B166" s="3" t="s">
        <v>140</v>
      </c>
      <c r="C166" s="25">
        <v>42635</v>
      </c>
      <c r="D166" s="3"/>
      <c r="E166" s="3">
        <v>1307</v>
      </c>
      <c r="F166" s="3"/>
      <c r="G166" s="3"/>
      <c r="H166" s="3"/>
      <c r="I166" s="3"/>
      <c r="J166" s="3"/>
      <c r="K166" s="3"/>
      <c r="L166" s="3"/>
      <c r="M166" s="3">
        <f t="shared" si="2"/>
        <v>0</v>
      </c>
      <c r="N166" s="3"/>
      <c r="O166" s="3"/>
      <c r="P166" s="3"/>
      <c r="Q166" s="3"/>
      <c r="R166" s="3"/>
      <c r="S166" s="3"/>
      <c r="T166" s="3"/>
      <c r="U166" s="26"/>
      <c r="V166" s="26"/>
      <c r="W166" s="26"/>
      <c r="X166" s="26"/>
    </row>
    <row r="167" spans="1:24" ht="15.6" x14ac:dyDescent="0.3">
      <c r="A167" s="3"/>
      <c r="B167" s="3" t="s">
        <v>147</v>
      </c>
      <c r="C167" s="25">
        <v>42635</v>
      </c>
      <c r="D167" s="3"/>
      <c r="E167" s="3">
        <v>1330</v>
      </c>
      <c r="F167" s="3"/>
      <c r="G167" s="3"/>
      <c r="H167" s="3"/>
      <c r="I167" s="3"/>
      <c r="J167" s="3"/>
      <c r="K167" s="3"/>
      <c r="L167" s="3"/>
      <c r="M167" s="3">
        <f t="shared" si="2"/>
        <v>0</v>
      </c>
      <c r="N167" s="3"/>
      <c r="O167" s="3"/>
      <c r="P167" s="3"/>
      <c r="Q167" s="3"/>
      <c r="R167" s="3"/>
      <c r="S167" s="3"/>
      <c r="T167" s="3"/>
      <c r="U167" s="26"/>
      <c r="V167" s="26"/>
      <c r="W167" s="26"/>
      <c r="X167" s="26"/>
    </row>
    <row r="168" spans="1:24" ht="15.6" x14ac:dyDescent="0.3">
      <c r="A168" s="3" t="s">
        <v>849</v>
      </c>
      <c r="B168" s="3" t="s">
        <v>144</v>
      </c>
      <c r="C168" s="25">
        <v>42635</v>
      </c>
      <c r="D168" s="3"/>
      <c r="E168" s="3">
        <v>1354</v>
      </c>
      <c r="F168" s="3" t="s">
        <v>152</v>
      </c>
      <c r="G168" s="3">
        <v>34</v>
      </c>
      <c r="H168" s="3">
        <v>1</v>
      </c>
      <c r="I168" s="3">
        <v>326</v>
      </c>
      <c r="J168" s="3">
        <v>284</v>
      </c>
      <c r="K168" s="3">
        <v>13.512600000000001</v>
      </c>
      <c r="L168" s="3">
        <v>3.4586000000000001</v>
      </c>
      <c r="M168" s="3">
        <f t="shared" si="2"/>
        <v>10.054</v>
      </c>
      <c r="N168" s="3">
        <v>5.6976000000000004</v>
      </c>
      <c r="O168" s="3">
        <v>0.47189999999999999</v>
      </c>
      <c r="P168" s="3" t="s">
        <v>58</v>
      </c>
      <c r="Q168" s="3"/>
      <c r="R168" s="3">
        <v>1.6000000000000001E-3</v>
      </c>
      <c r="S168" s="3"/>
      <c r="T168" s="3"/>
      <c r="U168" s="26"/>
      <c r="V168" s="26"/>
      <c r="W168" s="26"/>
      <c r="X168" s="26"/>
    </row>
    <row r="169" spans="1:24" ht="15.6" x14ac:dyDescent="0.3">
      <c r="A169" s="3"/>
      <c r="B169" s="3" t="s">
        <v>132</v>
      </c>
      <c r="C169" s="25">
        <v>42635</v>
      </c>
      <c r="D169" s="3"/>
      <c r="E169" s="3">
        <v>1419</v>
      </c>
      <c r="F169" s="3"/>
      <c r="G169" s="3"/>
      <c r="H169" s="3"/>
      <c r="I169" s="3"/>
      <c r="J169" s="3"/>
      <c r="K169" s="3"/>
      <c r="L169" s="3"/>
      <c r="M169" s="3">
        <f t="shared" si="2"/>
        <v>0</v>
      </c>
      <c r="N169" s="3"/>
      <c r="O169" s="3"/>
      <c r="P169" s="3"/>
      <c r="Q169" s="3"/>
      <c r="R169" s="3"/>
      <c r="S169" s="3"/>
      <c r="T169" s="3"/>
      <c r="U169" s="26"/>
      <c r="V169" s="26"/>
      <c r="W169" s="26"/>
      <c r="X169" s="26"/>
    </row>
    <row r="170" spans="1:24" ht="15.6" x14ac:dyDescent="0.3">
      <c r="A170" s="3"/>
      <c r="B170" s="3" t="s">
        <v>135</v>
      </c>
      <c r="C170" s="25">
        <v>42635</v>
      </c>
      <c r="D170" s="3"/>
      <c r="E170" s="3">
        <v>1445</v>
      </c>
      <c r="F170" s="3"/>
      <c r="G170" s="3"/>
      <c r="H170" s="3"/>
      <c r="I170" s="3"/>
      <c r="J170" s="3"/>
      <c r="K170" s="3"/>
      <c r="L170" s="3"/>
      <c r="M170" s="3">
        <f t="shared" si="2"/>
        <v>0</v>
      </c>
      <c r="N170" s="3"/>
      <c r="O170" s="3"/>
      <c r="P170" s="3"/>
      <c r="Q170" s="3"/>
      <c r="R170" s="3"/>
      <c r="S170" s="3"/>
      <c r="T170" s="3"/>
      <c r="U170" s="26"/>
      <c r="V170" s="26"/>
      <c r="W170" s="26"/>
      <c r="X170" s="26"/>
    </row>
    <row r="171" spans="1:24" ht="15.6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>
        <f t="shared" si="2"/>
        <v>0</v>
      </c>
      <c r="N171" s="3"/>
      <c r="O171" s="3"/>
      <c r="P171" s="3"/>
      <c r="Q171" s="3"/>
      <c r="R171" s="3"/>
      <c r="S171" s="3"/>
      <c r="T171" s="3"/>
      <c r="U171" s="26"/>
      <c r="V171" s="26"/>
      <c r="W171" s="26"/>
      <c r="X171" s="26"/>
    </row>
    <row r="172" spans="1:24" ht="15.6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>
        <f t="shared" ref="M172:M197" si="3">SUM(K172-L172)</f>
        <v>0</v>
      </c>
      <c r="N172" s="3"/>
      <c r="O172" s="3"/>
      <c r="P172" s="3"/>
      <c r="Q172" s="3"/>
      <c r="R172" s="3"/>
      <c r="S172" s="3"/>
      <c r="T172" s="3"/>
      <c r="U172" s="26"/>
      <c r="V172" s="26"/>
      <c r="W172" s="26"/>
      <c r="X172" s="26"/>
    </row>
    <row r="173" spans="1:24" ht="15.6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>
        <f t="shared" si="3"/>
        <v>0</v>
      </c>
      <c r="N173" s="3"/>
      <c r="O173" s="3"/>
      <c r="P173" s="3"/>
      <c r="Q173" s="3"/>
      <c r="R173" s="3"/>
      <c r="S173" s="3"/>
      <c r="T173" s="3"/>
      <c r="U173" s="26"/>
      <c r="V173" s="26"/>
      <c r="W173" s="26"/>
      <c r="X173" s="26"/>
    </row>
    <row r="174" spans="1:24" ht="15.6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>
        <f t="shared" si="3"/>
        <v>0</v>
      </c>
      <c r="N174" s="3"/>
      <c r="O174" s="3"/>
      <c r="P174" s="3"/>
      <c r="Q174" s="3"/>
      <c r="R174" s="3"/>
      <c r="S174" s="3"/>
      <c r="T174" s="3"/>
      <c r="U174" s="26"/>
      <c r="V174" s="26"/>
      <c r="W174" s="26"/>
      <c r="X174" s="26"/>
    </row>
    <row r="175" spans="1:24" ht="15.6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>
        <f t="shared" si="3"/>
        <v>0</v>
      </c>
      <c r="N175" s="3"/>
      <c r="O175" s="3"/>
      <c r="P175" s="3"/>
      <c r="Q175" s="3"/>
      <c r="R175" s="3"/>
      <c r="S175" s="3"/>
      <c r="T175" s="3"/>
      <c r="U175" s="26"/>
      <c r="V175" s="26"/>
      <c r="W175" s="26"/>
      <c r="X175" s="26"/>
    </row>
    <row r="176" spans="1:24" ht="15.6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>
        <f t="shared" si="3"/>
        <v>0</v>
      </c>
      <c r="N176" s="3"/>
      <c r="O176" s="3"/>
      <c r="P176" s="3"/>
      <c r="Q176" s="3"/>
      <c r="R176" s="3"/>
      <c r="S176" s="3"/>
      <c r="T176" s="3"/>
      <c r="U176" s="26"/>
      <c r="V176" s="26"/>
      <c r="W176" s="26"/>
      <c r="X176" s="26"/>
    </row>
    <row r="177" spans="1:24" ht="15.6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>
        <f t="shared" si="3"/>
        <v>0</v>
      </c>
      <c r="N177" s="3"/>
      <c r="O177" s="3"/>
      <c r="P177" s="3"/>
      <c r="Q177" s="3"/>
      <c r="R177" s="3"/>
      <c r="S177" s="3"/>
      <c r="T177" s="3"/>
      <c r="U177" s="26"/>
      <c r="V177" s="26"/>
      <c r="W177" s="26"/>
      <c r="X177" s="26"/>
    </row>
    <row r="178" spans="1:24" ht="15.6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>
        <f t="shared" si="3"/>
        <v>0</v>
      </c>
      <c r="N178" s="3"/>
      <c r="O178" s="3"/>
      <c r="P178" s="3"/>
      <c r="Q178" s="3"/>
      <c r="R178" s="3"/>
      <c r="S178" s="3"/>
      <c r="T178" s="3"/>
      <c r="U178" s="26"/>
      <c r="V178" s="26"/>
      <c r="W178" s="26"/>
      <c r="X178" s="26"/>
    </row>
    <row r="179" spans="1:24" ht="15.6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>
        <f t="shared" si="3"/>
        <v>0</v>
      </c>
      <c r="N179" s="3"/>
      <c r="O179" s="3"/>
      <c r="P179" s="3"/>
      <c r="Q179" s="3"/>
      <c r="R179" s="3"/>
      <c r="S179" s="3"/>
      <c r="T179" s="3"/>
      <c r="U179" s="26"/>
      <c r="V179" s="26"/>
      <c r="W179" s="26"/>
      <c r="X179" s="26"/>
    </row>
    <row r="180" spans="1:24" ht="15.6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>
        <f t="shared" si="3"/>
        <v>0</v>
      </c>
      <c r="N180" s="3"/>
      <c r="O180" s="3"/>
      <c r="P180" s="3"/>
      <c r="Q180" s="3"/>
      <c r="R180" s="3"/>
      <c r="S180" s="3"/>
      <c r="T180" s="3"/>
      <c r="U180" s="26"/>
      <c r="V180" s="26"/>
      <c r="W180" s="26"/>
      <c r="X180" s="26"/>
    </row>
    <row r="181" spans="1:24" ht="15.6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>
        <f t="shared" si="3"/>
        <v>0</v>
      </c>
      <c r="N181" s="3"/>
      <c r="O181" s="3"/>
      <c r="P181" s="3"/>
      <c r="Q181" s="3"/>
      <c r="R181" s="3"/>
      <c r="S181" s="3"/>
      <c r="T181" s="3"/>
      <c r="U181" s="26"/>
      <c r="V181" s="26"/>
      <c r="W181" s="26"/>
      <c r="X181" s="26"/>
    </row>
    <row r="182" spans="1:24" ht="15.6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>
        <f t="shared" si="3"/>
        <v>0</v>
      </c>
      <c r="N182" s="3"/>
      <c r="O182" s="3"/>
      <c r="P182" s="3"/>
      <c r="Q182" s="3"/>
      <c r="R182" s="3"/>
      <c r="S182" s="3"/>
      <c r="T182" s="3"/>
      <c r="U182" s="26"/>
      <c r="V182" s="26"/>
      <c r="W182" s="26"/>
      <c r="X182" s="26"/>
    </row>
    <row r="183" spans="1:24" ht="15.6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>
        <f t="shared" si="3"/>
        <v>0</v>
      </c>
      <c r="N183" s="3"/>
      <c r="O183" s="3"/>
      <c r="P183" s="3"/>
      <c r="Q183" s="3"/>
      <c r="R183" s="3"/>
      <c r="S183" s="3"/>
      <c r="T183" s="3"/>
      <c r="U183" s="26"/>
      <c r="V183" s="26"/>
      <c r="W183" s="26"/>
      <c r="X183" s="26"/>
    </row>
    <row r="184" spans="1:24" ht="15.6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>
        <f t="shared" si="3"/>
        <v>0</v>
      </c>
      <c r="N184" s="3"/>
      <c r="O184" s="3"/>
      <c r="P184" s="3"/>
      <c r="Q184" s="3"/>
      <c r="R184" s="3"/>
      <c r="S184" s="3"/>
      <c r="T184" s="3"/>
      <c r="U184" s="26"/>
      <c r="V184" s="26"/>
      <c r="W184" s="26"/>
      <c r="X184" s="26"/>
    </row>
    <row r="185" spans="1:24" ht="15.6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>
        <f t="shared" si="3"/>
        <v>0</v>
      </c>
      <c r="N185" s="3"/>
      <c r="O185" s="3"/>
      <c r="P185" s="3"/>
      <c r="Q185" s="3"/>
      <c r="R185" s="3"/>
      <c r="S185" s="3"/>
      <c r="T185" s="3"/>
      <c r="U185" s="26"/>
      <c r="V185" s="26"/>
      <c r="W185" s="26"/>
      <c r="X185" s="26"/>
    </row>
    <row r="186" spans="1:24" ht="15.6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>
        <f t="shared" si="3"/>
        <v>0</v>
      </c>
      <c r="N186" s="3"/>
      <c r="O186" s="3"/>
      <c r="P186" s="3"/>
      <c r="Q186" s="3"/>
      <c r="R186" s="3"/>
      <c r="S186" s="3"/>
      <c r="T186" s="3"/>
      <c r="U186" s="26"/>
      <c r="V186" s="26"/>
      <c r="W186" s="26"/>
      <c r="X186" s="26"/>
    </row>
    <row r="187" spans="1:24" ht="15.6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>
        <f t="shared" si="3"/>
        <v>0</v>
      </c>
      <c r="N187" s="3"/>
      <c r="O187" s="3"/>
      <c r="P187" s="3"/>
      <c r="Q187" s="3"/>
      <c r="R187" s="3"/>
      <c r="S187" s="3"/>
      <c r="T187" s="3"/>
      <c r="U187" s="26"/>
      <c r="V187" s="26"/>
      <c r="W187" s="26"/>
      <c r="X187" s="26"/>
    </row>
    <row r="188" spans="1:24" ht="15.6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>
        <f t="shared" si="3"/>
        <v>0</v>
      </c>
      <c r="N188" s="3"/>
      <c r="O188" s="3"/>
      <c r="P188" s="3"/>
      <c r="Q188" s="3"/>
      <c r="R188" s="3"/>
      <c r="S188" s="3"/>
      <c r="T188" s="3"/>
      <c r="U188" s="26"/>
      <c r="V188" s="26"/>
      <c r="W188" s="26"/>
      <c r="X188" s="26"/>
    </row>
    <row r="189" spans="1:24" ht="15.6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>
        <f t="shared" si="3"/>
        <v>0</v>
      </c>
      <c r="N189" s="3"/>
      <c r="O189" s="3"/>
      <c r="P189" s="3"/>
      <c r="Q189" s="3"/>
      <c r="R189" s="3"/>
      <c r="S189" s="3"/>
      <c r="T189" s="3"/>
      <c r="U189" s="26"/>
      <c r="V189" s="26"/>
      <c r="W189" s="26"/>
      <c r="X189" s="26"/>
    </row>
    <row r="190" spans="1:24" ht="15.6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>
        <f t="shared" si="3"/>
        <v>0</v>
      </c>
      <c r="N190" s="3"/>
      <c r="O190" s="3"/>
      <c r="P190" s="3"/>
      <c r="Q190" s="3"/>
      <c r="R190" s="3"/>
      <c r="S190" s="3"/>
      <c r="T190" s="3"/>
      <c r="U190" s="26"/>
      <c r="V190" s="26"/>
      <c r="W190" s="26"/>
      <c r="X190" s="26"/>
    </row>
    <row r="191" spans="1:24" ht="15.6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>
        <f t="shared" si="3"/>
        <v>0</v>
      </c>
      <c r="N191" s="3"/>
      <c r="O191" s="3"/>
      <c r="P191" s="3"/>
      <c r="Q191" s="3"/>
      <c r="R191" s="3"/>
      <c r="S191" s="3"/>
      <c r="T191" s="3"/>
      <c r="U191" s="26"/>
      <c r="V191" s="26"/>
      <c r="W191" s="26"/>
      <c r="X191" s="26"/>
    </row>
    <row r="192" spans="1:24" ht="15.6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>
        <f t="shared" si="3"/>
        <v>0</v>
      </c>
      <c r="N192" s="3"/>
      <c r="O192" s="3"/>
      <c r="P192" s="3"/>
      <c r="Q192" s="3"/>
      <c r="R192" s="3"/>
      <c r="S192" s="3"/>
      <c r="T192" s="3"/>
      <c r="U192" s="26"/>
      <c r="V192" s="26"/>
      <c r="W192" s="26"/>
      <c r="X192" s="26"/>
    </row>
    <row r="193" spans="1:24" ht="15.6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>
        <f t="shared" si="3"/>
        <v>0</v>
      </c>
      <c r="N193" s="3"/>
      <c r="O193" s="3"/>
      <c r="P193" s="3"/>
      <c r="Q193" s="3"/>
      <c r="R193" s="3"/>
      <c r="S193" s="3"/>
      <c r="T193" s="3"/>
      <c r="U193" s="26"/>
      <c r="V193" s="26"/>
      <c r="W193" s="26"/>
      <c r="X193" s="26"/>
    </row>
    <row r="194" spans="1:24" ht="15.6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>
        <f t="shared" si="3"/>
        <v>0</v>
      </c>
      <c r="N194" s="3"/>
      <c r="O194" s="3"/>
      <c r="P194" s="3"/>
      <c r="Q194" s="3"/>
      <c r="R194" s="3"/>
      <c r="S194" s="3"/>
      <c r="T194" s="3"/>
      <c r="U194" s="26"/>
      <c r="V194" s="26"/>
      <c r="W194" s="26"/>
      <c r="X194" s="26"/>
    </row>
    <row r="195" spans="1:24" ht="15.6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>
        <f t="shared" si="3"/>
        <v>0</v>
      </c>
      <c r="N195" s="3"/>
      <c r="O195" s="3"/>
      <c r="P195" s="3"/>
      <c r="Q195" s="3"/>
      <c r="R195" s="3"/>
      <c r="S195" s="3"/>
      <c r="T195" s="3"/>
      <c r="U195" s="26"/>
      <c r="V195" s="26"/>
      <c r="W195" s="26"/>
      <c r="X195" s="26"/>
    </row>
    <row r="196" spans="1:24" ht="15.6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>
        <f t="shared" si="3"/>
        <v>0</v>
      </c>
      <c r="N196" s="3"/>
      <c r="O196" s="3"/>
      <c r="P196" s="3"/>
      <c r="Q196" s="3"/>
      <c r="R196" s="3"/>
      <c r="S196" s="3"/>
      <c r="T196" s="3"/>
      <c r="U196" s="26"/>
      <c r="V196" s="26"/>
      <c r="W196" s="26"/>
      <c r="X196" s="26"/>
    </row>
    <row r="197" spans="1:24" ht="15.6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>
        <f t="shared" si="3"/>
        <v>0</v>
      </c>
      <c r="N197" s="3"/>
      <c r="O197" s="3"/>
      <c r="P197" s="3"/>
      <c r="Q197" s="3"/>
      <c r="R197" s="3"/>
      <c r="S197" s="3"/>
      <c r="T197" s="3"/>
      <c r="U197" s="26"/>
      <c r="V197" s="26"/>
      <c r="W197" s="26"/>
      <c r="X197" s="26"/>
    </row>
    <row r="198" spans="1:24" ht="15.6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26"/>
      <c r="V198" s="26"/>
      <c r="W198" s="26"/>
      <c r="X198" s="26"/>
    </row>
    <row r="199" spans="1:24" ht="15.6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26"/>
      <c r="V199" s="26"/>
      <c r="W199" s="26"/>
      <c r="X199" s="26"/>
    </row>
    <row r="200" spans="1:24" ht="15.6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26"/>
      <c r="V200" s="26"/>
      <c r="W200" s="26"/>
      <c r="X200" s="26"/>
    </row>
    <row r="201" spans="1:24" ht="15.6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26"/>
      <c r="V201" s="26"/>
      <c r="W201" s="26"/>
      <c r="X201" s="26"/>
    </row>
    <row r="202" spans="1:24" ht="15.6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26"/>
      <c r="V202" s="26"/>
      <c r="W202" s="26"/>
      <c r="X202" s="26"/>
    </row>
    <row r="203" spans="1:24" ht="15.6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26"/>
      <c r="V203" s="26"/>
      <c r="W203" s="26"/>
      <c r="X203" s="26"/>
    </row>
    <row r="204" spans="1:24" ht="15.6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26"/>
      <c r="V204" s="26"/>
      <c r="W204" s="26"/>
      <c r="X204" s="26"/>
    </row>
    <row r="205" spans="1:24" ht="15.6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26"/>
      <c r="V205" s="26"/>
      <c r="W205" s="26"/>
      <c r="X205" s="26"/>
    </row>
    <row r="206" spans="1:24" ht="15.6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26"/>
      <c r="V206" s="26"/>
      <c r="W206" s="26"/>
      <c r="X206" s="26"/>
    </row>
    <row r="207" spans="1:24" ht="15.6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26"/>
      <c r="V207" s="26"/>
      <c r="W207" s="26"/>
      <c r="X207" s="26"/>
    </row>
    <row r="208" spans="1:24" ht="15.6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26"/>
      <c r="V208" s="26"/>
      <c r="W208" s="26"/>
      <c r="X208" s="26"/>
    </row>
    <row r="209" spans="1:24" ht="15.6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26"/>
      <c r="V209" s="26"/>
      <c r="W209" s="26"/>
      <c r="X209" s="26"/>
    </row>
    <row r="210" spans="1:24" ht="15.6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26"/>
      <c r="V210" s="26"/>
      <c r="W210" s="26"/>
      <c r="X210" s="26"/>
    </row>
    <row r="211" spans="1:24" ht="15.6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26"/>
      <c r="V211" s="26"/>
      <c r="W211" s="26"/>
      <c r="X211" s="26"/>
    </row>
    <row r="212" spans="1:24" ht="15.6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26"/>
      <c r="V212" s="26"/>
      <c r="W212" s="26"/>
      <c r="X212" s="26"/>
    </row>
    <row r="213" spans="1:24" ht="15.6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26"/>
      <c r="V213" s="26"/>
      <c r="W213" s="26"/>
      <c r="X213" s="26"/>
    </row>
    <row r="214" spans="1:24" ht="15.6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26"/>
      <c r="V214" s="26"/>
      <c r="W214" s="26"/>
      <c r="X214" s="26"/>
    </row>
    <row r="215" spans="1:24" ht="15.6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26"/>
      <c r="V215" s="26"/>
      <c r="W215" s="26"/>
      <c r="X215" s="26"/>
    </row>
    <row r="216" spans="1:24" ht="15.6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26"/>
      <c r="V216" s="26"/>
      <c r="W216" s="26"/>
      <c r="X216" s="26"/>
    </row>
    <row r="217" spans="1:24" ht="15.6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26"/>
      <c r="V217" s="26"/>
      <c r="W217" s="26"/>
      <c r="X217" s="26"/>
    </row>
    <row r="218" spans="1:24" ht="15.6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26"/>
      <c r="V218" s="26"/>
      <c r="W218" s="26"/>
      <c r="X218" s="26"/>
    </row>
    <row r="219" spans="1:24" ht="15.6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26"/>
      <c r="V219" s="26"/>
      <c r="W219" s="26"/>
      <c r="X219" s="26"/>
    </row>
    <row r="220" spans="1:24" ht="15.6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26"/>
      <c r="V220" s="26"/>
      <c r="W220" s="26"/>
      <c r="X220" s="26"/>
    </row>
    <row r="221" spans="1:24" ht="15.6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26"/>
      <c r="V221" s="26"/>
      <c r="W221" s="26"/>
      <c r="X221" s="26"/>
    </row>
    <row r="222" spans="1:24" ht="15.6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26"/>
      <c r="V222" s="26"/>
      <c r="W222" s="26"/>
      <c r="X222" s="26"/>
    </row>
    <row r="223" spans="1:24" ht="15.6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26"/>
      <c r="V223" s="26"/>
      <c r="W223" s="26"/>
      <c r="X223" s="26"/>
    </row>
    <row r="224" spans="1:24" ht="15.6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26"/>
      <c r="V224" s="26"/>
      <c r="W224" s="26"/>
      <c r="X224" s="26"/>
    </row>
    <row r="225" spans="1:24" ht="15.6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26"/>
      <c r="V225" s="26"/>
      <c r="W225" s="26"/>
      <c r="X225" s="26"/>
    </row>
    <row r="226" spans="1:24" ht="15.6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26"/>
      <c r="V226" s="26"/>
      <c r="W226" s="26"/>
      <c r="X226" s="26"/>
    </row>
    <row r="227" spans="1:24" ht="15.6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26"/>
      <c r="V227" s="26"/>
      <c r="W227" s="26"/>
      <c r="X227" s="26"/>
    </row>
    <row r="228" spans="1:24" ht="15.6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26"/>
      <c r="V228" s="26"/>
      <c r="W228" s="26"/>
      <c r="X228" s="26"/>
    </row>
    <row r="229" spans="1:24" ht="15.6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26"/>
      <c r="V229" s="26"/>
      <c r="W229" s="26"/>
      <c r="X229" s="26"/>
    </row>
    <row r="230" spans="1:24" ht="15.6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26"/>
      <c r="V230" s="26"/>
      <c r="W230" s="26"/>
      <c r="X230" s="26"/>
    </row>
    <row r="231" spans="1:24" ht="15.6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26"/>
      <c r="V231" s="26"/>
      <c r="W231" s="26"/>
      <c r="X231" s="26"/>
    </row>
    <row r="232" spans="1:24" ht="15.6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26"/>
      <c r="V232" s="26"/>
      <c r="W232" s="26"/>
      <c r="X232" s="26"/>
    </row>
    <row r="233" spans="1:24" ht="15.6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26"/>
      <c r="V233" s="26"/>
      <c r="W233" s="26"/>
      <c r="X233" s="26"/>
    </row>
    <row r="234" spans="1:24" ht="15.6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26"/>
      <c r="V234" s="26"/>
      <c r="W234" s="26"/>
      <c r="X234" s="26"/>
    </row>
    <row r="235" spans="1:24" ht="15.6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26"/>
      <c r="V235" s="26"/>
      <c r="W235" s="26"/>
      <c r="X235" s="26"/>
    </row>
    <row r="236" spans="1:24" ht="15.6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26"/>
      <c r="V236" s="26"/>
      <c r="W236" s="26"/>
      <c r="X236" s="26"/>
    </row>
    <row r="237" spans="1:24" ht="15.6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26"/>
      <c r="V237" s="26"/>
      <c r="W237" s="26"/>
      <c r="X237" s="26"/>
    </row>
    <row r="238" spans="1:24" ht="15.6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26"/>
      <c r="V238" s="26"/>
      <c r="W238" s="26"/>
      <c r="X238" s="26"/>
    </row>
    <row r="239" spans="1:24" ht="15.6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26"/>
      <c r="V239" s="26"/>
      <c r="W239" s="26"/>
      <c r="X239" s="26"/>
    </row>
    <row r="240" spans="1:24" ht="15.6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26"/>
      <c r="V240" s="26"/>
      <c r="W240" s="26"/>
      <c r="X240" s="26"/>
    </row>
    <row r="241" spans="1:24" ht="15.6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26"/>
      <c r="V241" s="26"/>
      <c r="W241" s="26"/>
      <c r="X241" s="26"/>
    </row>
    <row r="242" spans="1:24" ht="15.6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26"/>
      <c r="V242" s="26"/>
      <c r="W242" s="26"/>
      <c r="X242" s="26"/>
    </row>
    <row r="243" spans="1:24" ht="15.6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26"/>
      <c r="V243" s="26"/>
      <c r="W243" s="26"/>
      <c r="X243" s="26"/>
    </row>
    <row r="244" spans="1:24" ht="15.6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26"/>
      <c r="V244" s="26"/>
      <c r="W244" s="26"/>
      <c r="X244" s="26"/>
    </row>
    <row r="245" spans="1:24" ht="15.6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26"/>
      <c r="V245" s="26"/>
      <c r="W245" s="26"/>
      <c r="X245" s="26"/>
    </row>
    <row r="246" spans="1:24" ht="15.6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26"/>
      <c r="V246" s="26"/>
      <c r="W246" s="26"/>
      <c r="X246" s="26"/>
    </row>
    <row r="247" spans="1:24" ht="15.6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26"/>
      <c r="V247" s="26"/>
      <c r="W247" s="26"/>
      <c r="X247" s="26"/>
    </row>
    <row r="248" spans="1:24" ht="15.6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26"/>
      <c r="V248" s="26"/>
      <c r="W248" s="26"/>
      <c r="X248" s="26"/>
    </row>
    <row r="249" spans="1:24" ht="15.6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26"/>
      <c r="V249" s="26"/>
      <c r="W249" s="26"/>
      <c r="X249" s="26"/>
    </row>
    <row r="250" spans="1:24" ht="15.6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26"/>
      <c r="V250" s="26"/>
      <c r="W250" s="26"/>
      <c r="X250" s="26"/>
    </row>
    <row r="251" spans="1:24" ht="15.6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26"/>
      <c r="V251" s="26"/>
      <c r="W251" s="26"/>
      <c r="X251" s="26"/>
    </row>
    <row r="252" spans="1:24" ht="15.6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26"/>
      <c r="V252" s="26"/>
      <c r="W252" s="26"/>
      <c r="X252" s="26"/>
    </row>
    <row r="253" spans="1:24" ht="15.6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26"/>
      <c r="V253" s="26"/>
      <c r="W253" s="26"/>
      <c r="X253" s="26"/>
    </row>
    <row r="254" spans="1:24" ht="15.6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26"/>
      <c r="V254" s="26"/>
      <c r="W254" s="26"/>
      <c r="X254" s="26"/>
    </row>
    <row r="255" spans="1:24" ht="15.6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26"/>
      <c r="V255" s="26"/>
      <c r="W255" s="26"/>
      <c r="X255" s="26"/>
    </row>
    <row r="256" spans="1:24" ht="15.6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26"/>
      <c r="V256" s="26"/>
      <c r="W256" s="26"/>
      <c r="X256" s="26"/>
    </row>
    <row r="257" spans="1:24" ht="15.6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26"/>
      <c r="V257" s="26"/>
      <c r="W257" s="26"/>
      <c r="X257" s="26"/>
    </row>
    <row r="258" spans="1:24" ht="15.6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26"/>
      <c r="V258" s="26"/>
      <c r="W258" s="26"/>
      <c r="X258" s="26"/>
    </row>
    <row r="259" spans="1:24" ht="15.6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26"/>
      <c r="V259" s="26"/>
      <c r="W259" s="26"/>
      <c r="X259" s="26"/>
    </row>
    <row r="260" spans="1:24" ht="15.6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26"/>
      <c r="V260" s="26"/>
      <c r="W260" s="26"/>
      <c r="X260" s="26"/>
    </row>
    <row r="261" spans="1:24" ht="15.6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26"/>
      <c r="V261" s="26"/>
      <c r="W261" s="26"/>
      <c r="X261" s="26"/>
    </row>
    <row r="262" spans="1:24" ht="15.6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26"/>
      <c r="V262" s="26"/>
      <c r="W262" s="26"/>
      <c r="X262" s="26"/>
    </row>
    <row r="263" spans="1:24" ht="15.6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26"/>
      <c r="V263" s="26"/>
      <c r="W263" s="26"/>
      <c r="X263" s="26"/>
    </row>
    <row r="264" spans="1:24" ht="15.6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26"/>
      <c r="V264" s="26"/>
      <c r="W264" s="26"/>
      <c r="X264" s="26"/>
    </row>
    <row r="265" spans="1:24" ht="15.6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26"/>
      <c r="V265" s="26"/>
      <c r="W265" s="26"/>
      <c r="X265" s="26"/>
    </row>
    <row r="266" spans="1:24" ht="15.6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26"/>
      <c r="V266" s="26"/>
      <c r="W266" s="26"/>
      <c r="X266" s="26"/>
    </row>
    <row r="267" spans="1:24" ht="15.6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26"/>
      <c r="V267" s="26"/>
      <c r="W267" s="26"/>
      <c r="X267" s="26"/>
    </row>
    <row r="268" spans="1:24" ht="15.6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26"/>
      <c r="V268" s="26"/>
      <c r="W268" s="26"/>
      <c r="X268" s="26"/>
    </row>
    <row r="269" spans="1:24" ht="15.6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26"/>
      <c r="V269" s="26"/>
      <c r="W269" s="26"/>
      <c r="X269" s="26"/>
    </row>
    <row r="270" spans="1:24" ht="15.6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26"/>
      <c r="V270" s="26"/>
      <c r="W270" s="26"/>
      <c r="X270" s="26"/>
    </row>
    <row r="271" spans="1:24" ht="15.6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26"/>
      <c r="V271" s="26"/>
      <c r="W271" s="26"/>
      <c r="X271" s="26"/>
    </row>
    <row r="272" spans="1:24" ht="15.6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26"/>
      <c r="V272" s="26"/>
      <c r="W272" s="26"/>
      <c r="X272" s="26"/>
    </row>
    <row r="273" spans="1:24" ht="15.6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26"/>
      <c r="V273" s="26"/>
      <c r="W273" s="26"/>
      <c r="X273" s="26"/>
    </row>
    <row r="274" spans="1:24" ht="15.6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26"/>
      <c r="V274" s="26"/>
      <c r="W274" s="26"/>
      <c r="X274" s="26"/>
    </row>
    <row r="275" spans="1:24" ht="15.6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26"/>
      <c r="V275" s="26"/>
      <c r="W275" s="26"/>
      <c r="X275" s="26"/>
    </row>
    <row r="276" spans="1:24" ht="15.6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26"/>
      <c r="V276" s="26"/>
      <c r="W276" s="26"/>
      <c r="X276" s="26"/>
    </row>
    <row r="277" spans="1:24" ht="15.6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26"/>
      <c r="V277" s="26"/>
      <c r="W277" s="26"/>
      <c r="X277" s="26"/>
    </row>
    <row r="278" spans="1:24" ht="15.6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26"/>
      <c r="V278" s="26"/>
      <c r="W278" s="26"/>
      <c r="X278" s="26"/>
    </row>
    <row r="279" spans="1:24" ht="15.6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26"/>
      <c r="V279" s="26"/>
      <c r="W279" s="26"/>
      <c r="X279" s="26"/>
    </row>
    <row r="280" spans="1:24" ht="15.6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26"/>
      <c r="V280" s="26"/>
      <c r="W280" s="26"/>
      <c r="X280" s="26"/>
    </row>
    <row r="281" spans="1:24" ht="15.6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26"/>
      <c r="V281" s="26"/>
      <c r="W281" s="26"/>
      <c r="X281" s="26"/>
    </row>
    <row r="282" spans="1:24" ht="15.6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26"/>
      <c r="V282" s="26"/>
      <c r="W282" s="26"/>
      <c r="X282" s="26"/>
    </row>
    <row r="283" spans="1:24" ht="15.6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26"/>
      <c r="V283" s="26"/>
      <c r="W283" s="26"/>
      <c r="X283" s="26"/>
    </row>
    <row r="284" spans="1:24" ht="15.6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26"/>
      <c r="V284" s="26"/>
      <c r="W284" s="26"/>
      <c r="X284" s="26"/>
    </row>
    <row r="285" spans="1:24" ht="15.6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26"/>
      <c r="V285" s="26"/>
      <c r="W285" s="26"/>
      <c r="X285" s="26"/>
    </row>
    <row r="286" spans="1:24" ht="15.6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26"/>
      <c r="V286" s="26"/>
      <c r="W286" s="26"/>
      <c r="X286" s="26"/>
    </row>
    <row r="287" spans="1:24" ht="15.6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26"/>
      <c r="V287" s="26"/>
      <c r="W287" s="26"/>
      <c r="X287" s="26"/>
    </row>
    <row r="288" spans="1:24" ht="15.6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26"/>
      <c r="V288" s="26"/>
      <c r="W288" s="26"/>
      <c r="X288" s="26"/>
    </row>
    <row r="289" spans="1:29" ht="15.6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26"/>
      <c r="V289" s="26"/>
      <c r="W289" s="26"/>
      <c r="X289" s="26"/>
    </row>
    <row r="290" spans="1:29" ht="15.6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26"/>
      <c r="V290" s="26"/>
      <c r="W290" s="26"/>
      <c r="X290" s="26"/>
    </row>
    <row r="291" spans="1:29" ht="15.6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26"/>
      <c r="V291" s="26"/>
      <c r="W291" s="26"/>
      <c r="X291" s="26"/>
    </row>
    <row r="292" spans="1:29" ht="15.6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26"/>
      <c r="V292" s="26"/>
      <c r="W292" s="26"/>
      <c r="X292" s="26"/>
    </row>
    <row r="293" spans="1:29" ht="15.6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26"/>
      <c r="V293" s="26"/>
      <c r="W293" s="26"/>
      <c r="X293" s="26"/>
    </row>
    <row r="294" spans="1:29" ht="15.6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26"/>
      <c r="V294" s="26"/>
      <c r="W294" s="26"/>
      <c r="X294" s="26"/>
    </row>
    <row r="295" spans="1:29" ht="15.6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26"/>
      <c r="V295" s="26"/>
      <c r="W295" s="26"/>
      <c r="X295" s="26"/>
    </row>
    <row r="296" spans="1:29" ht="15.6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26"/>
      <c r="V296" s="26"/>
      <c r="W296" s="26"/>
      <c r="X296" s="26"/>
    </row>
    <row r="297" spans="1:29" ht="15.6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26"/>
      <c r="V297" s="26"/>
      <c r="W297" s="26"/>
      <c r="X297" s="26"/>
    </row>
    <row r="298" spans="1:29" ht="15.6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26"/>
      <c r="V298" s="26"/>
      <c r="W298" s="26"/>
      <c r="X298" s="26"/>
      <c r="Z298" s="28" t="s">
        <v>856</v>
      </c>
      <c r="AA298" s="29"/>
      <c r="AB298" s="29"/>
      <c r="AC298" s="29"/>
    </row>
    <row r="299" spans="1:29" ht="15.6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26"/>
      <c r="V299" s="26"/>
      <c r="W299" s="26"/>
      <c r="X299" s="26"/>
      <c r="Z299" s="29" t="s">
        <v>854</v>
      </c>
      <c r="AA299" s="29"/>
      <c r="AB299" s="29"/>
      <c r="AC299" s="29"/>
    </row>
    <row r="300" spans="1:29" ht="15.6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26"/>
      <c r="V300" s="26"/>
      <c r="W300" s="26"/>
      <c r="X300" s="26"/>
      <c r="Z300" s="29"/>
      <c r="AA300" s="29"/>
      <c r="AB300" s="29"/>
      <c r="AC300" s="29"/>
    </row>
    <row r="301" spans="1:29" ht="15.6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26"/>
      <c r="V301" s="26"/>
      <c r="W301" s="26"/>
      <c r="X301" s="26"/>
      <c r="Z301" s="28" t="s">
        <v>857</v>
      </c>
      <c r="AA301" s="29"/>
      <c r="AB301" s="29"/>
      <c r="AC301" s="29"/>
    </row>
    <row r="302" spans="1:29" ht="15.6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26"/>
      <c r="V302" s="26"/>
      <c r="W302" s="26"/>
      <c r="X302" s="26"/>
      <c r="Z302" s="28"/>
      <c r="AA302" s="29"/>
      <c r="AB302" s="29" t="s">
        <v>860</v>
      </c>
      <c r="AC302" s="29"/>
    </row>
    <row r="303" spans="1:29" ht="15.6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26"/>
      <c r="V303" s="26"/>
      <c r="W303" s="26"/>
      <c r="X303" s="26"/>
      <c r="Z303" s="29" t="s">
        <v>862</v>
      </c>
      <c r="AA303" s="29"/>
      <c r="AB303" s="30" t="s">
        <v>861</v>
      </c>
      <c r="AC303" s="29"/>
    </row>
    <row r="304" spans="1:29" ht="15.6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26"/>
      <c r="V304" s="26"/>
      <c r="W304" s="26"/>
      <c r="X304" s="26"/>
      <c r="Z304" s="29" t="s">
        <v>859</v>
      </c>
      <c r="AA304" s="29"/>
      <c r="AB304" s="29"/>
      <c r="AC304" s="29"/>
    </row>
    <row r="305" spans="1:29" ht="15.6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26"/>
      <c r="V305" s="26"/>
      <c r="W305" s="26"/>
      <c r="X305" s="26"/>
      <c r="Z305" s="29" t="s">
        <v>858</v>
      </c>
      <c r="AA305" s="29"/>
      <c r="AB305" s="30" t="s">
        <v>863</v>
      </c>
      <c r="AC305" s="29"/>
    </row>
    <row r="306" spans="1:29" ht="15.6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26"/>
      <c r="V306" s="26"/>
      <c r="W306" s="26"/>
      <c r="X306" s="26"/>
    </row>
    <row r="307" spans="1:29" ht="15.6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26"/>
      <c r="V307" s="26"/>
      <c r="W307" s="26"/>
      <c r="X307" s="26"/>
    </row>
    <row r="308" spans="1:29" ht="15.6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26"/>
      <c r="V308" s="26"/>
      <c r="W308" s="26"/>
      <c r="X308" s="26"/>
    </row>
    <row r="309" spans="1:29" ht="15.6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26"/>
      <c r="V309" s="26"/>
      <c r="W309" s="26"/>
      <c r="X309" s="26"/>
    </row>
    <row r="310" spans="1:29" ht="15.6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26"/>
      <c r="V310" s="26"/>
      <c r="W310" s="26"/>
      <c r="X310" s="26"/>
    </row>
    <row r="311" spans="1:29" ht="15.6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26"/>
      <c r="V311" s="26"/>
      <c r="W311" s="26"/>
      <c r="X311" s="26"/>
    </row>
    <row r="312" spans="1:29" ht="15.6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26"/>
      <c r="V312" s="26"/>
      <c r="W312" s="26"/>
      <c r="X312" s="26"/>
    </row>
    <row r="313" spans="1:29" ht="15.6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26"/>
      <c r="V313" s="26"/>
      <c r="W313" s="26"/>
      <c r="X313" s="26"/>
    </row>
    <row r="314" spans="1:29" ht="15.6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26"/>
      <c r="V314" s="26"/>
      <c r="W314" s="26"/>
      <c r="X314" s="26"/>
    </row>
    <row r="315" spans="1:29" ht="15.6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26"/>
      <c r="V315" s="26"/>
      <c r="W315" s="26"/>
      <c r="X315" s="26"/>
    </row>
    <row r="316" spans="1:29" ht="15.6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26"/>
      <c r="V316" s="26"/>
      <c r="W316" s="26"/>
      <c r="X316" s="26"/>
    </row>
    <row r="317" spans="1:29" ht="15.6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26"/>
      <c r="V317" s="26"/>
      <c r="W317" s="26"/>
      <c r="X317" s="26"/>
    </row>
    <row r="318" spans="1:29" ht="15.6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26"/>
      <c r="V318" s="26"/>
      <c r="W318" s="26"/>
      <c r="X318" s="26"/>
    </row>
    <row r="319" spans="1:29" ht="15.6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26"/>
      <c r="V319" s="26"/>
      <c r="W319" s="26"/>
      <c r="X319" s="26"/>
    </row>
    <row r="320" spans="1:29" ht="15.6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26"/>
      <c r="V320" s="26"/>
      <c r="W320" s="26"/>
      <c r="X320" s="26"/>
    </row>
    <row r="321" spans="1:24" ht="15.6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26"/>
      <c r="V321" s="26"/>
      <c r="W321" s="26"/>
      <c r="X321" s="26"/>
    </row>
    <row r="322" spans="1:24" ht="15.6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26"/>
      <c r="V322" s="26"/>
      <c r="W322" s="26"/>
      <c r="X322" s="26"/>
    </row>
    <row r="323" spans="1:24" ht="15.6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26"/>
      <c r="V323" s="26"/>
      <c r="W323" s="26"/>
      <c r="X323" s="26"/>
    </row>
    <row r="324" spans="1:24" ht="15.6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26"/>
      <c r="V324" s="26"/>
      <c r="W324" s="26"/>
      <c r="X324" s="26"/>
    </row>
    <row r="325" spans="1:24" ht="15.6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26"/>
      <c r="V325" s="26"/>
      <c r="W325" s="26"/>
      <c r="X325" s="26"/>
    </row>
    <row r="326" spans="1:24" ht="15.6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26"/>
      <c r="V326" s="26"/>
      <c r="W326" s="26"/>
      <c r="X326" s="26"/>
    </row>
    <row r="327" spans="1:24" ht="15.6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26"/>
      <c r="V327" s="26"/>
      <c r="W327" s="26"/>
      <c r="X327" s="26"/>
    </row>
    <row r="328" spans="1:24" ht="15.6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26"/>
      <c r="V328" s="26"/>
      <c r="W328" s="26"/>
      <c r="X328" s="26"/>
    </row>
    <row r="329" spans="1:24" ht="15.6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26"/>
      <c r="V329" s="26"/>
      <c r="W329" s="26"/>
      <c r="X329" s="26"/>
    </row>
    <row r="330" spans="1:24" ht="15.6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26"/>
      <c r="V330" s="26"/>
      <c r="W330" s="26"/>
      <c r="X330" s="26"/>
    </row>
    <row r="331" spans="1:24" ht="15.6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26"/>
      <c r="V331" s="26"/>
      <c r="W331" s="26"/>
      <c r="X331" s="26"/>
    </row>
    <row r="332" spans="1:24" ht="15.6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26"/>
      <c r="V332" s="26"/>
      <c r="W332" s="26"/>
      <c r="X332" s="26"/>
    </row>
    <row r="333" spans="1:24" ht="15.6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26"/>
      <c r="V333" s="26"/>
      <c r="W333" s="26"/>
      <c r="X333" s="26"/>
    </row>
    <row r="334" spans="1:24" ht="15.6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26"/>
      <c r="V334" s="26"/>
      <c r="W334" s="26"/>
      <c r="X334" s="26"/>
    </row>
    <row r="335" spans="1:24" ht="15.6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26"/>
      <c r="V335" s="26"/>
      <c r="W335" s="26"/>
      <c r="X335" s="26"/>
    </row>
    <row r="336" spans="1:24" ht="15.6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26"/>
      <c r="V336" s="26"/>
      <c r="W336" s="26"/>
      <c r="X336" s="26"/>
    </row>
    <row r="337" spans="1:24" ht="15.6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26"/>
      <c r="V337" s="26"/>
      <c r="W337" s="26"/>
      <c r="X337" s="26"/>
    </row>
    <row r="338" spans="1:24" ht="15.6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26"/>
      <c r="V338" s="26"/>
      <c r="W338" s="26"/>
      <c r="X338" s="26"/>
    </row>
    <row r="339" spans="1:24" ht="15.6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26"/>
      <c r="V339" s="26"/>
      <c r="W339" s="26"/>
      <c r="X339" s="26"/>
    </row>
    <row r="340" spans="1:24" ht="15.6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26"/>
      <c r="V340" s="26"/>
      <c r="W340" s="26"/>
      <c r="X340" s="26"/>
    </row>
    <row r="341" spans="1:24" ht="15.6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26"/>
      <c r="V341" s="26"/>
      <c r="W341" s="26"/>
      <c r="X341" s="26"/>
    </row>
    <row r="342" spans="1:24" ht="15.6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26"/>
      <c r="V342" s="26"/>
      <c r="W342" s="26"/>
      <c r="X342" s="26"/>
    </row>
    <row r="343" spans="1:24" ht="15.6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26"/>
      <c r="V343" s="26"/>
      <c r="W343" s="26"/>
      <c r="X343" s="26"/>
    </row>
    <row r="344" spans="1:24" ht="15.6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26"/>
      <c r="V344" s="26"/>
      <c r="W344" s="26"/>
      <c r="X344" s="26"/>
    </row>
    <row r="345" spans="1:24" ht="15.6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26"/>
      <c r="V345" s="26"/>
      <c r="W345" s="26"/>
      <c r="X345" s="26"/>
    </row>
    <row r="346" spans="1:24" ht="15.6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26"/>
      <c r="V346" s="26"/>
      <c r="W346" s="26"/>
      <c r="X346" s="26"/>
    </row>
    <row r="347" spans="1:24" ht="15.6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26"/>
      <c r="V347" s="26"/>
      <c r="W347" s="26"/>
      <c r="X347" s="26"/>
    </row>
    <row r="348" spans="1:24" ht="15.6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26"/>
      <c r="V348" s="26"/>
      <c r="W348" s="26"/>
      <c r="X348" s="26"/>
    </row>
    <row r="349" spans="1:24" ht="15.6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26"/>
      <c r="V349" s="26"/>
      <c r="W349" s="26"/>
      <c r="X349" s="26"/>
    </row>
    <row r="350" spans="1:24" ht="15.6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26"/>
      <c r="V350" s="26"/>
      <c r="W350" s="26"/>
      <c r="X350" s="26"/>
    </row>
    <row r="351" spans="1:24" ht="15.6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26"/>
      <c r="V351" s="26"/>
      <c r="W351" s="26"/>
      <c r="X351" s="26"/>
    </row>
    <row r="352" spans="1:24" ht="15.6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26"/>
      <c r="V352" s="26"/>
      <c r="W352" s="26"/>
      <c r="X352" s="26"/>
    </row>
    <row r="353" spans="1:24" ht="15.6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26"/>
      <c r="V353" s="26"/>
      <c r="W353" s="26"/>
      <c r="X353" s="26"/>
    </row>
    <row r="354" spans="1:24" ht="15.6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26"/>
      <c r="V354" s="26"/>
      <c r="W354" s="26"/>
      <c r="X354" s="26"/>
    </row>
    <row r="355" spans="1:24" ht="15.6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26"/>
      <c r="V355" s="26"/>
      <c r="W355" s="26"/>
      <c r="X355" s="26"/>
    </row>
    <row r="356" spans="1:24" ht="15.6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26"/>
      <c r="V356" s="26"/>
      <c r="W356" s="26"/>
      <c r="X356" s="26"/>
    </row>
    <row r="357" spans="1:24" ht="15.6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26"/>
      <c r="V357" s="26"/>
      <c r="W357" s="26"/>
      <c r="X357" s="26"/>
    </row>
    <row r="358" spans="1:24" ht="15.6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26"/>
      <c r="V358" s="26"/>
      <c r="W358" s="26"/>
      <c r="X358" s="26"/>
    </row>
    <row r="359" spans="1:24" ht="15.6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26"/>
      <c r="V359" s="26"/>
      <c r="W359" s="26"/>
      <c r="X359" s="26"/>
    </row>
    <row r="360" spans="1:24" ht="15.6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26"/>
      <c r="V360" s="26"/>
      <c r="W360" s="26"/>
      <c r="X360" s="26"/>
    </row>
    <row r="361" spans="1:24" ht="15.6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26"/>
      <c r="V361" s="26"/>
      <c r="W361" s="26"/>
      <c r="X361" s="26"/>
    </row>
    <row r="362" spans="1:24" ht="15.6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26"/>
      <c r="V362" s="26"/>
      <c r="W362" s="26"/>
      <c r="X362" s="26"/>
    </row>
    <row r="363" spans="1:24" ht="15.6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26"/>
      <c r="V363" s="26"/>
      <c r="W363" s="26"/>
      <c r="X363" s="26"/>
    </row>
    <row r="364" spans="1:24" ht="15.6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26"/>
      <c r="V364" s="26"/>
      <c r="W364" s="26"/>
      <c r="X364" s="26"/>
    </row>
    <row r="365" spans="1:24" ht="15.6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26"/>
      <c r="V365" s="26"/>
      <c r="W365" s="26"/>
      <c r="X365" s="26"/>
    </row>
    <row r="366" spans="1:24" ht="15.6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26"/>
      <c r="V366" s="26"/>
      <c r="W366" s="26"/>
      <c r="X366" s="26"/>
    </row>
    <row r="367" spans="1:24" ht="15.6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26"/>
      <c r="V367" s="26"/>
      <c r="W367" s="26"/>
      <c r="X367" s="26"/>
    </row>
    <row r="368" spans="1:24" ht="15.6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26"/>
      <c r="V368" s="26"/>
      <c r="W368" s="26"/>
      <c r="X368" s="26"/>
    </row>
    <row r="369" spans="1:24" ht="15.6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26"/>
      <c r="V369" s="26"/>
      <c r="W369" s="26"/>
      <c r="X369" s="26"/>
    </row>
    <row r="370" spans="1:24" ht="15.6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26"/>
      <c r="V370" s="26"/>
      <c r="W370" s="26"/>
      <c r="X370" s="26"/>
    </row>
    <row r="371" spans="1:24" ht="15.6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26"/>
      <c r="V371" s="26"/>
      <c r="W371" s="26"/>
      <c r="X371" s="26"/>
    </row>
    <row r="372" spans="1:24" ht="15.6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26"/>
      <c r="V372" s="26"/>
      <c r="W372" s="26"/>
      <c r="X372" s="26"/>
    </row>
    <row r="373" spans="1:24" ht="15.6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26"/>
      <c r="V373" s="26"/>
      <c r="W373" s="26"/>
      <c r="X373" s="26"/>
    </row>
    <row r="374" spans="1:24" ht="15.6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26"/>
      <c r="V374" s="26"/>
      <c r="W374" s="26"/>
      <c r="X374" s="26"/>
    </row>
    <row r="375" spans="1:24" ht="15.6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26"/>
      <c r="V375" s="26"/>
      <c r="W375" s="26"/>
      <c r="X375" s="26"/>
    </row>
    <row r="376" spans="1:24" ht="15.6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26"/>
      <c r="V376" s="26"/>
      <c r="W376" s="26"/>
      <c r="X376" s="26"/>
    </row>
    <row r="377" spans="1:24" ht="15.6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26"/>
      <c r="V377" s="26"/>
      <c r="W377" s="26"/>
      <c r="X377" s="26"/>
    </row>
    <row r="378" spans="1:24" ht="15.6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26"/>
      <c r="V378" s="26"/>
      <c r="W378" s="26"/>
      <c r="X378" s="26"/>
    </row>
    <row r="379" spans="1:24" ht="15.6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26"/>
      <c r="V379" s="26"/>
      <c r="W379" s="26"/>
      <c r="X379" s="26"/>
    </row>
    <row r="380" spans="1:24" ht="15.6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26"/>
      <c r="V380" s="26"/>
      <c r="W380" s="26"/>
      <c r="X380" s="26"/>
    </row>
    <row r="381" spans="1:24" ht="15.6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26"/>
      <c r="V381" s="26"/>
      <c r="W381" s="26"/>
      <c r="X381" s="26"/>
    </row>
    <row r="382" spans="1:24" ht="15.6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26"/>
      <c r="V382" s="26"/>
      <c r="W382" s="26"/>
      <c r="X382" s="26"/>
    </row>
    <row r="383" spans="1:24" ht="15.6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26"/>
      <c r="V383" s="26"/>
      <c r="W383" s="26"/>
      <c r="X383" s="26"/>
    </row>
    <row r="384" spans="1:24" ht="15.6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26"/>
      <c r="V384" s="26"/>
      <c r="W384" s="26"/>
      <c r="X384" s="26"/>
    </row>
    <row r="385" spans="1:24" ht="15.6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26"/>
      <c r="V385" s="26"/>
      <c r="W385" s="26"/>
      <c r="X385" s="26"/>
    </row>
    <row r="386" spans="1:24" ht="15.6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26"/>
      <c r="V386" s="26"/>
      <c r="W386" s="26"/>
      <c r="X386" s="26"/>
    </row>
    <row r="387" spans="1:24" ht="15.6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26"/>
      <c r="V387" s="26"/>
      <c r="W387" s="26"/>
      <c r="X387" s="26"/>
    </row>
    <row r="388" spans="1:24" ht="15.6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26"/>
      <c r="V388" s="26"/>
      <c r="W388" s="26"/>
      <c r="X388" s="26"/>
    </row>
    <row r="389" spans="1:24" ht="15.6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26"/>
      <c r="V389" s="26"/>
      <c r="W389" s="26"/>
      <c r="X389" s="26"/>
    </row>
    <row r="390" spans="1:24" ht="15.6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26"/>
      <c r="V390" s="26"/>
      <c r="W390" s="26"/>
      <c r="X390" s="26"/>
    </row>
    <row r="391" spans="1:24" ht="15.6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26"/>
      <c r="V391" s="26"/>
      <c r="W391" s="26"/>
      <c r="X391" s="26"/>
    </row>
    <row r="392" spans="1:24" ht="15.6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26"/>
      <c r="V392" s="26"/>
      <c r="W392" s="26"/>
      <c r="X392" s="26"/>
    </row>
    <row r="393" spans="1:24" ht="15.6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26"/>
      <c r="V393" s="26"/>
      <c r="W393" s="26"/>
      <c r="X393" s="26"/>
    </row>
    <row r="394" spans="1:24" ht="15.6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26"/>
      <c r="V394" s="26"/>
      <c r="W394" s="26"/>
      <c r="X394" s="26"/>
    </row>
    <row r="395" spans="1:24" ht="15.6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26"/>
      <c r="V395" s="26"/>
      <c r="W395" s="26"/>
      <c r="X395" s="26"/>
    </row>
    <row r="396" spans="1:24" ht="15.6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26"/>
      <c r="V396" s="26"/>
      <c r="W396" s="26"/>
      <c r="X396" s="26"/>
    </row>
    <row r="397" spans="1:24" ht="15.6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26"/>
      <c r="V397" s="26"/>
      <c r="W397" s="26"/>
      <c r="X397" s="26"/>
    </row>
    <row r="398" spans="1:24" ht="15.6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26"/>
      <c r="V398" s="26"/>
      <c r="W398" s="26"/>
      <c r="X398" s="26"/>
    </row>
    <row r="399" spans="1:24" ht="15.6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26"/>
      <c r="V399" s="26"/>
      <c r="W399" s="26"/>
      <c r="X399" s="26"/>
    </row>
    <row r="400" spans="1:24" ht="15.6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26"/>
      <c r="V400" s="26"/>
      <c r="W400" s="26"/>
      <c r="X400" s="26"/>
    </row>
    <row r="401" spans="1:24" ht="15.6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26"/>
      <c r="V401" s="26"/>
      <c r="W401" s="26"/>
      <c r="X401" s="26"/>
    </row>
    <row r="402" spans="1:24" ht="15.6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26"/>
      <c r="V402" s="26"/>
      <c r="W402" s="26"/>
      <c r="X402" s="26"/>
    </row>
    <row r="403" spans="1:24" ht="15.6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26"/>
      <c r="V403" s="26"/>
      <c r="W403" s="26"/>
      <c r="X403" s="26"/>
    </row>
    <row r="404" spans="1:24" ht="15.6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26"/>
      <c r="V404" s="26"/>
      <c r="W404" s="26"/>
      <c r="X404" s="26"/>
    </row>
    <row r="405" spans="1:24" ht="15.6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26"/>
      <c r="V405" s="26"/>
      <c r="W405" s="26"/>
      <c r="X405" s="26"/>
    </row>
    <row r="406" spans="1:24" ht="15.6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26"/>
      <c r="V406" s="26"/>
      <c r="W406" s="26"/>
      <c r="X406" s="26"/>
    </row>
    <row r="407" spans="1:24" ht="15.6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26"/>
      <c r="V407" s="26"/>
      <c r="W407" s="26"/>
      <c r="X407" s="26"/>
    </row>
    <row r="408" spans="1:24" ht="15.6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26"/>
      <c r="V408" s="26"/>
      <c r="W408" s="26"/>
      <c r="X408" s="26"/>
    </row>
    <row r="409" spans="1:24" ht="15.6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26"/>
      <c r="V409" s="26"/>
      <c r="W409" s="26"/>
      <c r="X409" s="26"/>
    </row>
    <row r="410" spans="1:24" ht="15.6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26"/>
      <c r="V410" s="26"/>
      <c r="W410" s="26"/>
      <c r="X410" s="26"/>
    </row>
    <row r="411" spans="1:24" ht="15.6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26"/>
      <c r="V411" s="26"/>
      <c r="W411" s="26"/>
      <c r="X411" s="26"/>
    </row>
    <row r="412" spans="1:24" ht="15.6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26"/>
      <c r="V412" s="26"/>
      <c r="W412" s="26"/>
      <c r="X412" s="26"/>
    </row>
    <row r="413" spans="1:24" ht="15.6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26"/>
      <c r="V413" s="26"/>
      <c r="W413" s="26"/>
      <c r="X413" s="26"/>
    </row>
    <row r="414" spans="1:24" ht="15.6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26"/>
      <c r="V414" s="26"/>
      <c r="W414" s="26"/>
      <c r="X414" s="26"/>
    </row>
    <row r="415" spans="1:24" ht="15.6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26"/>
      <c r="V415" s="26"/>
      <c r="W415" s="26"/>
      <c r="X415" s="26"/>
    </row>
    <row r="416" spans="1:24" ht="15.6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26"/>
      <c r="V416" s="26"/>
      <c r="W416" s="26"/>
      <c r="X416" s="26"/>
    </row>
    <row r="417" spans="1:24" ht="15.6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26"/>
      <c r="V417" s="26"/>
      <c r="W417" s="26"/>
      <c r="X417" s="26"/>
    </row>
    <row r="418" spans="1:24" ht="15.6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26"/>
      <c r="V418" s="26"/>
      <c r="W418" s="26"/>
      <c r="X418" s="26"/>
    </row>
    <row r="419" spans="1:24" ht="15.6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26"/>
      <c r="V419" s="26"/>
      <c r="W419" s="26"/>
      <c r="X419" s="26"/>
    </row>
    <row r="420" spans="1:24" ht="15.6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26"/>
      <c r="V420" s="26"/>
      <c r="W420" s="26"/>
      <c r="X420" s="26"/>
    </row>
    <row r="421" spans="1:24" ht="15.6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26"/>
      <c r="V421" s="26"/>
      <c r="W421" s="26"/>
      <c r="X421" s="26"/>
    </row>
    <row r="422" spans="1:24" ht="15.6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26"/>
      <c r="V422" s="26"/>
      <c r="W422" s="26"/>
      <c r="X422" s="26"/>
    </row>
    <row r="423" spans="1:24" ht="15.6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26"/>
      <c r="V423" s="26"/>
      <c r="W423" s="26"/>
      <c r="X423" s="26"/>
    </row>
    <row r="424" spans="1:24" ht="15.6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26"/>
      <c r="V424" s="26"/>
      <c r="W424" s="26"/>
      <c r="X424" s="26"/>
    </row>
    <row r="425" spans="1:24" ht="15.6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26"/>
      <c r="V425" s="26"/>
      <c r="W425" s="26"/>
      <c r="X425" s="26"/>
    </row>
    <row r="426" spans="1:24" ht="15.6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26"/>
      <c r="V426" s="26"/>
      <c r="W426" s="26"/>
      <c r="X426" s="26"/>
    </row>
    <row r="427" spans="1:24" ht="15.6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26"/>
      <c r="V427" s="26"/>
      <c r="W427" s="26"/>
      <c r="X427" s="26"/>
    </row>
    <row r="428" spans="1:24" ht="15.6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26"/>
      <c r="V428" s="26"/>
      <c r="W428" s="26"/>
      <c r="X428" s="26"/>
    </row>
    <row r="429" spans="1:24" ht="15.6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26"/>
      <c r="V429" s="26"/>
      <c r="W429" s="26"/>
      <c r="X429" s="26"/>
    </row>
    <row r="430" spans="1:24" ht="15.6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26"/>
      <c r="V430" s="26"/>
      <c r="W430" s="26"/>
      <c r="X430" s="26"/>
    </row>
    <row r="431" spans="1:24" ht="15.6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26"/>
      <c r="V431" s="26"/>
      <c r="W431" s="26"/>
      <c r="X431" s="26"/>
    </row>
    <row r="432" spans="1:24" ht="15.6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26"/>
      <c r="V432" s="26"/>
      <c r="W432" s="26"/>
      <c r="X432" s="26"/>
    </row>
    <row r="433" spans="1:24" ht="15.6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26"/>
      <c r="V433" s="26"/>
      <c r="W433" s="26"/>
      <c r="X433" s="26"/>
    </row>
    <row r="434" spans="1:24" ht="15.6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26"/>
      <c r="V434" s="26"/>
      <c r="W434" s="26"/>
      <c r="X434" s="26"/>
    </row>
    <row r="435" spans="1:24" ht="15.6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26"/>
      <c r="V435" s="26"/>
      <c r="W435" s="26"/>
      <c r="X435" s="26"/>
    </row>
    <row r="436" spans="1:24" ht="15.6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26"/>
      <c r="V436" s="26"/>
      <c r="W436" s="26"/>
      <c r="X436" s="26"/>
    </row>
    <row r="437" spans="1:24" ht="15.6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26"/>
      <c r="V437" s="26"/>
      <c r="W437" s="26"/>
      <c r="X437" s="26"/>
    </row>
    <row r="438" spans="1:24" ht="15.6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26"/>
      <c r="V438" s="26"/>
      <c r="W438" s="26"/>
      <c r="X438" s="26"/>
    </row>
    <row r="439" spans="1:24" ht="15.6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26"/>
      <c r="V439" s="26"/>
      <c r="W439" s="26"/>
      <c r="X439" s="26"/>
    </row>
    <row r="440" spans="1:24" ht="15.6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26"/>
      <c r="V440" s="26"/>
      <c r="W440" s="26"/>
      <c r="X440" s="26"/>
    </row>
    <row r="441" spans="1:24" ht="15.6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26"/>
      <c r="V441" s="26"/>
      <c r="W441" s="26"/>
      <c r="X441" s="26"/>
    </row>
    <row r="442" spans="1:24" ht="15.6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26"/>
      <c r="V442" s="26"/>
      <c r="W442" s="26"/>
      <c r="X442" s="26"/>
    </row>
    <row r="443" spans="1:24" ht="15.6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26"/>
      <c r="V443" s="26"/>
      <c r="W443" s="26"/>
      <c r="X443" s="26"/>
    </row>
    <row r="444" spans="1:24" ht="15.6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26"/>
      <c r="V444" s="26"/>
      <c r="W444" s="26"/>
      <c r="X444" s="26"/>
    </row>
    <row r="445" spans="1:24" ht="15.6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26"/>
      <c r="V445" s="26"/>
      <c r="W445" s="26"/>
      <c r="X445" s="26"/>
    </row>
    <row r="446" spans="1:24" ht="15.6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26"/>
      <c r="V446" s="26"/>
      <c r="W446" s="26"/>
      <c r="X446" s="26"/>
    </row>
    <row r="447" spans="1:24" ht="15.6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26"/>
      <c r="V447" s="26"/>
      <c r="W447" s="26"/>
      <c r="X447" s="26"/>
    </row>
    <row r="448" spans="1:24" ht="15.6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26"/>
      <c r="V448" s="26"/>
      <c r="W448" s="26"/>
      <c r="X448" s="26"/>
    </row>
    <row r="449" spans="1:24" ht="15.6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26"/>
      <c r="V449" s="26"/>
      <c r="W449" s="26"/>
      <c r="X449" s="26"/>
    </row>
    <row r="450" spans="1:24" ht="15.6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26"/>
      <c r="V450" s="26"/>
      <c r="W450" s="26"/>
      <c r="X450" s="26"/>
    </row>
    <row r="451" spans="1:24" ht="15.6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26"/>
      <c r="V451" s="26"/>
      <c r="W451" s="26"/>
      <c r="X451" s="26"/>
    </row>
    <row r="452" spans="1:24" ht="15.6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26"/>
      <c r="V452" s="26"/>
      <c r="W452" s="26"/>
      <c r="X452" s="26"/>
    </row>
    <row r="453" spans="1:24" ht="15.6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26"/>
      <c r="V453" s="26"/>
      <c r="W453" s="26"/>
      <c r="X453" s="26"/>
    </row>
    <row r="454" spans="1:24" ht="15.6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26"/>
      <c r="V454" s="26"/>
      <c r="W454" s="26"/>
      <c r="X454" s="26"/>
    </row>
    <row r="455" spans="1:24" ht="15.6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26"/>
      <c r="V455" s="26"/>
      <c r="W455" s="26"/>
      <c r="X455" s="26"/>
    </row>
    <row r="456" spans="1:24" ht="15.6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26"/>
      <c r="V456" s="26"/>
      <c r="W456" s="26"/>
      <c r="X456" s="26"/>
    </row>
    <row r="457" spans="1:24" ht="15.6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26"/>
      <c r="V457" s="26"/>
      <c r="W457" s="26"/>
      <c r="X457" s="26"/>
    </row>
    <row r="458" spans="1:24" ht="15.6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26"/>
      <c r="V458" s="26"/>
      <c r="W458" s="26"/>
      <c r="X458" s="26"/>
    </row>
    <row r="459" spans="1:24" ht="15.6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26"/>
      <c r="V459" s="26"/>
      <c r="W459" s="26"/>
      <c r="X459" s="26"/>
    </row>
    <row r="460" spans="1:24" ht="15.6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26"/>
      <c r="V460" s="26"/>
      <c r="W460" s="26"/>
      <c r="X460" s="26"/>
    </row>
    <row r="461" spans="1:24" ht="15.6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26"/>
      <c r="V461" s="26"/>
      <c r="W461" s="26"/>
      <c r="X461" s="26"/>
    </row>
    <row r="462" spans="1:24" ht="15.6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26"/>
      <c r="V462" s="26"/>
      <c r="W462" s="26"/>
      <c r="X462" s="26"/>
    </row>
    <row r="463" spans="1:24" ht="15.6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26"/>
      <c r="V463" s="26"/>
      <c r="W463" s="26"/>
      <c r="X463" s="26"/>
    </row>
    <row r="464" spans="1:24" ht="15.6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26"/>
      <c r="V464" s="26"/>
      <c r="W464" s="26"/>
      <c r="X464" s="26"/>
    </row>
    <row r="465" spans="1:24" ht="15.6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26"/>
      <c r="V465" s="26"/>
      <c r="W465" s="26"/>
      <c r="X465" s="26"/>
    </row>
    <row r="466" spans="1:24" ht="15.6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26"/>
      <c r="V466" s="26"/>
      <c r="W466" s="26"/>
      <c r="X466" s="26"/>
    </row>
    <row r="467" spans="1:24" ht="15.6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26"/>
      <c r="V467" s="26"/>
      <c r="W467" s="26"/>
      <c r="X467" s="26"/>
    </row>
    <row r="468" spans="1:24" ht="15.6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26"/>
      <c r="V468" s="26"/>
      <c r="W468" s="26"/>
      <c r="X468" s="26"/>
    </row>
    <row r="469" spans="1:24" ht="15.6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26"/>
      <c r="V469" s="26"/>
      <c r="W469" s="26"/>
      <c r="X469" s="26"/>
    </row>
    <row r="470" spans="1:24" ht="15.6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26"/>
      <c r="V470" s="26"/>
      <c r="W470" s="26"/>
      <c r="X470" s="26"/>
    </row>
    <row r="471" spans="1:24" ht="15.6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26"/>
      <c r="V471" s="26"/>
      <c r="W471" s="26"/>
      <c r="X471" s="26"/>
    </row>
    <row r="472" spans="1:24" ht="15.6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26"/>
      <c r="V472" s="26"/>
      <c r="W472" s="26"/>
      <c r="X472" s="26"/>
    </row>
    <row r="473" spans="1:24" ht="15.6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26"/>
      <c r="V473" s="26"/>
      <c r="W473" s="26"/>
      <c r="X473" s="26"/>
    </row>
    <row r="474" spans="1:24" ht="15.6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26"/>
      <c r="V474" s="26"/>
      <c r="W474" s="26"/>
      <c r="X474" s="26"/>
    </row>
    <row r="475" spans="1:24" ht="15.6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26"/>
      <c r="V475" s="26"/>
      <c r="W475" s="26"/>
      <c r="X475" s="26"/>
    </row>
    <row r="476" spans="1:24" ht="15.6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26"/>
      <c r="V476" s="26"/>
      <c r="W476" s="26"/>
      <c r="X476" s="26"/>
    </row>
    <row r="477" spans="1:24" ht="15.6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26"/>
      <c r="V477" s="26"/>
      <c r="W477" s="26"/>
      <c r="X477" s="26"/>
    </row>
    <row r="478" spans="1:24" ht="15.6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26"/>
      <c r="V478" s="26"/>
      <c r="W478" s="26"/>
      <c r="X478" s="26"/>
    </row>
    <row r="479" spans="1:24" ht="15.6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26"/>
      <c r="V479" s="26"/>
      <c r="W479" s="26"/>
      <c r="X479" s="26"/>
    </row>
    <row r="480" spans="1:24" ht="15.6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26"/>
      <c r="V480" s="26"/>
      <c r="W480" s="26"/>
      <c r="X480" s="26"/>
    </row>
    <row r="481" spans="1:24" ht="15.6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26"/>
      <c r="V481" s="26"/>
      <c r="W481" s="26"/>
      <c r="X481" s="26"/>
    </row>
    <row r="482" spans="1:24" ht="15.6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26"/>
      <c r="V482" s="26"/>
      <c r="W482" s="26"/>
      <c r="X482" s="26"/>
    </row>
    <row r="483" spans="1:24" ht="15.6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26"/>
      <c r="V483" s="26"/>
      <c r="W483" s="26"/>
      <c r="X483" s="26"/>
    </row>
    <row r="484" spans="1:24" ht="15.6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26"/>
      <c r="V484" s="26"/>
      <c r="W484" s="26"/>
      <c r="X484" s="26"/>
    </row>
    <row r="485" spans="1:24" ht="15.6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26"/>
      <c r="V485" s="26"/>
      <c r="W485" s="26"/>
      <c r="X485" s="26"/>
    </row>
    <row r="486" spans="1:24" ht="15.6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26"/>
      <c r="V486" s="26"/>
      <c r="W486" s="26"/>
      <c r="X486" s="26"/>
    </row>
    <row r="487" spans="1:24" ht="15.6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26"/>
      <c r="V487" s="26"/>
      <c r="W487" s="26"/>
      <c r="X487" s="26"/>
    </row>
    <row r="488" spans="1:24" x14ac:dyDescent="0.3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1"/>
      <c r="V488" s="1"/>
      <c r="W488" s="1"/>
      <c r="X488" s="1"/>
    </row>
    <row r="489" spans="1:24" x14ac:dyDescent="0.3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1"/>
      <c r="V489" s="1"/>
      <c r="W489" s="1"/>
      <c r="X489" s="1"/>
    </row>
    <row r="490" spans="1:24" x14ac:dyDescent="0.3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1"/>
      <c r="V490" s="1"/>
      <c r="W490" s="1"/>
      <c r="X490" s="1"/>
    </row>
    <row r="491" spans="1:24" x14ac:dyDescent="0.3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1"/>
      <c r="V491" s="1"/>
      <c r="W491" s="1"/>
      <c r="X491" s="1"/>
    </row>
    <row r="492" spans="1:24" x14ac:dyDescent="0.3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1"/>
      <c r="V492" s="1"/>
      <c r="W492" s="1"/>
      <c r="X492" s="1"/>
    </row>
    <row r="493" spans="1:24" x14ac:dyDescent="0.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1"/>
      <c r="V493" s="1"/>
      <c r="W493" s="1"/>
      <c r="X493" s="1"/>
    </row>
    <row r="494" spans="1:24" x14ac:dyDescent="0.3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1"/>
      <c r="V494" s="1"/>
      <c r="W494" s="1"/>
      <c r="X494" s="1"/>
    </row>
    <row r="495" spans="1:24" x14ac:dyDescent="0.3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1"/>
      <c r="V495" s="1"/>
      <c r="W495" s="1"/>
      <c r="X495" s="1"/>
    </row>
    <row r="496" spans="1:24" x14ac:dyDescent="0.3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1"/>
      <c r="V496" s="1"/>
      <c r="W496" s="1"/>
      <c r="X496" s="1"/>
    </row>
    <row r="497" spans="1:24" x14ac:dyDescent="0.3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1"/>
      <c r="V497" s="1"/>
      <c r="W497" s="1"/>
      <c r="X497" s="1"/>
    </row>
    <row r="498" spans="1:24" x14ac:dyDescent="0.3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1"/>
      <c r="V498" s="1"/>
      <c r="W498" s="1"/>
      <c r="X498" s="1"/>
    </row>
    <row r="499" spans="1:24" x14ac:dyDescent="0.3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1"/>
      <c r="V499" s="1"/>
      <c r="W499" s="1"/>
      <c r="X499" s="1"/>
    </row>
    <row r="500" spans="1:24" x14ac:dyDescent="0.3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1"/>
      <c r="V500" s="1"/>
      <c r="W500" s="1"/>
      <c r="X500" s="1"/>
    </row>
    <row r="501" spans="1:24" x14ac:dyDescent="0.3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1"/>
      <c r="V501" s="1"/>
      <c r="W501" s="1"/>
      <c r="X501" s="1"/>
    </row>
    <row r="502" spans="1:24" x14ac:dyDescent="0.3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1"/>
      <c r="V502" s="1"/>
      <c r="W502" s="1"/>
      <c r="X502" s="1"/>
    </row>
    <row r="503" spans="1:24" x14ac:dyDescent="0.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1"/>
      <c r="V503" s="1"/>
      <c r="W503" s="1"/>
      <c r="X503" s="1"/>
    </row>
    <row r="504" spans="1:24" x14ac:dyDescent="0.3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1"/>
      <c r="V504" s="1"/>
      <c r="W504" s="1"/>
      <c r="X504" s="1"/>
    </row>
    <row r="505" spans="1:24" x14ac:dyDescent="0.3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1"/>
      <c r="V505" s="1"/>
      <c r="W505" s="1"/>
      <c r="X505" s="1"/>
    </row>
    <row r="506" spans="1:24" x14ac:dyDescent="0.3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1"/>
      <c r="V506" s="1"/>
      <c r="W506" s="1"/>
      <c r="X506" s="1"/>
    </row>
    <row r="507" spans="1:24" x14ac:dyDescent="0.3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1"/>
      <c r="V507" s="1"/>
      <c r="W507" s="1"/>
      <c r="X507" s="1"/>
    </row>
    <row r="508" spans="1:24" x14ac:dyDescent="0.3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1"/>
      <c r="V508" s="1"/>
      <c r="W508" s="1"/>
      <c r="X508" s="1"/>
    </row>
    <row r="509" spans="1:24" x14ac:dyDescent="0.3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1"/>
      <c r="V509" s="1"/>
      <c r="W509" s="1"/>
      <c r="X509" s="1"/>
    </row>
    <row r="510" spans="1:24" x14ac:dyDescent="0.3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1"/>
      <c r="V510" s="1"/>
      <c r="W510" s="1"/>
      <c r="X510" s="1"/>
    </row>
    <row r="511" spans="1:24" x14ac:dyDescent="0.3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1"/>
      <c r="V511" s="1"/>
      <c r="W511" s="1"/>
      <c r="X511" s="1"/>
    </row>
    <row r="512" spans="1:24" x14ac:dyDescent="0.3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1"/>
      <c r="V512" s="1"/>
      <c r="W512" s="1"/>
      <c r="X512" s="1"/>
    </row>
    <row r="513" spans="1:24" x14ac:dyDescent="0.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1"/>
      <c r="V513" s="1"/>
      <c r="W513" s="1"/>
      <c r="X513" s="1"/>
    </row>
    <row r="514" spans="1:24" x14ac:dyDescent="0.3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1"/>
      <c r="V514" s="1"/>
      <c r="W514" s="1"/>
      <c r="X514" s="1"/>
    </row>
    <row r="515" spans="1:24" x14ac:dyDescent="0.3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1"/>
      <c r="V515" s="1"/>
      <c r="W515" s="1"/>
      <c r="X515" s="1"/>
    </row>
    <row r="516" spans="1:24" x14ac:dyDescent="0.3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1"/>
      <c r="V516" s="1"/>
      <c r="W516" s="1"/>
      <c r="X516" s="1"/>
    </row>
    <row r="517" spans="1:24" x14ac:dyDescent="0.3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1"/>
      <c r="V517" s="1"/>
      <c r="W517" s="1"/>
      <c r="X517" s="1"/>
    </row>
    <row r="518" spans="1:24" x14ac:dyDescent="0.3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1"/>
      <c r="V518" s="1"/>
      <c r="W518" s="1"/>
      <c r="X518" s="1"/>
    </row>
    <row r="519" spans="1:24" x14ac:dyDescent="0.3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1"/>
      <c r="V519" s="1"/>
      <c r="W519" s="1"/>
      <c r="X519" s="1"/>
    </row>
    <row r="520" spans="1:24" x14ac:dyDescent="0.3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1"/>
      <c r="V520" s="1"/>
      <c r="W520" s="1"/>
      <c r="X520" s="1"/>
    </row>
    <row r="521" spans="1:24" x14ac:dyDescent="0.3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1"/>
      <c r="V521" s="1"/>
      <c r="W521" s="1"/>
      <c r="X521" s="1"/>
    </row>
    <row r="522" spans="1:24" x14ac:dyDescent="0.3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1"/>
      <c r="V522" s="1"/>
      <c r="W522" s="1"/>
      <c r="X522" s="1"/>
    </row>
    <row r="523" spans="1:24" x14ac:dyDescent="0.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1"/>
      <c r="V523" s="1"/>
      <c r="W523" s="1"/>
      <c r="X523" s="1"/>
    </row>
    <row r="524" spans="1:24" x14ac:dyDescent="0.3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1"/>
      <c r="V524" s="1"/>
      <c r="W524" s="1"/>
      <c r="X524" s="1"/>
    </row>
    <row r="525" spans="1:24" x14ac:dyDescent="0.3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1"/>
      <c r="V525" s="1"/>
      <c r="W525" s="1"/>
      <c r="X525" s="1"/>
    </row>
    <row r="526" spans="1:24" x14ac:dyDescent="0.3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1"/>
      <c r="V526" s="1"/>
      <c r="W526" s="1"/>
      <c r="X526" s="1"/>
    </row>
    <row r="527" spans="1:24" x14ac:dyDescent="0.3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1"/>
      <c r="V527" s="1"/>
      <c r="W527" s="1"/>
      <c r="X527" s="1"/>
    </row>
    <row r="528" spans="1:24" x14ac:dyDescent="0.3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1"/>
      <c r="V528" s="1"/>
      <c r="W528" s="1"/>
      <c r="X528" s="1"/>
    </row>
    <row r="529" spans="1:24" x14ac:dyDescent="0.3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1"/>
      <c r="V529" s="1"/>
      <c r="W529" s="1"/>
      <c r="X529" s="1"/>
    </row>
    <row r="530" spans="1:24" x14ac:dyDescent="0.3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1"/>
      <c r="V530" s="1"/>
      <c r="W530" s="1"/>
      <c r="X530" s="1"/>
    </row>
    <row r="531" spans="1:24" x14ac:dyDescent="0.3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1"/>
      <c r="V531" s="1"/>
      <c r="W531" s="1"/>
      <c r="X531" s="1"/>
    </row>
    <row r="532" spans="1:24" x14ac:dyDescent="0.3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1"/>
      <c r="V532" s="1"/>
      <c r="W532" s="1"/>
      <c r="X532" s="1"/>
    </row>
    <row r="533" spans="1:24" x14ac:dyDescent="0.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1"/>
      <c r="V533" s="1"/>
      <c r="W533" s="1"/>
      <c r="X533" s="1"/>
    </row>
    <row r="534" spans="1:24" x14ac:dyDescent="0.3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1"/>
      <c r="V534" s="1"/>
      <c r="W534" s="1"/>
      <c r="X534" s="1"/>
    </row>
    <row r="535" spans="1:24" x14ac:dyDescent="0.3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1"/>
      <c r="V535" s="1"/>
      <c r="W535" s="1"/>
      <c r="X535" s="1"/>
    </row>
    <row r="536" spans="1:24" x14ac:dyDescent="0.3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1"/>
      <c r="V536" s="1"/>
      <c r="W536" s="1"/>
      <c r="X536" s="1"/>
    </row>
    <row r="537" spans="1:24" x14ac:dyDescent="0.3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1"/>
      <c r="V537" s="1"/>
      <c r="W537" s="1"/>
      <c r="X537" s="1"/>
    </row>
    <row r="538" spans="1:24" x14ac:dyDescent="0.3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1"/>
      <c r="V538" s="1"/>
      <c r="W538" s="1"/>
      <c r="X538" s="1"/>
    </row>
    <row r="539" spans="1:24" x14ac:dyDescent="0.3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1"/>
      <c r="V539" s="1"/>
      <c r="W539" s="1"/>
      <c r="X539" s="1"/>
    </row>
    <row r="540" spans="1:24" x14ac:dyDescent="0.3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1"/>
      <c r="V540" s="1"/>
      <c r="W540" s="1"/>
      <c r="X540" s="1"/>
    </row>
    <row r="541" spans="1:24" x14ac:dyDescent="0.3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1"/>
      <c r="V541" s="1"/>
      <c r="W541" s="1"/>
      <c r="X541" s="1"/>
    </row>
    <row r="542" spans="1:24" x14ac:dyDescent="0.3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1"/>
      <c r="V542" s="1"/>
      <c r="W542" s="1"/>
      <c r="X542" s="1"/>
    </row>
    <row r="543" spans="1:24" x14ac:dyDescent="0.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1"/>
      <c r="V543" s="1"/>
      <c r="W543" s="1"/>
      <c r="X543" s="1"/>
    </row>
    <row r="544" spans="1:24" x14ac:dyDescent="0.3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1"/>
      <c r="V544" s="1"/>
      <c r="W544" s="1"/>
      <c r="X544" s="1"/>
    </row>
    <row r="545" spans="1:24" x14ac:dyDescent="0.3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1"/>
      <c r="V545" s="1"/>
      <c r="W545" s="1"/>
      <c r="X545" s="1"/>
    </row>
    <row r="546" spans="1:24" x14ac:dyDescent="0.3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1"/>
      <c r="V546" s="1"/>
      <c r="W546" s="1"/>
      <c r="X546" s="1"/>
    </row>
    <row r="547" spans="1:24" x14ac:dyDescent="0.3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1"/>
      <c r="V547" s="1"/>
      <c r="W547" s="1"/>
      <c r="X547" s="1"/>
    </row>
    <row r="548" spans="1:24" x14ac:dyDescent="0.3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1"/>
      <c r="V548" s="1"/>
      <c r="W548" s="1"/>
      <c r="X548" s="1"/>
    </row>
    <row r="549" spans="1:24" x14ac:dyDescent="0.3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1"/>
      <c r="V549" s="1"/>
      <c r="W549" s="1"/>
      <c r="X549" s="1"/>
    </row>
    <row r="550" spans="1:24" x14ac:dyDescent="0.3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1"/>
      <c r="V550" s="1"/>
      <c r="W550" s="1"/>
      <c r="X550" s="1"/>
    </row>
    <row r="551" spans="1:24" x14ac:dyDescent="0.3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1"/>
      <c r="V551" s="1"/>
      <c r="W551" s="1"/>
      <c r="X551" s="1"/>
    </row>
    <row r="552" spans="1:24" x14ac:dyDescent="0.3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1"/>
      <c r="V552" s="1"/>
      <c r="W552" s="1"/>
      <c r="X552" s="1"/>
    </row>
    <row r="553" spans="1:24" x14ac:dyDescent="0.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1"/>
      <c r="V553" s="1"/>
      <c r="W553" s="1"/>
      <c r="X553" s="1"/>
    </row>
    <row r="554" spans="1:24" x14ac:dyDescent="0.3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1"/>
      <c r="V554" s="1"/>
      <c r="W554" s="1"/>
      <c r="X554" s="1"/>
    </row>
    <row r="555" spans="1:24" x14ac:dyDescent="0.3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1"/>
      <c r="V555" s="1"/>
      <c r="W555" s="1"/>
      <c r="X555" s="1"/>
    </row>
    <row r="556" spans="1:24" x14ac:dyDescent="0.3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1"/>
      <c r="V556" s="1"/>
      <c r="W556" s="1"/>
      <c r="X556" s="1"/>
    </row>
    <row r="557" spans="1:24" x14ac:dyDescent="0.3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1"/>
      <c r="V557" s="1"/>
      <c r="W557" s="1"/>
      <c r="X557" s="1"/>
    </row>
    <row r="558" spans="1:24" x14ac:dyDescent="0.3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1"/>
      <c r="V558" s="1"/>
      <c r="W558" s="1"/>
      <c r="X558" s="1"/>
    </row>
    <row r="559" spans="1:24" x14ac:dyDescent="0.3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1"/>
      <c r="V559" s="1"/>
      <c r="W559" s="1"/>
      <c r="X559" s="1"/>
    </row>
    <row r="560" spans="1:24" x14ac:dyDescent="0.3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1"/>
      <c r="V560" s="1"/>
      <c r="W560" s="1"/>
      <c r="X560" s="1"/>
    </row>
    <row r="561" spans="1:24" x14ac:dyDescent="0.3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1"/>
      <c r="V561" s="1"/>
      <c r="W561" s="1"/>
      <c r="X561" s="1"/>
    </row>
    <row r="562" spans="1:24" x14ac:dyDescent="0.3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1"/>
      <c r="V562" s="1"/>
      <c r="W562" s="1"/>
      <c r="X562" s="1"/>
    </row>
    <row r="563" spans="1:24" x14ac:dyDescent="0.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1"/>
      <c r="V563" s="1"/>
      <c r="W563" s="1"/>
      <c r="X563" s="1"/>
    </row>
    <row r="564" spans="1:24" x14ac:dyDescent="0.3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1"/>
      <c r="V564" s="1"/>
      <c r="W564" s="1"/>
      <c r="X564" s="1"/>
    </row>
    <row r="565" spans="1:24" x14ac:dyDescent="0.3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1"/>
      <c r="V565" s="1"/>
      <c r="W565" s="1"/>
      <c r="X565" s="1"/>
    </row>
    <row r="566" spans="1:24" x14ac:dyDescent="0.3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1"/>
      <c r="V566" s="1"/>
      <c r="W566" s="1"/>
      <c r="X566" s="1"/>
    </row>
    <row r="567" spans="1:24" x14ac:dyDescent="0.3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1"/>
      <c r="V567" s="1"/>
      <c r="W567" s="1"/>
      <c r="X567" s="1"/>
    </row>
    <row r="568" spans="1:24" x14ac:dyDescent="0.3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1"/>
      <c r="V568" s="1"/>
      <c r="W568" s="1"/>
      <c r="X568" s="1"/>
    </row>
    <row r="569" spans="1:24" x14ac:dyDescent="0.3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1"/>
      <c r="V569" s="1"/>
      <c r="W569" s="1"/>
      <c r="X569" s="1"/>
    </row>
    <row r="570" spans="1:24" x14ac:dyDescent="0.3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1"/>
      <c r="V570" s="1"/>
      <c r="W570" s="1"/>
      <c r="X570" s="1"/>
    </row>
    <row r="571" spans="1:24" x14ac:dyDescent="0.3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1"/>
      <c r="V571" s="1"/>
      <c r="W571" s="1"/>
      <c r="X571" s="1"/>
    </row>
    <row r="572" spans="1:24" x14ac:dyDescent="0.3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1"/>
      <c r="V572" s="1"/>
      <c r="W572" s="1"/>
      <c r="X572" s="1"/>
    </row>
    <row r="573" spans="1:24" x14ac:dyDescent="0.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1"/>
      <c r="V573" s="1"/>
      <c r="W573" s="1"/>
      <c r="X573" s="1"/>
    </row>
    <row r="574" spans="1:24" x14ac:dyDescent="0.3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1"/>
      <c r="V574" s="1"/>
      <c r="W574" s="1"/>
      <c r="X574" s="1"/>
    </row>
    <row r="575" spans="1:24" x14ac:dyDescent="0.3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1"/>
      <c r="V575" s="1"/>
      <c r="W575" s="1"/>
      <c r="X575" s="1"/>
    </row>
    <row r="576" spans="1:24" x14ac:dyDescent="0.3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1"/>
      <c r="V576" s="1"/>
      <c r="W576" s="1"/>
      <c r="X576" s="1"/>
    </row>
    <row r="577" spans="1:24" x14ac:dyDescent="0.3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1"/>
      <c r="V577" s="1"/>
      <c r="W577" s="1"/>
      <c r="X577" s="1"/>
    </row>
    <row r="578" spans="1:24" x14ac:dyDescent="0.3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1"/>
      <c r="V578" s="1"/>
      <c r="W578" s="1"/>
      <c r="X578" s="1"/>
    </row>
    <row r="579" spans="1:24" x14ac:dyDescent="0.3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1"/>
      <c r="V579" s="1"/>
      <c r="W579" s="1"/>
      <c r="X579" s="1"/>
    </row>
    <row r="580" spans="1:24" x14ac:dyDescent="0.3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1"/>
      <c r="V580" s="1"/>
      <c r="W580" s="1"/>
      <c r="X580" s="1"/>
    </row>
    <row r="581" spans="1:24" x14ac:dyDescent="0.3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1"/>
      <c r="V581" s="1"/>
      <c r="W581" s="1"/>
      <c r="X581" s="1"/>
    </row>
    <row r="582" spans="1:24" x14ac:dyDescent="0.3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1"/>
      <c r="V582" s="1"/>
      <c r="W582" s="1"/>
      <c r="X582" s="1"/>
    </row>
    <row r="583" spans="1:24" x14ac:dyDescent="0.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1"/>
      <c r="V583" s="1"/>
      <c r="W583" s="1"/>
      <c r="X583" s="1"/>
    </row>
    <row r="584" spans="1:24" x14ac:dyDescent="0.3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1"/>
      <c r="V584" s="1"/>
      <c r="W584" s="1"/>
      <c r="X584" s="1"/>
    </row>
    <row r="585" spans="1:24" x14ac:dyDescent="0.3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1"/>
      <c r="V585" s="1"/>
      <c r="W585" s="1"/>
      <c r="X585" s="1"/>
    </row>
    <row r="586" spans="1:24" x14ac:dyDescent="0.3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1"/>
      <c r="V586" s="1"/>
      <c r="W586" s="1"/>
      <c r="X586" s="1"/>
    </row>
    <row r="587" spans="1:24" x14ac:dyDescent="0.3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1"/>
      <c r="V587" s="1"/>
      <c r="W587" s="1"/>
      <c r="X587" s="1"/>
    </row>
    <row r="588" spans="1:24" x14ac:dyDescent="0.3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1"/>
      <c r="V588" s="1"/>
      <c r="W588" s="1"/>
      <c r="X588" s="1"/>
    </row>
    <row r="589" spans="1:24" x14ac:dyDescent="0.3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1"/>
      <c r="V589" s="1"/>
      <c r="W589" s="1"/>
      <c r="X589" s="1"/>
    </row>
    <row r="590" spans="1:24" x14ac:dyDescent="0.3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1"/>
      <c r="V590" s="1"/>
      <c r="W590" s="1"/>
      <c r="X590" s="1"/>
    </row>
    <row r="591" spans="1:24" x14ac:dyDescent="0.3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1"/>
      <c r="V591" s="1"/>
      <c r="W591" s="1"/>
      <c r="X591" s="1"/>
    </row>
    <row r="592" spans="1:24" x14ac:dyDescent="0.3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1"/>
      <c r="V592" s="1"/>
      <c r="W592" s="1"/>
      <c r="X592" s="1"/>
    </row>
    <row r="593" spans="1:24" x14ac:dyDescent="0.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1"/>
      <c r="V593" s="1"/>
      <c r="W593" s="1"/>
      <c r="X593" s="1"/>
    </row>
    <row r="594" spans="1:24" x14ac:dyDescent="0.3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1"/>
      <c r="V594" s="1"/>
      <c r="W594" s="1"/>
      <c r="X594" s="1"/>
    </row>
    <row r="595" spans="1:24" x14ac:dyDescent="0.3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1"/>
      <c r="V595" s="1"/>
      <c r="W595" s="1"/>
      <c r="X595" s="1"/>
    </row>
    <row r="596" spans="1:24" x14ac:dyDescent="0.3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1"/>
      <c r="V596" s="1"/>
      <c r="W596" s="1"/>
      <c r="X596" s="1"/>
    </row>
    <row r="597" spans="1:24" x14ac:dyDescent="0.3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1"/>
      <c r="V597" s="1"/>
      <c r="W597" s="1"/>
      <c r="X597" s="1"/>
    </row>
    <row r="598" spans="1:24" x14ac:dyDescent="0.3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1"/>
      <c r="V598" s="1"/>
      <c r="W598" s="1"/>
      <c r="X598" s="1"/>
    </row>
    <row r="599" spans="1:24" x14ac:dyDescent="0.3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1"/>
      <c r="V599" s="1"/>
      <c r="W599" s="1"/>
      <c r="X599" s="1"/>
    </row>
    <row r="600" spans="1:24" x14ac:dyDescent="0.3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1"/>
      <c r="V600" s="1"/>
      <c r="W600" s="1"/>
      <c r="X600" s="1"/>
    </row>
    <row r="601" spans="1:24" x14ac:dyDescent="0.3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1"/>
      <c r="V601" s="1"/>
      <c r="W601" s="1"/>
      <c r="X601" s="1"/>
    </row>
    <row r="602" spans="1:24" x14ac:dyDescent="0.3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1"/>
      <c r="V602" s="1"/>
      <c r="W602" s="1"/>
      <c r="X602" s="1"/>
    </row>
    <row r="603" spans="1:24" x14ac:dyDescent="0.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1"/>
      <c r="V603" s="1"/>
      <c r="W603" s="1"/>
      <c r="X603" s="1"/>
    </row>
    <row r="604" spans="1:24" x14ac:dyDescent="0.3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1"/>
      <c r="V604" s="1"/>
      <c r="W604" s="1"/>
      <c r="X604" s="1"/>
    </row>
    <row r="605" spans="1:24" x14ac:dyDescent="0.3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1"/>
      <c r="V605" s="1"/>
      <c r="W605" s="1"/>
      <c r="X605" s="1"/>
    </row>
    <row r="606" spans="1:24" x14ac:dyDescent="0.3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1"/>
      <c r="V606" s="1"/>
      <c r="W606" s="1"/>
      <c r="X606" s="1"/>
    </row>
    <row r="607" spans="1:24" x14ac:dyDescent="0.3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1"/>
      <c r="V607" s="1"/>
      <c r="W607" s="1"/>
      <c r="X607" s="1"/>
    </row>
    <row r="608" spans="1:24" x14ac:dyDescent="0.3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1"/>
      <c r="V608" s="1"/>
      <c r="W608" s="1"/>
      <c r="X608" s="1"/>
    </row>
    <row r="609" spans="1:24" x14ac:dyDescent="0.3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1"/>
      <c r="V609" s="1"/>
      <c r="W609" s="1"/>
      <c r="X609" s="1"/>
    </row>
    <row r="610" spans="1:24" x14ac:dyDescent="0.3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1"/>
      <c r="V610" s="1"/>
      <c r="W610" s="1"/>
      <c r="X610" s="1"/>
    </row>
    <row r="611" spans="1:24" x14ac:dyDescent="0.3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1"/>
      <c r="V611" s="1"/>
      <c r="W611" s="1"/>
      <c r="X611" s="1"/>
    </row>
    <row r="612" spans="1:24" x14ac:dyDescent="0.3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1"/>
      <c r="V612" s="1"/>
      <c r="W612" s="1"/>
      <c r="X612" s="1"/>
    </row>
    <row r="613" spans="1:24" x14ac:dyDescent="0.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1"/>
      <c r="V613" s="1"/>
      <c r="W613" s="1"/>
      <c r="X613" s="1"/>
    </row>
    <row r="614" spans="1:24" x14ac:dyDescent="0.3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1"/>
      <c r="V614" s="1"/>
      <c r="W614" s="1"/>
      <c r="X614" s="1"/>
    </row>
    <row r="615" spans="1:24" x14ac:dyDescent="0.3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1"/>
      <c r="V615" s="1"/>
      <c r="W615" s="1"/>
      <c r="X615" s="1"/>
    </row>
    <row r="616" spans="1:24" x14ac:dyDescent="0.3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1"/>
      <c r="V616" s="1"/>
      <c r="W616" s="1"/>
      <c r="X616" s="1"/>
    </row>
    <row r="617" spans="1:24" x14ac:dyDescent="0.3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1"/>
      <c r="V617" s="1"/>
      <c r="W617" s="1"/>
      <c r="X617" s="1"/>
    </row>
    <row r="618" spans="1:24" x14ac:dyDescent="0.3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1"/>
      <c r="V618" s="1"/>
      <c r="W618" s="1"/>
      <c r="X618" s="1"/>
    </row>
    <row r="619" spans="1:24" x14ac:dyDescent="0.3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1"/>
      <c r="V619" s="1"/>
      <c r="W619" s="1"/>
      <c r="X619" s="1"/>
    </row>
    <row r="620" spans="1:24" x14ac:dyDescent="0.3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1"/>
      <c r="V620" s="1"/>
      <c r="W620" s="1"/>
      <c r="X620" s="1"/>
    </row>
    <row r="621" spans="1:24" x14ac:dyDescent="0.3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1"/>
      <c r="V621" s="1"/>
      <c r="W621" s="1"/>
      <c r="X621" s="1"/>
    </row>
    <row r="622" spans="1:24" x14ac:dyDescent="0.3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1"/>
      <c r="V622" s="1"/>
      <c r="W622" s="1"/>
      <c r="X622" s="1"/>
    </row>
    <row r="623" spans="1:24" x14ac:dyDescent="0.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1"/>
      <c r="V623" s="1"/>
      <c r="W623" s="1"/>
      <c r="X623" s="1"/>
    </row>
    <row r="624" spans="1:24" x14ac:dyDescent="0.3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1"/>
      <c r="V624" s="1"/>
      <c r="W624" s="1"/>
      <c r="X624" s="1"/>
    </row>
    <row r="625" spans="1:24" x14ac:dyDescent="0.3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1"/>
      <c r="V625" s="1"/>
      <c r="W625" s="1"/>
      <c r="X625" s="1"/>
    </row>
    <row r="626" spans="1:24" x14ac:dyDescent="0.3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1"/>
      <c r="V626" s="1"/>
      <c r="W626" s="1"/>
      <c r="X626" s="1"/>
    </row>
    <row r="627" spans="1:24" x14ac:dyDescent="0.3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1"/>
      <c r="V627" s="1"/>
      <c r="W627" s="1"/>
      <c r="X627" s="1"/>
    </row>
    <row r="628" spans="1:24" x14ac:dyDescent="0.3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1"/>
      <c r="V628" s="1"/>
      <c r="W628" s="1"/>
      <c r="X628" s="1"/>
    </row>
    <row r="629" spans="1:24" x14ac:dyDescent="0.3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1"/>
      <c r="V629" s="1"/>
      <c r="W629" s="1"/>
      <c r="X629" s="1"/>
    </row>
    <row r="630" spans="1:24" x14ac:dyDescent="0.3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1"/>
      <c r="V630" s="1"/>
      <c r="W630" s="1"/>
      <c r="X630" s="1"/>
    </row>
    <row r="631" spans="1:24" x14ac:dyDescent="0.3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1"/>
      <c r="V631" s="1"/>
      <c r="W631" s="1"/>
      <c r="X631" s="1"/>
    </row>
    <row r="632" spans="1:24" x14ac:dyDescent="0.3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1"/>
      <c r="V632" s="1"/>
      <c r="W632" s="1"/>
      <c r="X632" s="1"/>
    </row>
    <row r="633" spans="1:24" x14ac:dyDescent="0.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1"/>
      <c r="V633" s="1"/>
      <c r="W633" s="1"/>
      <c r="X633" s="1"/>
    </row>
    <row r="634" spans="1:24" x14ac:dyDescent="0.3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1"/>
      <c r="V634" s="1"/>
      <c r="W634" s="1"/>
      <c r="X634" s="1"/>
    </row>
    <row r="635" spans="1:24" x14ac:dyDescent="0.3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1"/>
      <c r="V635" s="1"/>
      <c r="W635" s="1"/>
      <c r="X635" s="1"/>
    </row>
    <row r="636" spans="1:24" x14ac:dyDescent="0.3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1"/>
      <c r="V636" s="1"/>
      <c r="W636" s="1"/>
      <c r="X636" s="1"/>
    </row>
    <row r="637" spans="1:24" x14ac:dyDescent="0.3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1"/>
      <c r="V637" s="1"/>
      <c r="W637" s="1"/>
      <c r="X637" s="1"/>
    </row>
    <row r="638" spans="1:24" x14ac:dyDescent="0.3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1"/>
      <c r="V638" s="1"/>
      <c r="W638" s="1"/>
      <c r="X638" s="1"/>
    </row>
    <row r="639" spans="1:24" x14ac:dyDescent="0.3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1"/>
      <c r="V639" s="1"/>
      <c r="W639" s="1"/>
      <c r="X639" s="1"/>
    </row>
    <row r="640" spans="1:24" x14ac:dyDescent="0.3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1"/>
      <c r="V640" s="1"/>
      <c r="W640" s="1"/>
      <c r="X640" s="1"/>
    </row>
    <row r="641" spans="1:24" x14ac:dyDescent="0.3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1"/>
      <c r="V641" s="1"/>
      <c r="W641" s="1"/>
      <c r="X641" s="1"/>
    </row>
    <row r="642" spans="1:24" x14ac:dyDescent="0.3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1"/>
      <c r="V642" s="1"/>
      <c r="W642" s="1"/>
      <c r="X642" s="1"/>
    </row>
    <row r="643" spans="1:24" x14ac:dyDescent="0.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1"/>
      <c r="V643" s="1"/>
      <c r="W643" s="1"/>
      <c r="X643" s="1"/>
    </row>
    <row r="644" spans="1:24" x14ac:dyDescent="0.3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1"/>
      <c r="V644" s="1"/>
      <c r="W644" s="1"/>
      <c r="X644" s="1"/>
    </row>
    <row r="645" spans="1:24" x14ac:dyDescent="0.3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1"/>
      <c r="V645" s="1"/>
      <c r="W645" s="1"/>
      <c r="X645" s="1"/>
    </row>
    <row r="646" spans="1:24" x14ac:dyDescent="0.3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1"/>
      <c r="V646" s="1"/>
      <c r="W646" s="1"/>
      <c r="X646" s="1"/>
    </row>
    <row r="647" spans="1:24" x14ac:dyDescent="0.3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1"/>
      <c r="V647" s="1"/>
      <c r="W647" s="1"/>
      <c r="X647" s="1"/>
    </row>
    <row r="648" spans="1:24" x14ac:dyDescent="0.3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1"/>
      <c r="V648" s="1"/>
      <c r="W648" s="1"/>
      <c r="X648" s="1"/>
    </row>
    <row r="649" spans="1:24" x14ac:dyDescent="0.3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1"/>
      <c r="V649" s="1"/>
      <c r="W649" s="1"/>
      <c r="X649" s="1"/>
    </row>
    <row r="650" spans="1:24" x14ac:dyDescent="0.3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1"/>
      <c r="V650" s="1"/>
      <c r="W650" s="1"/>
      <c r="X650" s="1"/>
    </row>
    <row r="651" spans="1:24" x14ac:dyDescent="0.3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1"/>
      <c r="V651" s="1"/>
      <c r="W651" s="1"/>
      <c r="X651" s="1"/>
    </row>
    <row r="652" spans="1:24" x14ac:dyDescent="0.3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1"/>
      <c r="V652" s="1"/>
      <c r="W652" s="1"/>
      <c r="X652" s="1"/>
    </row>
    <row r="653" spans="1:24" x14ac:dyDescent="0.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1"/>
      <c r="V653" s="1"/>
      <c r="W653" s="1"/>
      <c r="X653" s="1"/>
    </row>
    <row r="654" spans="1:24" x14ac:dyDescent="0.3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1"/>
      <c r="V654" s="1"/>
      <c r="W654" s="1"/>
      <c r="X654" s="1"/>
    </row>
    <row r="655" spans="1:24" x14ac:dyDescent="0.3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1"/>
      <c r="V655" s="1"/>
      <c r="W655" s="1"/>
      <c r="X655" s="1"/>
    </row>
    <row r="656" spans="1:24" x14ac:dyDescent="0.3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1"/>
      <c r="V656" s="1"/>
      <c r="W656" s="1"/>
      <c r="X656" s="1"/>
    </row>
    <row r="657" spans="1:24" x14ac:dyDescent="0.3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1"/>
      <c r="V657" s="1"/>
      <c r="W657" s="1"/>
      <c r="X657" s="1"/>
    </row>
    <row r="658" spans="1:24" x14ac:dyDescent="0.3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1"/>
      <c r="V658" s="1"/>
      <c r="W658" s="1"/>
      <c r="X658" s="1"/>
    </row>
    <row r="659" spans="1:24" x14ac:dyDescent="0.3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1"/>
      <c r="V659" s="1"/>
      <c r="W659" s="1"/>
      <c r="X659" s="1"/>
    </row>
    <row r="660" spans="1:24" x14ac:dyDescent="0.3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1"/>
      <c r="V660" s="1"/>
      <c r="W660" s="1"/>
      <c r="X660" s="1"/>
    </row>
    <row r="661" spans="1:24" x14ac:dyDescent="0.3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1"/>
      <c r="V661" s="1"/>
      <c r="W661" s="1"/>
      <c r="X661" s="1"/>
    </row>
    <row r="662" spans="1:24" x14ac:dyDescent="0.3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1"/>
      <c r="V662" s="1"/>
      <c r="W662" s="1"/>
      <c r="X662" s="1"/>
    </row>
    <row r="663" spans="1:24" x14ac:dyDescent="0.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1"/>
      <c r="V663" s="1"/>
      <c r="W663" s="1"/>
      <c r="X663" s="1"/>
    </row>
    <row r="664" spans="1:24" x14ac:dyDescent="0.3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1"/>
      <c r="V664" s="1"/>
      <c r="W664" s="1"/>
      <c r="X664" s="1"/>
    </row>
    <row r="665" spans="1:24" x14ac:dyDescent="0.3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1"/>
      <c r="V665" s="1"/>
      <c r="W665" s="1"/>
      <c r="X665" s="1"/>
    </row>
    <row r="666" spans="1:24" x14ac:dyDescent="0.3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1"/>
      <c r="V666" s="1"/>
      <c r="W666" s="1"/>
      <c r="X666" s="1"/>
    </row>
    <row r="667" spans="1:24" x14ac:dyDescent="0.3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1"/>
      <c r="V667" s="1"/>
      <c r="W667" s="1"/>
      <c r="X667" s="1"/>
    </row>
    <row r="668" spans="1:24" x14ac:dyDescent="0.3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1"/>
      <c r="V668" s="1"/>
      <c r="W668" s="1"/>
      <c r="X668" s="1"/>
    </row>
    <row r="669" spans="1:24" x14ac:dyDescent="0.3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1"/>
      <c r="V669" s="1"/>
      <c r="W669" s="1"/>
      <c r="X669" s="1"/>
    </row>
    <row r="670" spans="1:24" x14ac:dyDescent="0.3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1"/>
      <c r="V670" s="1"/>
      <c r="W670" s="1"/>
      <c r="X670" s="1"/>
    </row>
    <row r="671" spans="1:24" x14ac:dyDescent="0.3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1"/>
      <c r="V671" s="1"/>
      <c r="W671" s="1"/>
      <c r="X671" s="1"/>
    </row>
    <row r="672" spans="1:24" x14ac:dyDescent="0.3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1"/>
      <c r="V672" s="1"/>
      <c r="W672" s="1"/>
      <c r="X672" s="1"/>
    </row>
    <row r="673" spans="1:24" x14ac:dyDescent="0.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1"/>
      <c r="V673" s="1"/>
      <c r="W673" s="1"/>
      <c r="X673" s="1"/>
    </row>
    <row r="674" spans="1:24" x14ac:dyDescent="0.3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1"/>
      <c r="V674" s="1"/>
      <c r="W674" s="1"/>
      <c r="X674" s="1"/>
    </row>
    <row r="675" spans="1:24" x14ac:dyDescent="0.3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1"/>
      <c r="V675" s="1"/>
      <c r="W675" s="1"/>
      <c r="X675" s="1"/>
    </row>
    <row r="676" spans="1:24" x14ac:dyDescent="0.3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1"/>
      <c r="V676" s="1"/>
      <c r="W676" s="1"/>
      <c r="X676" s="1"/>
    </row>
    <row r="677" spans="1:24" x14ac:dyDescent="0.3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1"/>
      <c r="V677" s="1"/>
      <c r="W677" s="1"/>
      <c r="X677" s="1"/>
    </row>
    <row r="678" spans="1:24" x14ac:dyDescent="0.3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1"/>
      <c r="V678" s="1"/>
      <c r="W678" s="1"/>
      <c r="X678" s="1"/>
    </row>
    <row r="679" spans="1:24" x14ac:dyDescent="0.3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1"/>
      <c r="V679" s="1"/>
      <c r="W679" s="1"/>
      <c r="X679" s="1"/>
    </row>
    <row r="680" spans="1:24" x14ac:dyDescent="0.3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1"/>
      <c r="V680" s="1"/>
      <c r="W680" s="1"/>
      <c r="X680" s="1"/>
    </row>
    <row r="681" spans="1:24" x14ac:dyDescent="0.3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1"/>
      <c r="V681" s="1"/>
      <c r="W681" s="1"/>
      <c r="X681" s="1"/>
    </row>
    <row r="682" spans="1:24" x14ac:dyDescent="0.3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1"/>
      <c r="V682" s="1"/>
      <c r="W682" s="1"/>
      <c r="X682" s="1"/>
    </row>
    <row r="683" spans="1:24" x14ac:dyDescent="0.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1"/>
      <c r="V683" s="1"/>
      <c r="W683" s="1"/>
      <c r="X683" s="1"/>
    </row>
    <row r="684" spans="1:24" x14ac:dyDescent="0.3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1"/>
      <c r="V684" s="1"/>
      <c r="W684" s="1"/>
      <c r="X684" s="1"/>
    </row>
    <row r="685" spans="1:24" x14ac:dyDescent="0.3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1"/>
      <c r="V685" s="1"/>
      <c r="W685" s="1"/>
      <c r="X685" s="1"/>
    </row>
    <row r="686" spans="1:24" x14ac:dyDescent="0.3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1"/>
      <c r="V686" s="1"/>
      <c r="W686" s="1"/>
      <c r="X686" s="1"/>
    </row>
    <row r="687" spans="1:24" x14ac:dyDescent="0.3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1"/>
      <c r="V687" s="1"/>
      <c r="W687" s="1"/>
      <c r="X687" s="1"/>
    </row>
    <row r="688" spans="1:24" x14ac:dyDescent="0.3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1"/>
      <c r="V688" s="1"/>
      <c r="W688" s="1"/>
      <c r="X688" s="1"/>
    </row>
    <row r="689" spans="1:24" x14ac:dyDescent="0.3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1"/>
      <c r="V689" s="1"/>
      <c r="W689" s="1"/>
      <c r="X689" s="1"/>
    </row>
    <row r="690" spans="1:24" x14ac:dyDescent="0.3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1"/>
      <c r="V690" s="1"/>
      <c r="W690" s="1"/>
      <c r="X690" s="1"/>
    </row>
    <row r="691" spans="1:24" x14ac:dyDescent="0.3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1"/>
      <c r="V691" s="1"/>
      <c r="W691" s="1"/>
      <c r="X691" s="1"/>
    </row>
    <row r="692" spans="1:24" x14ac:dyDescent="0.3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1"/>
      <c r="V692" s="1"/>
      <c r="W692" s="1"/>
      <c r="X692" s="1"/>
    </row>
    <row r="693" spans="1:24" x14ac:dyDescent="0.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1"/>
      <c r="V693" s="1"/>
      <c r="W693" s="1"/>
      <c r="X693" s="1"/>
    </row>
    <row r="694" spans="1:24" x14ac:dyDescent="0.3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1"/>
      <c r="V694" s="1"/>
      <c r="W694" s="1"/>
      <c r="X694" s="1"/>
    </row>
    <row r="695" spans="1:24" x14ac:dyDescent="0.3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1"/>
      <c r="V695" s="1"/>
      <c r="W695" s="1"/>
      <c r="X695" s="1"/>
    </row>
    <row r="696" spans="1:24" x14ac:dyDescent="0.3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1"/>
      <c r="V696" s="1"/>
      <c r="W696" s="1"/>
      <c r="X696" s="1"/>
    </row>
    <row r="697" spans="1:24" x14ac:dyDescent="0.3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1"/>
      <c r="V697" s="1"/>
      <c r="W697" s="1"/>
      <c r="X697" s="1"/>
    </row>
    <row r="698" spans="1:24" x14ac:dyDescent="0.3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1"/>
      <c r="V698" s="1"/>
      <c r="W698" s="1"/>
      <c r="X698" s="1"/>
    </row>
    <row r="699" spans="1:24" x14ac:dyDescent="0.3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1"/>
      <c r="V699" s="1"/>
      <c r="W699" s="1"/>
      <c r="X699" s="1"/>
    </row>
    <row r="700" spans="1:24" x14ac:dyDescent="0.3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1"/>
      <c r="V700" s="1"/>
      <c r="W700" s="1"/>
      <c r="X700" s="1"/>
    </row>
    <row r="701" spans="1:24" x14ac:dyDescent="0.3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1"/>
      <c r="V701" s="1"/>
      <c r="W701" s="1"/>
      <c r="X701" s="1"/>
    </row>
    <row r="702" spans="1:24" x14ac:dyDescent="0.3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1"/>
      <c r="V702" s="1"/>
      <c r="W702" s="1"/>
      <c r="X702" s="1"/>
    </row>
    <row r="703" spans="1:24" x14ac:dyDescent="0.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1"/>
      <c r="V703" s="1"/>
      <c r="W703" s="1"/>
      <c r="X703" s="1"/>
    </row>
    <row r="704" spans="1:24" x14ac:dyDescent="0.3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1"/>
      <c r="V704" s="1"/>
      <c r="W704" s="1"/>
      <c r="X704" s="1"/>
    </row>
    <row r="705" spans="1:24" x14ac:dyDescent="0.3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1"/>
      <c r="V705" s="1"/>
      <c r="W705" s="1"/>
      <c r="X705" s="1"/>
    </row>
    <row r="706" spans="1:24" x14ac:dyDescent="0.3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1"/>
      <c r="V706" s="1"/>
      <c r="W706" s="1"/>
      <c r="X706" s="1"/>
    </row>
    <row r="707" spans="1:24" x14ac:dyDescent="0.3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1"/>
      <c r="V707" s="1"/>
      <c r="W707" s="1"/>
      <c r="X707" s="1"/>
    </row>
    <row r="708" spans="1:24" x14ac:dyDescent="0.3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1"/>
      <c r="V708" s="1"/>
      <c r="W708" s="1"/>
      <c r="X708" s="1"/>
    </row>
    <row r="709" spans="1:24" x14ac:dyDescent="0.3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1"/>
      <c r="V709" s="1"/>
      <c r="W709" s="1"/>
      <c r="X709" s="1"/>
    </row>
    <row r="710" spans="1:24" x14ac:dyDescent="0.3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1"/>
      <c r="V710" s="1"/>
      <c r="W710" s="1"/>
      <c r="X710" s="1"/>
    </row>
    <row r="711" spans="1:24" x14ac:dyDescent="0.3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1"/>
      <c r="V711" s="1"/>
      <c r="W711" s="1"/>
      <c r="X711" s="1"/>
    </row>
    <row r="712" spans="1:24" x14ac:dyDescent="0.3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1"/>
      <c r="V712" s="1"/>
      <c r="W712" s="1"/>
      <c r="X712" s="1"/>
    </row>
    <row r="713" spans="1:24" x14ac:dyDescent="0.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1"/>
      <c r="V713" s="1"/>
      <c r="W713" s="1"/>
      <c r="X713" s="1"/>
    </row>
    <row r="714" spans="1:24" x14ac:dyDescent="0.3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1"/>
      <c r="V714" s="1"/>
      <c r="W714" s="1"/>
      <c r="X714" s="1"/>
    </row>
    <row r="715" spans="1:24" x14ac:dyDescent="0.3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1"/>
      <c r="V715" s="1"/>
      <c r="W715" s="1"/>
      <c r="X715" s="1"/>
    </row>
    <row r="716" spans="1:24" x14ac:dyDescent="0.3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1"/>
      <c r="V716" s="1"/>
      <c r="W716" s="1"/>
      <c r="X716" s="1"/>
    </row>
    <row r="717" spans="1:24" x14ac:dyDescent="0.3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1"/>
      <c r="V717" s="1"/>
      <c r="W717" s="1"/>
      <c r="X717" s="1"/>
    </row>
    <row r="718" spans="1:24" x14ac:dyDescent="0.3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1"/>
      <c r="V718" s="1"/>
      <c r="W718" s="1"/>
      <c r="X718" s="1"/>
    </row>
    <row r="719" spans="1:24" x14ac:dyDescent="0.3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1"/>
      <c r="V719" s="1"/>
      <c r="W719" s="1"/>
      <c r="X719" s="1"/>
    </row>
    <row r="720" spans="1:24" x14ac:dyDescent="0.3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1"/>
      <c r="V720" s="1"/>
      <c r="W720" s="1"/>
      <c r="X720" s="1"/>
    </row>
    <row r="721" spans="1:24" x14ac:dyDescent="0.3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1"/>
      <c r="V721" s="1"/>
      <c r="W721" s="1"/>
      <c r="X721" s="1"/>
    </row>
    <row r="722" spans="1:24" x14ac:dyDescent="0.3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1"/>
      <c r="V722" s="1"/>
      <c r="W722" s="1"/>
      <c r="X722" s="1"/>
    </row>
    <row r="723" spans="1:24" x14ac:dyDescent="0.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1"/>
      <c r="V723" s="1"/>
      <c r="W723" s="1"/>
      <c r="X723" s="1"/>
    </row>
    <row r="724" spans="1:24" x14ac:dyDescent="0.3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1"/>
      <c r="V724" s="1"/>
      <c r="W724" s="1"/>
      <c r="X724" s="1"/>
    </row>
    <row r="725" spans="1:24" x14ac:dyDescent="0.3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1"/>
      <c r="V725" s="1"/>
      <c r="W725" s="1"/>
      <c r="X725" s="1"/>
    </row>
    <row r="726" spans="1:24" x14ac:dyDescent="0.3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1"/>
      <c r="V726" s="1"/>
      <c r="W726" s="1"/>
      <c r="X726" s="1"/>
    </row>
    <row r="727" spans="1:24" x14ac:dyDescent="0.3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1"/>
      <c r="V727" s="1"/>
      <c r="W727" s="1"/>
      <c r="X727" s="1"/>
    </row>
    <row r="728" spans="1:2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  <row r="1023" spans="1:24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</row>
    <row r="1024" spans="1:24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</row>
    <row r="1025" spans="1:24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</row>
    <row r="1026" spans="1:24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</row>
    <row r="1027" spans="1:24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</row>
    <row r="1028" spans="1:24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</row>
    <row r="1029" spans="1:24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</row>
    <row r="1030" spans="1:24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</row>
    <row r="1031" spans="1:24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</row>
    <row r="1032" spans="1:24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</row>
    <row r="1033" spans="1:24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</row>
    <row r="1034" spans="1:24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</row>
    <row r="1035" spans="1:24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</row>
    <row r="1036" spans="1:24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</row>
    <row r="1037" spans="1:24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</row>
    <row r="1038" spans="1:24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</row>
    <row r="1039" spans="1:24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</row>
    <row r="1040" spans="1:24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</row>
    <row r="1041" spans="1:24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</row>
    <row r="1042" spans="1:24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</row>
    <row r="1043" spans="1:24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</row>
    <row r="1044" spans="1:24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</row>
    <row r="1045" spans="1:24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</row>
    <row r="1046" spans="1:24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</row>
    <row r="1047" spans="1:24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</row>
    <row r="1048" spans="1:24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</row>
    <row r="1049" spans="1:24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</row>
    <row r="1050" spans="1:24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</row>
    <row r="1051" spans="1:24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</row>
    <row r="1052" spans="1:24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</row>
    <row r="1053" spans="1:24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</row>
    <row r="1054" spans="1:24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</row>
    <row r="1055" spans="1:24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</row>
    <row r="1056" spans="1:24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</row>
    <row r="1057" spans="1:24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</row>
    <row r="1058" spans="1:24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</row>
    <row r="1059" spans="1:24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</row>
    <row r="1060" spans="1:24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</row>
    <row r="1061" spans="1:24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</row>
    <row r="1062" spans="1:24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</row>
    <row r="1063" spans="1:24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</row>
    <row r="1064" spans="1:24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</row>
    <row r="1065" spans="1:24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</row>
    <row r="1066" spans="1:24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</row>
    <row r="1067" spans="1:24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</row>
    <row r="1068" spans="1:24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</row>
    <row r="1069" spans="1:24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</row>
    <row r="1070" spans="1:24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</row>
    <row r="1071" spans="1:24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</row>
    <row r="1072" spans="1:24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</row>
    <row r="1073" spans="1:24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</row>
    <row r="1074" spans="1:24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</row>
    <row r="1075" spans="1:24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</row>
    <row r="1076" spans="1:24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</row>
    <row r="1077" spans="1:24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</row>
    <row r="1078" spans="1:24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</row>
    <row r="1079" spans="1:24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</row>
    <row r="1080" spans="1:24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</row>
    <row r="1081" spans="1:24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</row>
    <row r="1082" spans="1:24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</row>
    <row r="1083" spans="1:24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</row>
    <row r="1084" spans="1:24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</row>
    <row r="1085" spans="1:24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</row>
    <row r="1086" spans="1:24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</row>
    <row r="1087" spans="1:24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</row>
    <row r="1088" spans="1:24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</row>
    <row r="1089" spans="1:24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</row>
    <row r="1090" spans="1:24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</row>
    <row r="1091" spans="1:24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</row>
    <row r="1092" spans="1:24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</row>
    <row r="1093" spans="1:24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</row>
    <row r="1094" spans="1:24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</row>
    <row r="1095" spans="1:24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</row>
    <row r="1096" spans="1:24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</row>
    <row r="1097" spans="1:24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</row>
    <row r="1098" spans="1:24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</row>
    <row r="1099" spans="1:24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</row>
    <row r="1100" spans="1:24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</row>
    <row r="1101" spans="1:24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</row>
    <row r="1102" spans="1:24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</row>
    <row r="1103" spans="1:24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</row>
    <row r="1104" spans="1:24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</row>
    <row r="1105" spans="1:24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</row>
    <row r="1106" spans="1:24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</row>
    <row r="1107" spans="1:24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</row>
    <row r="1108" spans="1:24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</row>
    <row r="1109" spans="1:24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</row>
    <row r="1110" spans="1:24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</row>
    <row r="1111" spans="1:24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</row>
    <row r="1112" spans="1:24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</row>
    <row r="1113" spans="1:24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</row>
    <row r="1114" spans="1:24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</row>
    <row r="1115" spans="1:24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</row>
    <row r="1116" spans="1:24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</row>
    <row r="1117" spans="1:24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</row>
    <row r="1118" spans="1:24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</row>
    <row r="1119" spans="1:24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</row>
    <row r="1120" spans="1:24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</row>
    <row r="1121" spans="1:24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</row>
    <row r="1122" spans="1:24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</row>
    <row r="1123" spans="1:24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</row>
    <row r="1124" spans="1:24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</row>
    <row r="1125" spans="1:24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</row>
    <row r="1126" spans="1:24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</row>
    <row r="1127" spans="1:24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</row>
    <row r="1128" spans="1:24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</row>
    <row r="1129" spans="1:24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</row>
    <row r="1130" spans="1:24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</row>
    <row r="1131" spans="1:24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</row>
    <row r="1132" spans="1:24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</row>
    <row r="1133" spans="1:24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</row>
    <row r="1134" spans="1:24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</row>
    <row r="1135" spans="1:24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</row>
    <row r="1136" spans="1:24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</row>
    <row r="1137" spans="1:24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</row>
    <row r="1138" spans="1:24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</row>
    <row r="1139" spans="1:24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</row>
    <row r="1140" spans="1:24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</row>
    <row r="1141" spans="1:24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</row>
    <row r="1142" spans="1:24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</row>
    <row r="1143" spans="1:24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</row>
    <row r="1144" spans="1:24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</row>
    <row r="1145" spans="1:24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</row>
    <row r="1146" spans="1:24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</row>
    <row r="1147" spans="1:24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</row>
    <row r="1148" spans="1:24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</row>
    <row r="1149" spans="1:24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</row>
    <row r="1150" spans="1:24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</row>
    <row r="1151" spans="1:24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</row>
    <row r="1152" spans="1:24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</row>
    <row r="1153" spans="1:24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</row>
    <row r="1154" spans="1:24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</row>
    <row r="1155" spans="1:24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</row>
    <row r="1156" spans="1:24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</row>
    <row r="1157" spans="1:24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</row>
    <row r="1158" spans="1:24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</row>
    <row r="1159" spans="1:24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</row>
    <row r="1160" spans="1:24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</row>
    <row r="1161" spans="1:24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</row>
    <row r="1162" spans="1:24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</row>
    <row r="1163" spans="1:24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</row>
    <row r="1164" spans="1:24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</row>
    <row r="1165" spans="1:24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</row>
    <row r="1166" spans="1:24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</row>
    <row r="1167" spans="1:24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</row>
    <row r="1168" spans="1:24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</row>
    <row r="1169" spans="1:24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</row>
    <row r="1170" spans="1:24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</row>
    <row r="1171" spans="1:24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</row>
    <row r="1172" spans="1:24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</row>
    <row r="1173" spans="1:24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</row>
    <row r="1174" spans="1:24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</row>
    <row r="1175" spans="1:24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</row>
    <row r="1176" spans="1:24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</row>
    <row r="1177" spans="1:24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</row>
    <row r="1178" spans="1:24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</row>
    <row r="1179" spans="1:24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</row>
    <row r="1180" spans="1:24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</row>
    <row r="1181" spans="1:24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</row>
    <row r="1182" spans="1:24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</row>
    <row r="1183" spans="1:24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</row>
    <row r="1184" spans="1:24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</row>
    <row r="1185" spans="1:24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</row>
    <row r="1186" spans="1:24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</row>
    <row r="1187" spans="1:24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</row>
    <row r="1188" spans="1:24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</row>
    <row r="1189" spans="1:24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</row>
    <row r="1190" spans="1:24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</row>
    <row r="1191" spans="1:24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</row>
    <row r="1192" spans="1:24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</row>
    <row r="1193" spans="1:24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</row>
    <row r="1194" spans="1:24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</row>
    <row r="1195" spans="1:24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</row>
    <row r="1196" spans="1:24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</row>
    <row r="1197" spans="1:24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</row>
    <row r="1198" spans="1:24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</row>
    <row r="1199" spans="1:24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</row>
    <row r="1200" spans="1:24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</row>
    <row r="1201" spans="1:24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</row>
    <row r="1202" spans="1:24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</row>
    <row r="1203" spans="1:24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</row>
    <row r="1204" spans="1:24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</row>
    <row r="1205" spans="1:24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</row>
    <row r="1206" spans="1:24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</row>
    <row r="1207" spans="1:24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</row>
    <row r="1208" spans="1:24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</row>
    <row r="1209" spans="1:24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</row>
    <row r="1210" spans="1:24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</row>
    <row r="1211" spans="1:24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</row>
    <row r="1212" spans="1:24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</row>
    <row r="1213" spans="1:24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</row>
    <row r="1214" spans="1:24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</row>
    <row r="1215" spans="1:24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</row>
    <row r="1216" spans="1:24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</row>
    <row r="1217" spans="1:24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</row>
    <row r="1218" spans="1:24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</row>
    <row r="1219" spans="1:24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</row>
    <row r="1220" spans="1:24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</row>
    <row r="1221" spans="1:24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</row>
    <row r="1222" spans="1:24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</row>
    <row r="1223" spans="1:24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</row>
    <row r="1224" spans="1:24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</row>
    <row r="1225" spans="1:24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</row>
    <row r="1226" spans="1:24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</row>
    <row r="1227" spans="1:24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</row>
    <row r="1228" spans="1:24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</row>
    <row r="1229" spans="1:24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</row>
    <row r="1230" spans="1:24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</row>
    <row r="1231" spans="1:24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</row>
    <row r="1232" spans="1:24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</row>
    <row r="1233" spans="1:24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</row>
    <row r="1234" spans="1:24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</row>
    <row r="1235" spans="1:24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</row>
    <row r="1236" spans="1:24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</row>
    <row r="1237" spans="1:24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</row>
    <row r="1238" spans="1:24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</row>
    <row r="1239" spans="1:24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</row>
    <row r="1240" spans="1:24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</row>
    <row r="1241" spans="1:24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</row>
    <row r="1242" spans="1:24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</row>
    <row r="1243" spans="1:24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</row>
    <row r="1244" spans="1:24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</row>
    <row r="1245" spans="1:24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</row>
    <row r="1246" spans="1:24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</row>
    <row r="1247" spans="1:24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</row>
    <row r="1248" spans="1:24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</row>
    <row r="1249" spans="1:24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</row>
    <row r="1250" spans="1:24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</row>
    <row r="1251" spans="1:24" x14ac:dyDescent="0.3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</row>
    <row r="1252" spans="1:24" x14ac:dyDescent="0.3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</row>
    <row r="1253" spans="1:24" x14ac:dyDescent="0.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</row>
    <row r="1254" spans="1:24" x14ac:dyDescent="0.3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</row>
    <row r="1255" spans="1:24" x14ac:dyDescent="0.3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</row>
    <row r="1256" spans="1:24" x14ac:dyDescent="0.3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</row>
    <row r="1257" spans="1:24" x14ac:dyDescent="0.3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</row>
    <row r="1258" spans="1:24" x14ac:dyDescent="0.3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</row>
    <row r="1259" spans="1:24" x14ac:dyDescent="0.3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</row>
    <row r="1260" spans="1:24" x14ac:dyDescent="0.3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</row>
    <row r="1261" spans="1:24" x14ac:dyDescent="0.3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</row>
    <row r="1262" spans="1:24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</row>
    <row r="1263" spans="1:24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</row>
    <row r="1264" spans="1:24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</row>
    <row r="1265" spans="1:24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</row>
    <row r="1266" spans="1:24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</row>
    <row r="1267" spans="1:24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</row>
    <row r="1268" spans="1:24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</row>
    <row r="1048576" spans="1:1" ht="15.6" x14ac:dyDescent="0.3">
      <c r="A1048576" s="3"/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3"/>
  <sheetViews>
    <sheetView topLeftCell="N54" workbookViewId="0">
      <selection sqref="A1:X72"/>
    </sheetView>
  </sheetViews>
  <sheetFormatPr defaultRowHeight="14.4" x14ac:dyDescent="0.3"/>
  <cols>
    <col min="1" max="1" width="30.6640625" customWidth="1"/>
    <col min="2" max="25" width="15.6640625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4" t="s">
        <v>850</v>
      </c>
      <c r="T1" s="14" t="s">
        <v>531</v>
      </c>
      <c r="U1" s="14" t="s">
        <v>732</v>
      </c>
      <c r="V1" s="14" t="s">
        <v>510</v>
      </c>
      <c r="W1" s="14" t="s">
        <v>852</v>
      </c>
      <c r="X1" s="1" t="s">
        <v>18</v>
      </c>
    </row>
    <row r="2" spans="1:24" x14ac:dyDescent="0.3">
      <c r="A2" s="1"/>
      <c r="B2" s="1" t="s">
        <v>22</v>
      </c>
      <c r="C2" s="4">
        <v>42914</v>
      </c>
      <c r="D2" s="2">
        <v>1</v>
      </c>
      <c r="E2" s="31">
        <v>0.37222222222222223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864</v>
      </c>
    </row>
    <row r="3" spans="1:24" x14ac:dyDescent="0.3">
      <c r="A3" s="1"/>
      <c r="B3" s="1" t="s">
        <v>39</v>
      </c>
      <c r="C3" s="4">
        <v>42914</v>
      </c>
      <c r="D3" s="2">
        <v>1</v>
      </c>
      <c r="E3" s="31">
        <v>0.39861111111111108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 t="s">
        <v>864</v>
      </c>
    </row>
    <row r="4" spans="1:24" x14ac:dyDescent="0.3">
      <c r="A4" s="1" t="s">
        <v>867</v>
      </c>
      <c r="B4" s="1" t="s">
        <v>50</v>
      </c>
      <c r="C4" s="4">
        <v>42914</v>
      </c>
      <c r="D4" s="2">
        <v>1</v>
      </c>
      <c r="E4" s="31">
        <v>0.41944444444444445</v>
      </c>
      <c r="F4" s="1" t="s">
        <v>404</v>
      </c>
      <c r="G4" s="1">
        <v>38</v>
      </c>
      <c r="H4" s="1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3">
      <c r="A5" s="1" t="s">
        <v>868</v>
      </c>
      <c r="B5" s="1" t="s">
        <v>50</v>
      </c>
      <c r="C5" s="4">
        <v>42914</v>
      </c>
      <c r="D5" s="2">
        <v>1</v>
      </c>
      <c r="E5" s="31">
        <v>0.41944444444444445</v>
      </c>
      <c r="F5" s="1" t="s">
        <v>404</v>
      </c>
      <c r="G5" s="1">
        <v>31</v>
      </c>
      <c r="H5" s="1">
        <v>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3">
      <c r="A6" s="1" t="s">
        <v>869</v>
      </c>
      <c r="B6" s="1" t="s">
        <v>50</v>
      </c>
      <c r="C6" s="4">
        <v>42914</v>
      </c>
      <c r="D6" s="2">
        <v>1</v>
      </c>
      <c r="E6" s="31">
        <v>0.41944444444444445</v>
      </c>
      <c r="F6" s="1" t="s">
        <v>404</v>
      </c>
      <c r="G6" s="1">
        <v>42</v>
      </c>
      <c r="H6" s="1">
        <v>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">
      <c r="A7" s="1"/>
      <c r="B7" s="1" t="s">
        <v>61</v>
      </c>
      <c r="C7" s="4">
        <v>42914</v>
      </c>
      <c r="D7" s="2">
        <v>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 t="s">
        <v>864</v>
      </c>
    </row>
    <row r="8" spans="1:24" x14ac:dyDescent="0.3">
      <c r="A8" s="1" t="s">
        <v>870</v>
      </c>
      <c r="B8" s="1" t="s">
        <v>89</v>
      </c>
      <c r="C8" s="4">
        <v>42914</v>
      </c>
      <c r="D8" s="2">
        <v>1</v>
      </c>
      <c r="E8" s="31">
        <v>0.46458333333333335</v>
      </c>
      <c r="F8" s="1" t="s">
        <v>29</v>
      </c>
      <c r="G8" s="1">
        <v>39</v>
      </c>
      <c r="H8" s="1">
        <v>1</v>
      </c>
      <c r="I8" s="1">
        <v>385</v>
      </c>
      <c r="J8" s="1">
        <v>693</v>
      </c>
      <c r="K8" s="1">
        <v>19.4788</v>
      </c>
      <c r="L8" s="1">
        <v>8.3280999999999992</v>
      </c>
      <c r="M8" s="1"/>
      <c r="N8" s="1">
        <v>17.403300000000002</v>
      </c>
      <c r="O8" s="1">
        <v>0.19289999999999999</v>
      </c>
      <c r="P8" s="1" t="s">
        <v>58</v>
      </c>
      <c r="Q8" s="1">
        <v>0.17369999999999999</v>
      </c>
      <c r="R8" s="1">
        <v>0.17319999999999999</v>
      </c>
      <c r="S8" s="1"/>
      <c r="T8" s="1"/>
      <c r="U8" s="1">
        <v>1.4729188975934173</v>
      </c>
      <c r="V8" s="1" t="s">
        <v>734</v>
      </c>
      <c r="W8" s="1"/>
      <c r="X8" s="1"/>
    </row>
    <row r="9" spans="1:24" x14ac:dyDescent="0.3">
      <c r="A9" s="1" t="s">
        <v>871</v>
      </c>
      <c r="B9" s="1" t="s">
        <v>89</v>
      </c>
      <c r="C9" s="4">
        <v>42914</v>
      </c>
      <c r="D9" s="2">
        <v>1</v>
      </c>
      <c r="E9" s="1"/>
      <c r="F9" s="1" t="s">
        <v>29</v>
      </c>
      <c r="G9" s="1">
        <v>48</v>
      </c>
      <c r="H9" s="1">
        <v>2</v>
      </c>
      <c r="I9" s="1">
        <v>460</v>
      </c>
      <c r="J9" s="1">
        <v>1016.19</v>
      </c>
      <c r="K9" s="1">
        <v>28.361999999999998</v>
      </c>
      <c r="L9" s="1">
        <v>15.190200000000001</v>
      </c>
      <c r="M9" s="1"/>
      <c r="N9" s="1">
        <v>18.727699999999999</v>
      </c>
      <c r="O9" s="1">
        <v>3.8136999999999999</v>
      </c>
      <c r="P9" s="1" t="s">
        <v>24</v>
      </c>
      <c r="Q9" s="1">
        <v>0.2384</v>
      </c>
      <c r="R9" s="1">
        <v>0.23449999999999999</v>
      </c>
      <c r="S9" s="1"/>
      <c r="T9" s="1"/>
      <c r="U9" s="1">
        <v>1.3461370102867147</v>
      </c>
      <c r="V9" s="1" t="s">
        <v>734</v>
      </c>
      <c r="W9" s="1"/>
      <c r="X9" s="1" t="s">
        <v>865</v>
      </c>
    </row>
    <row r="10" spans="1:24" x14ac:dyDescent="0.3">
      <c r="A10" s="1" t="s">
        <v>872</v>
      </c>
      <c r="B10" s="1" t="s">
        <v>84</v>
      </c>
      <c r="C10" s="4">
        <v>42914</v>
      </c>
      <c r="D10" s="2">
        <v>1</v>
      </c>
      <c r="E10" s="31">
        <v>0.49513888888888885</v>
      </c>
      <c r="F10" s="1" t="s">
        <v>62</v>
      </c>
      <c r="G10" s="1">
        <v>27</v>
      </c>
      <c r="H10" s="1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">
      <c r="A11" s="1" t="s">
        <v>873</v>
      </c>
      <c r="B11" s="1" t="s">
        <v>74</v>
      </c>
      <c r="C11" s="4">
        <v>42914</v>
      </c>
      <c r="D11" s="2">
        <v>1</v>
      </c>
      <c r="E11" s="31">
        <v>0.52777777777777779</v>
      </c>
      <c r="F11" s="1" t="s">
        <v>29</v>
      </c>
      <c r="G11" s="1">
        <v>39</v>
      </c>
      <c r="H11" s="1">
        <v>3</v>
      </c>
      <c r="I11" s="1">
        <v>385</v>
      </c>
      <c r="J11" s="1">
        <v>586</v>
      </c>
      <c r="K11" s="1">
        <v>35.018000000000001</v>
      </c>
      <c r="L11" s="1">
        <v>9.0254999999999992</v>
      </c>
      <c r="M11" s="1"/>
      <c r="N11" s="1">
        <v>10.661899999999999</v>
      </c>
      <c r="O11" s="1">
        <v>0.42180000000000001</v>
      </c>
      <c r="P11" s="1" t="s">
        <v>58</v>
      </c>
      <c r="Q11" s="1">
        <v>0.15890000000000001</v>
      </c>
      <c r="R11" s="1">
        <v>0.15970000000000001</v>
      </c>
      <c r="S11" s="1"/>
      <c r="T11" s="1"/>
      <c r="U11" s="1">
        <v>1.0885574483120444</v>
      </c>
      <c r="V11" s="1" t="s">
        <v>736</v>
      </c>
      <c r="W11" s="1"/>
      <c r="X11" s="1" t="s">
        <v>866</v>
      </c>
    </row>
    <row r="12" spans="1:24" x14ac:dyDescent="0.3">
      <c r="A12" s="1" t="s">
        <v>874</v>
      </c>
      <c r="B12" s="1" t="s">
        <v>69</v>
      </c>
      <c r="C12" s="4">
        <v>42914</v>
      </c>
      <c r="D12" s="2">
        <v>1</v>
      </c>
      <c r="E12" s="31">
        <v>0.54027777777777775</v>
      </c>
      <c r="F12" s="1" t="s">
        <v>62</v>
      </c>
      <c r="G12" s="1">
        <v>34</v>
      </c>
      <c r="H12" s="1">
        <v>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">
      <c r="A13" s="1" t="s">
        <v>875</v>
      </c>
      <c r="B13" s="1" t="s">
        <v>103</v>
      </c>
      <c r="C13" s="4">
        <v>42914</v>
      </c>
      <c r="D13" s="2">
        <v>1</v>
      </c>
      <c r="E13" s="31">
        <v>6.5972222222222224E-2</v>
      </c>
      <c r="F13" s="1" t="s">
        <v>29</v>
      </c>
      <c r="G13" s="1">
        <v>40</v>
      </c>
      <c r="H13" s="1">
        <v>4</v>
      </c>
      <c r="I13" s="1">
        <v>390</v>
      </c>
      <c r="J13" s="1">
        <v>675.44</v>
      </c>
      <c r="K13" s="1">
        <v>17.0303</v>
      </c>
      <c r="L13" s="1">
        <v>9.8103999999999996</v>
      </c>
      <c r="M13" s="1"/>
      <c r="N13" s="1">
        <v>11.3934</v>
      </c>
      <c r="O13" s="1">
        <v>2.7471000000000001</v>
      </c>
      <c r="P13" s="1" t="s">
        <v>58</v>
      </c>
      <c r="Q13" s="1">
        <v>0.18190000000000001</v>
      </c>
      <c r="R13" s="1">
        <v>0.18310000000000001</v>
      </c>
      <c r="S13" s="1"/>
      <c r="T13" s="1"/>
      <c r="U13" s="1" t="s">
        <v>32</v>
      </c>
      <c r="V13" s="1"/>
      <c r="W13" s="1"/>
      <c r="X13" s="1" t="s">
        <v>32</v>
      </c>
    </row>
    <row r="14" spans="1:24" x14ac:dyDescent="0.3">
      <c r="A14" s="1" t="s">
        <v>876</v>
      </c>
      <c r="B14" s="1" t="s">
        <v>103</v>
      </c>
      <c r="C14" s="4">
        <v>42914</v>
      </c>
      <c r="D14" s="2">
        <v>1</v>
      </c>
      <c r="E14" s="1"/>
      <c r="F14" s="1" t="s">
        <v>29</v>
      </c>
      <c r="G14" s="1">
        <v>50</v>
      </c>
      <c r="H14" s="1">
        <v>5</v>
      </c>
      <c r="I14" s="1">
        <v>480</v>
      </c>
      <c r="J14" s="1">
        <v>1041.1500000000001</v>
      </c>
      <c r="K14" s="1">
        <v>36.885399999999997</v>
      </c>
      <c r="L14" s="1">
        <v>23.225100000000001</v>
      </c>
      <c r="M14" s="1"/>
      <c r="N14" s="1">
        <v>20.897600000000001</v>
      </c>
      <c r="O14" s="1">
        <v>1.3987000000000001</v>
      </c>
      <c r="P14" s="1" t="s">
        <v>58</v>
      </c>
      <c r="Q14" s="1">
        <v>0.27610000000000001</v>
      </c>
      <c r="R14" s="1">
        <v>0.27589999999999998</v>
      </c>
      <c r="S14" s="1"/>
      <c r="T14" s="1"/>
      <c r="U14" s="1" t="s">
        <v>32</v>
      </c>
      <c r="V14" s="1"/>
      <c r="W14" s="1"/>
      <c r="X14" s="1" t="s">
        <v>32</v>
      </c>
    </row>
    <row r="15" spans="1:24" x14ac:dyDescent="0.3">
      <c r="A15" s="1" t="s">
        <v>877</v>
      </c>
      <c r="B15" s="1" t="s">
        <v>103</v>
      </c>
      <c r="C15" s="4">
        <v>42914</v>
      </c>
      <c r="D15" s="2">
        <v>1</v>
      </c>
      <c r="E15" s="31">
        <v>9.0277777777777776E-2</v>
      </c>
      <c r="F15" s="1" t="s">
        <v>29</v>
      </c>
      <c r="G15" s="1">
        <v>65</v>
      </c>
      <c r="H15" s="1">
        <v>6</v>
      </c>
      <c r="I15" s="1">
        <v>630</v>
      </c>
      <c r="J15" s="1">
        <v>2631.35</v>
      </c>
      <c r="K15" s="1">
        <v>92.85</v>
      </c>
      <c r="L15" s="1"/>
      <c r="M15" s="1"/>
      <c r="N15" s="1">
        <v>146.66999999999999</v>
      </c>
      <c r="O15" s="1">
        <v>9.2958999999999996</v>
      </c>
      <c r="P15" s="1" t="s">
        <v>58</v>
      </c>
      <c r="Q15" s="1">
        <v>0.44180000000000003</v>
      </c>
      <c r="R15" s="1">
        <v>0.45629999999999998</v>
      </c>
      <c r="S15" s="1"/>
      <c r="T15" s="1"/>
      <c r="U15" s="1">
        <v>1.3473892003783567</v>
      </c>
      <c r="V15" s="1" t="s">
        <v>734</v>
      </c>
      <c r="W15" s="1"/>
      <c r="X15" s="1"/>
    </row>
    <row r="16" spans="1:24" x14ac:dyDescent="0.3">
      <c r="A16" s="1" t="s">
        <v>878</v>
      </c>
      <c r="B16" s="1" t="s">
        <v>112</v>
      </c>
      <c r="C16" s="4">
        <v>42914</v>
      </c>
      <c r="D16" s="2">
        <v>1</v>
      </c>
      <c r="E16" s="31">
        <v>9.6527777777777768E-2</v>
      </c>
      <c r="F16" s="1" t="s">
        <v>62</v>
      </c>
      <c r="G16" s="1">
        <v>20</v>
      </c>
      <c r="H16" s="1">
        <v>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">
      <c r="A17" s="1" t="s">
        <v>879</v>
      </c>
      <c r="B17" s="1" t="s">
        <v>112</v>
      </c>
      <c r="C17" s="4">
        <v>42914</v>
      </c>
      <c r="D17" s="2">
        <v>1</v>
      </c>
      <c r="E17" s="31">
        <v>0.10277777777777779</v>
      </c>
      <c r="F17" s="1" t="s">
        <v>29</v>
      </c>
      <c r="G17" s="1">
        <v>42</v>
      </c>
      <c r="H17" s="1">
        <v>7</v>
      </c>
      <c r="I17" s="1">
        <v>420</v>
      </c>
      <c r="J17" s="1">
        <v>643.58000000000004</v>
      </c>
      <c r="K17" s="1">
        <v>14.6631</v>
      </c>
      <c r="L17" s="1">
        <v>11.615600000000001</v>
      </c>
      <c r="M17" s="1"/>
      <c r="N17" s="1">
        <v>12.303100000000001</v>
      </c>
      <c r="O17" s="1">
        <v>1.5566</v>
      </c>
      <c r="P17" s="1" t="s">
        <v>24</v>
      </c>
      <c r="Q17" s="1">
        <v>0.20519999999999999</v>
      </c>
      <c r="R17" s="1">
        <v>0.20810000000000001</v>
      </c>
      <c r="S17" s="1"/>
      <c r="T17" s="1"/>
      <c r="U17" s="1">
        <v>1.3109190365378223</v>
      </c>
      <c r="V17" s="1" t="s">
        <v>734</v>
      </c>
      <c r="W17" s="1"/>
      <c r="X17" s="1"/>
    </row>
    <row r="18" spans="1:24" x14ac:dyDescent="0.3">
      <c r="A18" s="1" t="s">
        <v>880</v>
      </c>
      <c r="B18" s="1" t="s">
        <v>112</v>
      </c>
      <c r="C18" s="4">
        <v>42914</v>
      </c>
      <c r="D18" s="2">
        <v>1</v>
      </c>
      <c r="E18" s="31">
        <v>0.10833333333333334</v>
      </c>
      <c r="F18" s="1" t="s">
        <v>29</v>
      </c>
      <c r="G18" s="1">
        <v>60</v>
      </c>
      <c r="H18" s="1">
        <v>8</v>
      </c>
      <c r="I18" s="1">
        <v>570</v>
      </c>
      <c r="J18" s="1">
        <v>1885</v>
      </c>
      <c r="K18" s="1">
        <v>51.87</v>
      </c>
      <c r="L18" s="1">
        <v>41.85</v>
      </c>
      <c r="M18" s="1"/>
      <c r="N18" s="1">
        <v>53.63</v>
      </c>
      <c r="O18" s="1">
        <v>7.7651000000000003</v>
      </c>
      <c r="P18" s="1" t="s">
        <v>24</v>
      </c>
      <c r="Q18" s="1">
        <v>0.375</v>
      </c>
      <c r="R18" s="1">
        <v>0.372</v>
      </c>
      <c r="S18" s="1"/>
      <c r="T18" s="1"/>
      <c r="U18" s="1">
        <v>1.223563565667446</v>
      </c>
      <c r="V18" s="1" t="s">
        <v>855</v>
      </c>
      <c r="W18" s="1"/>
      <c r="X18" s="1"/>
    </row>
    <row r="19" spans="1:24" x14ac:dyDescent="0.3">
      <c r="A19" s="1"/>
      <c r="B19" s="1" t="s">
        <v>126</v>
      </c>
      <c r="C19" s="4">
        <v>42921</v>
      </c>
      <c r="D19" s="2">
        <v>2</v>
      </c>
      <c r="E19" s="31">
        <v>0.39305555555555555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">
      <c r="A20" s="1" t="s">
        <v>881</v>
      </c>
      <c r="B20" s="1" t="s">
        <v>122</v>
      </c>
      <c r="C20" s="4">
        <v>42921</v>
      </c>
      <c r="D20" s="2">
        <v>2</v>
      </c>
      <c r="E20" s="31">
        <v>0.41250000000000003</v>
      </c>
      <c r="F20" s="1" t="s">
        <v>62</v>
      </c>
      <c r="G20" s="1">
        <v>33</v>
      </c>
      <c r="H20" s="1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">
      <c r="A21" s="1" t="s">
        <v>882</v>
      </c>
      <c r="B21" s="1" t="s">
        <v>117</v>
      </c>
      <c r="C21" s="4">
        <v>42921</v>
      </c>
      <c r="D21" s="2">
        <v>2</v>
      </c>
      <c r="E21" s="31">
        <v>0.43124999999999997</v>
      </c>
      <c r="F21" s="1" t="s">
        <v>62</v>
      </c>
      <c r="G21" s="1">
        <v>32</v>
      </c>
      <c r="H21" s="1">
        <v>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">
      <c r="A22" s="1" t="s">
        <v>883</v>
      </c>
      <c r="B22" s="1" t="s">
        <v>117</v>
      </c>
      <c r="C22" s="4">
        <v>42921</v>
      </c>
      <c r="D22" s="2">
        <v>2</v>
      </c>
      <c r="E22" s="1"/>
      <c r="F22" s="1" t="s">
        <v>29</v>
      </c>
      <c r="G22" s="1">
        <v>65</v>
      </c>
      <c r="H22" s="1">
        <v>1</v>
      </c>
      <c r="I22" s="1">
        <v>635</v>
      </c>
      <c r="J22" s="1">
        <v>2451</v>
      </c>
      <c r="K22" s="1">
        <v>82.52</v>
      </c>
      <c r="L22" s="1">
        <v>70.819999999999993</v>
      </c>
      <c r="M22" s="1">
        <f>SUM(K22-L22)</f>
        <v>11.700000000000003</v>
      </c>
      <c r="N22" s="1">
        <v>31.880099999999999</v>
      </c>
      <c r="O22" s="1">
        <v>27.574999999999999</v>
      </c>
      <c r="P22" s="1" t="s">
        <v>24</v>
      </c>
      <c r="Q22" s="1">
        <v>0.50460000000000005</v>
      </c>
      <c r="R22" s="1">
        <v>0.51470000000000005</v>
      </c>
      <c r="S22" s="1"/>
      <c r="T22" s="1"/>
      <c r="U22" s="1">
        <v>1.1346170511465066</v>
      </c>
      <c r="V22" s="1" t="s">
        <v>736</v>
      </c>
      <c r="W22" s="1"/>
      <c r="X22" s="1"/>
    </row>
    <row r="23" spans="1:24" x14ac:dyDescent="0.3">
      <c r="A23" s="1" t="s">
        <v>884</v>
      </c>
      <c r="B23" s="1" t="s">
        <v>117</v>
      </c>
      <c r="C23" s="4">
        <v>42921</v>
      </c>
      <c r="D23" s="2">
        <v>2</v>
      </c>
      <c r="E23" s="1"/>
      <c r="F23" s="1" t="s">
        <v>62</v>
      </c>
      <c r="G23" s="1">
        <v>30</v>
      </c>
      <c r="H23" s="1">
        <v>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3">
      <c r="A24" s="1" t="s">
        <v>885</v>
      </c>
      <c r="B24" s="1" t="s">
        <v>117</v>
      </c>
      <c r="C24" s="4">
        <v>42921</v>
      </c>
      <c r="D24" s="2">
        <v>2</v>
      </c>
      <c r="E24" s="1"/>
      <c r="F24" s="1" t="s">
        <v>404</v>
      </c>
      <c r="G24" s="1">
        <v>29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3">
      <c r="A25" s="1"/>
      <c r="B25" s="1" t="s">
        <v>129</v>
      </c>
      <c r="C25" s="4">
        <v>42921</v>
      </c>
      <c r="D25" s="2">
        <v>2</v>
      </c>
      <c r="E25" s="31">
        <v>0.45347222222222222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">
      <c r="A26" s="1"/>
      <c r="B26" s="1" t="s">
        <v>138</v>
      </c>
      <c r="C26" s="4">
        <v>42921</v>
      </c>
      <c r="D26" s="2">
        <v>2</v>
      </c>
      <c r="E26" s="31">
        <v>0.47916666666666669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">
      <c r="A27" s="1" t="s">
        <v>886</v>
      </c>
      <c r="B27" s="1" t="s">
        <v>140</v>
      </c>
      <c r="C27" s="4">
        <v>42921</v>
      </c>
      <c r="D27" s="2">
        <v>2</v>
      </c>
      <c r="E27" s="31">
        <v>0.49722222222222223</v>
      </c>
      <c r="F27" s="1" t="s">
        <v>404</v>
      </c>
      <c r="G27" s="1">
        <v>33</v>
      </c>
      <c r="H27" s="1">
        <v>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">
      <c r="A28" s="1"/>
      <c r="B28" s="1" t="s">
        <v>144</v>
      </c>
      <c r="C28" s="4">
        <v>42921</v>
      </c>
      <c r="D28" s="2">
        <v>2</v>
      </c>
      <c r="E28" s="31">
        <v>0.51527777777777783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">
      <c r="A29" s="1"/>
      <c r="B29" s="1" t="s">
        <v>147</v>
      </c>
      <c r="C29" s="4">
        <v>42921</v>
      </c>
      <c r="D29" s="2">
        <v>2</v>
      </c>
      <c r="E29" s="31">
        <v>0.53125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">
      <c r="A30" s="1" t="s">
        <v>887</v>
      </c>
      <c r="B30" s="1" t="s">
        <v>132</v>
      </c>
      <c r="C30" s="4">
        <v>42921</v>
      </c>
      <c r="D30" s="2">
        <v>2</v>
      </c>
      <c r="E30" s="31">
        <v>0.54999999999999993</v>
      </c>
      <c r="F30" s="1" t="s">
        <v>62</v>
      </c>
      <c r="G30" s="1">
        <v>24</v>
      </c>
      <c r="H30" s="1">
        <v>4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">
      <c r="A31" s="1"/>
      <c r="B31" s="1" t="s">
        <v>135</v>
      </c>
      <c r="C31" s="4">
        <v>42921</v>
      </c>
      <c r="D31" s="2">
        <v>2</v>
      </c>
      <c r="E31" s="31">
        <v>0.56805555555555554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">
      <c r="A32" s="1" t="s">
        <v>888</v>
      </c>
      <c r="B32" s="1" t="s">
        <v>233</v>
      </c>
      <c r="C32" s="4">
        <v>42957</v>
      </c>
      <c r="D32" s="1">
        <v>3</v>
      </c>
      <c r="E32" s="31">
        <v>0.24930555555555556</v>
      </c>
      <c r="F32" s="1" t="s">
        <v>62</v>
      </c>
      <c r="G32" s="1" t="s">
        <v>31</v>
      </c>
      <c r="H32" s="1">
        <v>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">
      <c r="A33" s="1" t="s">
        <v>889</v>
      </c>
      <c r="B33" s="1" t="s">
        <v>126</v>
      </c>
      <c r="C33" s="4">
        <v>42957</v>
      </c>
      <c r="D33" s="1">
        <v>3</v>
      </c>
      <c r="E33" s="31">
        <v>0.26805555555555555</v>
      </c>
      <c r="F33" s="1" t="s">
        <v>62</v>
      </c>
      <c r="G33" s="1">
        <v>26</v>
      </c>
      <c r="H33" s="1">
        <v>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3">
      <c r="A34" s="1"/>
      <c r="B34" s="1" t="s">
        <v>122</v>
      </c>
      <c r="C34" s="4">
        <v>42957</v>
      </c>
      <c r="D34" s="1">
        <v>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3">
      <c r="A35" s="1" t="s">
        <v>890</v>
      </c>
      <c r="B35" s="1" t="s">
        <v>117</v>
      </c>
      <c r="C35" s="4">
        <v>42957</v>
      </c>
      <c r="D35" s="1">
        <v>3</v>
      </c>
      <c r="E35" s="31">
        <v>0.30069444444444443</v>
      </c>
      <c r="F35" s="1" t="s">
        <v>29</v>
      </c>
      <c r="G35" s="1">
        <v>46</v>
      </c>
      <c r="H35" s="1">
        <v>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3">
      <c r="A36" s="1" t="s">
        <v>891</v>
      </c>
      <c r="B36" s="1" t="s">
        <v>117</v>
      </c>
      <c r="C36" s="4">
        <v>42957</v>
      </c>
      <c r="D36" s="1">
        <v>3</v>
      </c>
      <c r="E36" s="1"/>
      <c r="F36" s="1" t="s">
        <v>152</v>
      </c>
      <c r="G36" s="1">
        <v>27</v>
      </c>
      <c r="H36" s="1">
        <v>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">
      <c r="A37" s="1" t="s">
        <v>892</v>
      </c>
      <c r="B37" s="1" t="s">
        <v>117</v>
      </c>
      <c r="C37" s="4">
        <v>42957</v>
      </c>
      <c r="D37" s="1">
        <v>3</v>
      </c>
      <c r="E37" s="1"/>
      <c r="F37" s="1" t="s">
        <v>62</v>
      </c>
      <c r="G37" s="1">
        <v>30</v>
      </c>
      <c r="H37" s="1">
        <v>3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">
      <c r="A38" s="1" t="s">
        <v>893</v>
      </c>
      <c r="B38" s="1" t="s">
        <v>112</v>
      </c>
      <c r="C38" s="4">
        <v>42957</v>
      </c>
      <c r="D38" s="1">
        <v>3</v>
      </c>
      <c r="E38" s="31">
        <v>0.3215277777777778</v>
      </c>
      <c r="F38" s="1" t="s">
        <v>37</v>
      </c>
      <c r="G38" s="1">
        <v>20</v>
      </c>
      <c r="H38" s="1">
        <v>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">
      <c r="A39" s="1" t="s">
        <v>894</v>
      </c>
      <c r="B39" s="1" t="s">
        <v>112</v>
      </c>
      <c r="C39" s="4">
        <v>42957</v>
      </c>
      <c r="D39" s="1">
        <v>3</v>
      </c>
      <c r="E39" s="1"/>
      <c r="F39" s="1" t="s">
        <v>152</v>
      </c>
      <c r="G39" s="1">
        <v>26</v>
      </c>
      <c r="H39" s="1">
        <v>2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">
      <c r="A40" s="1" t="s">
        <v>895</v>
      </c>
      <c r="B40" s="1" t="s">
        <v>103</v>
      </c>
      <c r="C40" s="4">
        <v>42957</v>
      </c>
      <c r="D40" s="1">
        <v>3</v>
      </c>
      <c r="E40" s="31">
        <v>0.33888888888888885</v>
      </c>
      <c r="F40" s="1" t="s">
        <v>23</v>
      </c>
      <c r="G40" s="1">
        <v>26</v>
      </c>
      <c r="H40" s="1">
        <v>1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">
      <c r="A41" s="1" t="s">
        <v>896</v>
      </c>
      <c r="B41" s="1" t="s">
        <v>89</v>
      </c>
      <c r="C41" s="4">
        <v>42957</v>
      </c>
      <c r="D41" s="1">
        <v>3</v>
      </c>
      <c r="E41" s="31">
        <v>0.35833333333333334</v>
      </c>
      <c r="F41" s="1" t="s">
        <v>62</v>
      </c>
      <c r="G41" s="1">
        <v>26</v>
      </c>
      <c r="H41" s="1">
        <v>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">
      <c r="A42" s="1" t="s">
        <v>897</v>
      </c>
      <c r="B42" s="1" t="s">
        <v>89</v>
      </c>
      <c r="C42" s="4">
        <v>42957</v>
      </c>
      <c r="D42" s="1">
        <v>3</v>
      </c>
      <c r="E42" s="1"/>
      <c r="F42" s="1" t="s">
        <v>37</v>
      </c>
      <c r="G42" s="1">
        <v>18</v>
      </c>
      <c r="H42" s="1">
        <v>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">
      <c r="A43" s="1" t="s">
        <v>898</v>
      </c>
      <c r="B43" s="1" t="s">
        <v>84</v>
      </c>
      <c r="C43" s="4">
        <v>42957</v>
      </c>
      <c r="D43" s="1">
        <v>3</v>
      </c>
      <c r="E43" s="31">
        <v>0.375</v>
      </c>
      <c r="F43" s="1" t="s">
        <v>272</v>
      </c>
      <c r="G43" s="1">
        <v>28</v>
      </c>
      <c r="H43" s="1">
        <v>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">
      <c r="A44" s="1" t="s">
        <v>899</v>
      </c>
      <c r="B44" s="1" t="s">
        <v>74</v>
      </c>
      <c r="C44" s="4">
        <v>42957</v>
      </c>
      <c r="D44" s="1">
        <v>3</v>
      </c>
      <c r="E44" s="31">
        <v>0.39166666666666666</v>
      </c>
      <c r="F44" s="1" t="s">
        <v>62</v>
      </c>
      <c r="G44" s="1">
        <v>26</v>
      </c>
      <c r="H44" s="1">
        <v>5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">
      <c r="A45" s="1" t="s">
        <v>900</v>
      </c>
      <c r="B45" s="1" t="s">
        <v>74</v>
      </c>
      <c r="C45" s="4">
        <v>42957</v>
      </c>
      <c r="D45" s="1">
        <v>3</v>
      </c>
      <c r="E45" s="1"/>
      <c r="F45" s="1" t="s">
        <v>29</v>
      </c>
      <c r="G45" s="1">
        <v>28</v>
      </c>
      <c r="H45" s="1">
        <v>2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">
      <c r="A46" s="1" t="s">
        <v>901</v>
      </c>
      <c r="B46" s="1" t="s">
        <v>69</v>
      </c>
      <c r="C46" s="4">
        <v>42957</v>
      </c>
      <c r="D46" s="1">
        <v>3</v>
      </c>
      <c r="E46" s="31">
        <v>0.4069444444444445</v>
      </c>
      <c r="F46" s="1" t="s">
        <v>62</v>
      </c>
      <c r="G46" s="1">
        <v>31</v>
      </c>
      <c r="H46" s="1">
        <v>6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">
      <c r="A47" s="1" t="s">
        <v>902</v>
      </c>
      <c r="B47" s="1" t="s">
        <v>69</v>
      </c>
      <c r="C47" s="4">
        <v>42957</v>
      </c>
      <c r="D47" s="1">
        <v>3</v>
      </c>
      <c r="E47" s="1"/>
      <c r="F47" s="1" t="s">
        <v>34</v>
      </c>
      <c r="G47" s="1">
        <v>16</v>
      </c>
      <c r="H47" s="1">
        <v>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">
      <c r="A48" s="1" t="s">
        <v>903</v>
      </c>
      <c r="B48" s="1" t="s">
        <v>61</v>
      </c>
      <c r="C48" s="4">
        <v>42957</v>
      </c>
      <c r="D48" s="1">
        <v>3</v>
      </c>
      <c r="E48" s="31">
        <v>0.42152777777777778</v>
      </c>
      <c r="F48" s="1" t="s">
        <v>29</v>
      </c>
      <c r="G48" s="1">
        <v>42</v>
      </c>
      <c r="H48" s="1">
        <v>3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">
      <c r="A49" s="1" t="s">
        <v>904</v>
      </c>
      <c r="B49" s="1" t="s">
        <v>61</v>
      </c>
      <c r="C49" s="4">
        <v>42957</v>
      </c>
      <c r="D49" s="1">
        <v>3</v>
      </c>
      <c r="E49" s="1"/>
      <c r="F49" s="1" t="s">
        <v>272</v>
      </c>
      <c r="G49" s="1">
        <v>31</v>
      </c>
      <c r="H49" s="1">
        <v>2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">
      <c r="A50" s="1" t="s">
        <v>905</v>
      </c>
      <c r="B50" s="1" t="s">
        <v>61</v>
      </c>
      <c r="C50" s="4">
        <v>42957</v>
      </c>
      <c r="D50" s="1">
        <v>3</v>
      </c>
      <c r="E50" s="1"/>
      <c r="F50" s="1" t="s">
        <v>272</v>
      </c>
      <c r="G50" s="1">
        <v>31</v>
      </c>
      <c r="H50" s="1">
        <v>3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">
      <c r="A51" s="1" t="s">
        <v>906</v>
      </c>
      <c r="B51" s="1" t="s">
        <v>61</v>
      </c>
      <c r="C51" s="4">
        <v>42957</v>
      </c>
      <c r="D51" s="1">
        <v>3</v>
      </c>
      <c r="E51" s="1"/>
      <c r="F51" s="1" t="s">
        <v>272</v>
      </c>
      <c r="G51" s="1">
        <v>33</v>
      </c>
      <c r="H51" s="1">
        <v>4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">
      <c r="A52" s="1" t="s">
        <v>907</v>
      </c>
      <c r="B52" s="1" t="s">
        <v>50</v>
      </c>
      <c r="C52" s="4">
        <v>42957</v>
      </c>
      <c r="D52" s="1">
        <v>3</v>
      </c>
      <c r="E52" s="31">
        <v>0.44236111111111115</v>
      </c>
      <c r="F52" s="1" t="s">
        <v>62</v>
      </c>
      <c r="G52" s="1">
        <v>34</v>
      </c>
      <c r="H52" s="1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">
      <c r="A53" s="1" t="s">
        <v>908</v>
      </c>
      <c r="B53" s="1" t="s">
        <v>39</v>
      </c>
      <c r="C53" s="4">
        <v>42957</v>
      </c>
      <c r="D53" s="1">
        <v>3</v>
      </c>
      <c r="E53" s="31">
        <v>0.46111111111111108</v>
      </c>
      <c r="F53" s="1" t="s">
        <v>23</v>
      </c>
      <c r="G53" s="1">
        <v>25</v>
      </c>
      <c r="H53" s="1">
        <v>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">
      <c r="A54" s="1" t="s">
        <v>909</v>
      </c>
      <c r="B54" s="1" t="s">
        <v>22</v>
      </c>
      <c r="C54" s="4">
        <v>42957</v>
      </c>
      <c r="D54" s="1">
        <v>3</v>
      </c>
      <c r="E54" s="31">
        <v>0.47916666666666669</v>
      </c>
      <c r="F54" s="1" t="s">
        <v>23</v>
      </c>
      <c r="G54" s="1">
        <v>28</v>
      </c>
      <c r="H54" s="1">
        <v>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">
      <c r="A55" s="1" t="s">
        <v>910</v>
      </c>
      <c r="B55" s="1" t="s">
        <v>138</v>
      </c>
      <c r="C55" s="4">
        <v>42957</v>
      </c>
      <c r="D55" s="1">
        <v>3</v>
      </c>
      <c r="E55" s="31">
        <v>0.49722222222222223</v>
      </c>
      <c r="F55" s="1" t="s">
        <v>23</v>
      </c>
      <c r="G55" s="1">
        <v>25</v>
      </c>
      <c r="H55" s="1">
        <v>4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">
      <c r="A56" s="1" t="s">
        <v>911</v>
      </c>
      <c r="B56" s="1" t="s">
        <v>140</v>
      </c>
      <c r="C56" s="4">
        <v>42957</v>
      </c>
      <c r="D56" s="1">
        <v>3</v>
      </c>
      <c r="E56" s="31">
        <v>0.5131944444444444</v>
      </c>
      <c r="F56" s="1" t="s">
        <v>23</v>
      </c>
      <c r="G56" s="1">
        <v>28</v>
      </c>
      <c r="H56" s="1">
        <v>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">
      <c r="A57" s="1" t="s">
        <v>912</v>
      </c>
      <c r="B57" s="1" t="s">
        <v>140</v>
      </c>
      <c r="C57" s="4">
        <v>42957</v>
      </c>
      <c r="D57" s="1">
        <v>3</v>
      </c>
      <c r="E57" s="1"/>
      <c r="F57" s="1" t="s">
        <v>23</v>
      </c>
      <c r="G57" s="1">
        <v>28</v>
      </c>
      <c r="H57" s="1">
        <v>6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">
      <c r="A58" s="1" t="s">
        <v>913</v>
      </c>
      <c r="B58" s="1" t="s">
        <v>144</v>
      </c>
      <c r="C58" s="4">
        <v>42957</v>
      </c>
      <c r="D58" s="1">
        <v>3</v>
      </c>
      <c r="E58" s="31">
        <v>0.52916666666666667</v>
      </c>
      <c r="F58" s="1" t="s">
        <v>152</v>
      </c>
      <c r="G58" s="1">
        <v>28</v>
      </c>
      <c r="H58" s="1">
        <v>3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">
      <c r="A59" s="1" t="s">
        <v>914</v>
      </c>
      <c r="B59" s="1" t="s">
        <v>144</v>
      </c>
      <c r="C59" s="4">
        <v>42957</v>
      </c>
      <c r="D59" s="1">
        <v>3</v>
      </c>
      <c r="E59" s="1"/>
      <c r="F59" s="1" t="s">
        <v>152</v>
      </c>
      <c r="G59" s="1">
        <v>33</v>
      </c>
      <c r="H59" s="1">
        <v>4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">
      <c r="A60" s="1" t="s">
        <v>915</v>
      </c>
      <c r="B60" s="1" t="s">
        <v>147</v>
      </c>
      <c r="C60" s="4">
        <v>42957</v>
      </c>
      <c r="D60" s="1">
        <v>3</v>
      </c>
      <c r="E60" s="31">
        <v>0.54583333333333328</v>
      </c>
      <c r="F60" s="1" t="s">
        <v>23</v>
      </c>
      <c r="G60" s="1">
        <v>31</v>
      </c>
      <c r="H60" s="1">
        <v>7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">
      <c r="A61" s="1" t="s">
        <v>916</v>
      </c>
      <c r="B61" s="1" t="s">
        <v>147</v>
      </c>
      <c r="C61" s="4">
        <v>42957</v>
      </c>
      <c r="D61" s="1">
        <v>3</v>
      </c>
      <c r="E61" s="1"/>
      <c r="F61" s="1" t="s">
        <v>23</v>
      </c>
      <c r="G61" s="1">
        <v>26</v>
      </c>
      <c r="H61" s="1">
        <v>8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">
      <c r="A62" s="1" t="s">
        <v>917</v>
      </c>
      <c r="B62" s="1" t="s">
        <v>147</v>
      </c>
      <c r="C62" s="4">
        <v>42957</v>
      </c>
      <c r="D62" s="1">
        <v>3</v>
      </c>
      <c r="E62" s="1"/>
      <c r="F62" s="1" t="s">
        <v>23</v>
      </c>
      <c r="G62" s="1">
        <v>26</v>
      </c>
      <c r="H62" s="1">
        <v>9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">
      <c r="A63" s="1" t="s">
        <v>918</v>
      </c>
      <c r="B63" s="1" t="s">
        <v>132</v>
      </c>
      <c r="C63" s="4">
        <v>42957</v>
      </c>
      <c r="D63" s="1">
        <v>3</v>
      </c>
      <c r="E63" s="31">
        <v>0.56527777777777777</v>
      </c>
      <c r="F63" s="1" t="s">
        <v>23</v>
      </c>
      <c r="G63" s="1">
        <v>26</v>
      </c>
      <c r="H63" s="1">
        <v>10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">
      <c r="A64" s="1" t="s">
        <v>919</v>
      </c>
      <c r="B64" s="1" t="s">
        <v>132</v>
      </c>
      <c r="C64" s="4">
        <v>42957</v>
      </c>
      <c r="D64" s="1">
        <v>3</v>
      </c>
      <c r="E64" s="1"/>
      <c r="F64" s="1" t="s">
        <v>23</v>
      </c>
      <c r="G64" s="1">
        <v>26</v>
      </c>
      <c r="H64" s="1">
        <v>11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">
      <c r="A65" s="1" t="s">
        <v>920</v>
      </c>
      <c r="B65" s="1" t="s">
        <v>132</v>
      </c>
      <c r="C65" s="4">
        <v>42957</v>
      </c>
      <c r="D65" s="1">
        <v>3</v>
      </c>
      <c r="E65" s="1"/>
      <c r="F65" s="1" t="s">
        <v>23</v>
      </c>
      <c r="G65" s="1">
        <v>25</v>
      </c>
      <c r="H65" s="1">
        <v>12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">
      <c r="A66" s="1" t="s">
        <v>921</v>
      </c>
      <c r="B66" s="1" t="s">
        <v>132</v>
      </c>
      <c r="C66" s="4">
        <v>42957</v>
      </c>
      <c r="D66" s="1">
        <v>3</v>
      </c>
      <c r="E66" s="1"/>
      <c r="F66" s="1" t="s">
        <v>23</v>
      </c>
      <c r="G66" s="1">
        <v>28</v>
      </c>
      <c r="H66" s="1">
        <v>13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">
      <c r="A67" s="1" t="s">
        <v>922</v>
      </c>
      <c r="B67" s="1" t="s">
        <v>132</v>
      </c>
      <c r="C67" s="4">
        <v>42957</v>
      </c>
      <c r="D67" s="1">
        <v>3</v>
      </c>
      <c r="E67" s="1"/>
      <c r="F67" s="1" t="s">
        <v>23</v>
      </c>
      <c r="G67" s="1">
        <v>28</v>
      </c>
      <c r="H67" s="1">
        <v>14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">
      <c r="A68" s="1" t="s">
        <v>923</v>
      </c>
      <c r="B68" s="1" t="s">
        <v>132</v>
      </c>
      <c r="C68" s="4">
        <v>42957</v>
      </c>
      <c r="D68" s="1">
        <v>3</v>
      </c>
      <c r="E68" s="1"/>
      <c r="F68" s="1" t="s">
        <v>23</v>
      </c>
      <c r="G68" s="1">
        <v>27</v>
      </c>
      <c r="H68" s="1">
        <v>15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">
      <c r="A69" s="1" t="s">
        <v>924</v>
      </c>
      <c r="B69" s="1" t="s">
        <v>132</v>
      </c>
      <c r="C69" s="4">
        <v>42957</v>
      </c>
      <c r="D69" s="1">
        <v>3</v>
      </c>
      <c r="E69" s="1"/>
      <c r="F69" s="1" t="s">
        <v>23</v>
      </c>
      <c r="G69" s="1">
        <v>28</v>
      </c>
      <c r="H69" s="1">
        <v>16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">
      <c r="A70" s="1" t="s">
        <v>925</v>
      </c>
      <c r="B70" s="1" t="s">
        <v>132</v>
      </c>
      <c r="C70" s="4">
        <v>42957</v>
      </c>
      <c r="D70" s="1">
        <v>3</v>
      </c>
      <c r="E70" s="1"/>
      <c r="F70" s="1" t="s">
        <v>23</v>
      </c>
      <c r="G70" s="1">
        <v>27</v>
      </c>
      <c r="H70" s="1">
        <v>17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">
      <c r="A71" s="1" t="s">
        <v>926</v>
      </c>
      <c r="B71" s="1" t="s">
        <v>132</v>
      </c>
      <c r="C71" s="4">
        <v>42957</v>
      </c>
      <c r="D71" s="1">
        <v>3</v>
      </c>
      <c r="E71" s="1"/>
      <c r="F71" s="1" t="s">
        <v>23</v>
      </c>
      <c r="G71" s="1">
        <v>25</v>
      </c>
      <c r="H71" s="1">
        <v>18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">
      <c r="A72" s="1"/>
      <c r="B72" s="1" t="s">
        <v>135</v>
      </c>
      <c r="C72" s="4">
        <v>42957</v>
      </c>
      <c r="D72" s="1">
        <v>3</v>
      </c>
      <c r="E72" s="31">
        <v>0.58263888888888882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All data</vt:lpstr>
      <vt:lpstr>2023 Raw Data</vt:lpstr>
      <vt:lpstr>2014 Raw Data</vt:lpstr>
      <vt:lpstr>2015 Raw Data</vt:lpstr>
      <vt:lpstr>2016 Raw Data</vt:lpstr>
      <vt:lpstr>2017 Raw Data</vt:lpstr>
    </vt:vector>
  </TitlesOfParts>
  <Company>GMRI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Kola Brown</dc:creator>
  <cp:lastModifiedBy>Katie Lankowicz</cp:lastModifiedBy>
  <cp:lastPrinted>2016-09-29T13:31:17Z</cp:lastPrinted>
  <dcterms:created xsi:type="dcterms:W3CDTF">2016-06-28T13:13:41Z</dcterms:created>
  <dcterms:modified xsi:type="dcterms:W3CDTF">2023-12-18T20:29:45Z</dcterms:modified>
</cp:coreProperties>
</file>